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４年度決算\14_完成（2回目）\00_市町個表\"/>
    </mc:Choice>
  </mc:AlternateContent>
  <bookViews>
    <workbookView xWindow="0" yWindow="0" windowWidth="23040" windowHeight="888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<sst xmlns="http://schemas.openxmlformats.org/spreadsheetml/2006/main" count="1162" uniqueCount="621">
  <si>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</si>
  <si>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</si>
  <si>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</si>
  <si>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</si>
  <si>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</si>
  <si>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</si>
  <si>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</si>
  <si>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</si>
  <si>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</si>
  <si>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</si>
  <si>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</si>
  <si>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</si>
  <si>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</si>
  <si>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</si>
  <si>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</si>
  <si>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</si>
  <si>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</si>
  <si>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</si>
  <si>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</si>
  <si>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</si>
  <si>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</si>
  <si>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</si>
  <si>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</si>
  <si>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</si>
  <si>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</si>
  <si>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</si>
  <si>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</si>
  <si>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</si>
  <si>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</si>
  <si>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</si>
  <si>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</si>
  <si>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</si>
  <si>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</si>
  <si>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</si>
  <si>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</si>
  <si>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</si>
  <si>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</si>
  <si>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</si>
  <si>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</si>
  <si>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</si>
  <si>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</si>
  <si>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</si>
  <si>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</si>
  <si>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</si>
  <si>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</si>
  <si>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</si>
  <si>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</si>
  <si>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</si>
  <si>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</si>
  <si>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</si>
  <si>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</si>
  <si>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</si>
  <si>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</si>
  <si>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</si>
  <si>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</si>
  <si>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</si>
  <si>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</si>
  <si>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</si>
  <si>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</si>
  <si>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</si>
  <si>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</si>
  <si>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</si>
  <si>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</si>
  <si>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</si>
  <si>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</si>
  <si>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</si>
  <si>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</si>
  <si>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</si>
  <si>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</si>
  <si>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</si>
  <si>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</si>
  <si>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</si>
  <si>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</si>
  <si>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</si>
  <si>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</si>
  <si>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</si>
  <si>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</si>
  <si>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</si>
  <si>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</si>
  <si>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</si>
  <si>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</si>
  <si>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</si>
  <si>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</si>
  <si>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</si>
  <si>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</si>
  <si>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</si>
  <si>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</si>
  <si>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</si>
  <si>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</si>
  <si>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</si>
  <si>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</si>
  <si>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</si>
  <si>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</si>
  <si>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</si>
  <si>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</si>
  <si>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</si>
  <si>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</si>
  <si>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</si>
  <si>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</si>
  <si>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</si>
  <si>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亀山市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</si>
  <si>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</si>
  <si>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</si>
  <si>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</si>
  <si>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</si>
  <si>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</si>
  <si>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</si>
  <si>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</si>
  <si>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</si>
  <si>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</si>
  <si>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</si>
  <si>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</si>
  <si>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</si>
  <si>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</si>
  <si>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</si>
  <si>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</si>
  <si>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</si>
  <si>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</si>
  <si>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</si>
  <si>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</si>
  <si>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</si>
  <si>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</si>
  <si>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</si>
  <si>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</si>
  <si>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</si>
  <si>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</si>
  <si>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</si>
  <si>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</si>
  <si>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</si>
  <si>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</si>
  <si>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</si>
  <si>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</si>
  <si>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</si>
  <si>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</si>
  <si>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</si>
  <si>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</si>
  <si>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</si>
  <si>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</si>
  <si>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</si>
  <si>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</si>
  <si>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</si>
  <si>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</si>
  <si>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</si>
  <si>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</si>
  <si>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</si>
  <si>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</si>
  <si>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</si>
  <si>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</si>
  <si>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</si>
  <si>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</si>
  <si>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</si>
  <si>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</si>
  <si>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</si>
  <si>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</si>
  <si>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</si>
  <si>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</si>
  <si>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</si>
  <si>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</si>
  <si>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</si>
  <si>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</si>
  <si>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</si>
  <si>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</si>
  <si>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</si>
  <si>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</si>
  <si>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</si>
  <si>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</si>
  <si>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</si>
  <si>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</si>
  <si>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</si>
  <si>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</si>
  <si>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</si>
  <si>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</si>
  <si>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</si>
  <si>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</si>
  <si>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</si>
  <si>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</si>
  <si>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</si>
  <si>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</si>
  <si>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</si>
  <si>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</si>
  <si>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</si>
  <si>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</si>
  <si>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</si>
  <si>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</si>
  <si>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</si>
  <si>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</si>
  <si>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</si>
  <si>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</si>
  <si>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</si>
  <si>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</si>
  <si>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</si>
  <si>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</si>
  <si>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</si>
  <si>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</si>
  <si>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</si>
  <si>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</si>
  <si>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</si>
  <si>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</si>
  <si>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</si>
  <si>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</si>
  <si>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</si>
  <si>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</si>
  <si>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</si>
  <si>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</si>
  <si>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</si>
  <si>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</si>
  <si>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</si>
  <si>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</si>
  <si>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</si>
  <si>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</si>
  <si>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</si>
  <si>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</si>
  <si>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</si>
  <si>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</si>
  <si>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</si>
  <si>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三重県亀山市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</si>
  <si>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</si>
  <si>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</si>
  <si>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</si>
  <si>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</si>
  <si>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</si>
  <si>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</si>
  <si>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</si>
  <si>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</si>
  <si>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</si>
  <si>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</si>
  <si>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</si>
  <si>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</si>
  <si>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</si>
  <si>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</si>
  <si>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</si>
  <si>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</si>
  <si>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</si>
  <si>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</si>
  <si>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</si>
  <si>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</si>
  <si>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</si>
  <si>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</si>
  <si>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</si>
  <si>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</si>
  <si>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</si>
  <si>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</si>
  <si>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</si>
  <si>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</si>
  <si>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</si>
  <si>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</si>
  <si>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</si>
  <si>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</si>
  <si>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</si>
  <si>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</si>
  <si>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</si>
  <si>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</si>
  <si>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</si>
  <si>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</si>
  <si>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</si>
  <si>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</si>
  <si>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</si>
  <si>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</si>
  <si>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</si>
  <si>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</si>
  <si>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</si>
  <si>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</si>
  <si>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</si>
  <si>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</si>
  <si>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</si>
  <si>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</si>
  <si>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</si>
  <si>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</si>
  <si>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</si>
  <si>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</si>
  <si>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</si>
  <si>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</si>
  <si>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</si>
  <si>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</si>
  <si>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</si>
  <si>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</si>
  <si>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</si>
  <si>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</si>
  <si>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</si>
  <si>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</si>
  <si>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</si>
  <si>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</si>
  <si>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</si>
  <si>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</si>
  <si>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</si>
  <si>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</si>
  <si>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</si>
  <si>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</si>
  <si>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</si>
  <si>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</si>
  <si>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</si>
  <si>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</si>
  <si>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</si>
  <si>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</si>
  <si>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</si>
  <si>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</si>
  <si>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</si>
  <si>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</si>
  <si>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</si>
  <si>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</si>
  <si>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</si>
  <si>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</si>
  <si>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</si>
  <si>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</si>
  <si>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</si>
  <si>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</si>
  <si>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</si>
  <si>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</si>
  <si>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</si>
  <si>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</si>
  <si>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</si>
  <si>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</si>
  <si>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</si>
  <si>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</si>
  <si>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</si>
  <si>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</si>
  <si>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</si>
  <si>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</si>
  <si>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</si>
  <si>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</si>
  <si>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</si>
  <si>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</si>
  <si>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</si>
  <si>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</si>
  <si>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</si>
  <si>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</si>
  <si>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</si>
  <si>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</si>
  <si>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</si>
  <si>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</si>
  <si>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</si>
  <si>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</si>
  <si>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</si>
  <si>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</si>
  <si>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</si>
  <si>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</si>
  <si>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</si>
  <si>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</si>
  <si>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</si>
  <si>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</si>
  <si>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</si>
  <si>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</si>
  <si>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</si>
  <si>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</si>
  <si>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</si>
  <si>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</si>
  <si>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</si>
  <si>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</si>
  <si>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</si>
  <si>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</si>
  <si>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</si>
  <si>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</si>
  <si>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</si>
  <si>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</si>
  <si>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</si>
  <si>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</si>
  <si>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</si>
  <si>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</si>
  <si>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</si>
  <si>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</si>
  <si>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</si>
  <si>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</si>
  <si>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</si>
  <si>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</si>
  <si>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</si>
  <si>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</si>
  <si>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</si>
  <si>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三重県亀山市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</si>
  <si>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</si>
  <si>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</si>
  <si>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</si>
  <si>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</si>
  <si>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</si>
  <si>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</si>
  <si>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</si>
  <si>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</si>
  <si>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</si>
  <si>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</si>
  <si>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</si>
  <si>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</si>
  <si>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</si>
  <si>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</si>
  <si>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</si>
  <si>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</si>
  <si>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</si>
  <si>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</si>
  <si>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</si>
  <si>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</si>
  <si>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</si>
  <si>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</si>
  <si>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</si>
  <si>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</si>
  <si>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</si>
  <si>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</si>
  <si>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</si>
  <si>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</si>
  <si>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</si>
  <si>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</si>
  <si>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</si>
  <si>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</si>
  <si>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</si>
  <si>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</si>
  <si>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</si>
  <si>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</si>
  <si>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</si>
  <si>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</si>
  <si>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工業用水道事業会計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</si>
  <si>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</si>
  <si>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</si>
  <si>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</si>
  <si>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</si>
  <si>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</si>
  <si>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</si>
  <si>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</si>
  <si>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</si>
  <si>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</si>
  <si>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</si>
  <si>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</si>
  <si>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</si>
  <si>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</si>
  <si>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</si>
  <si>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</si>
  <si>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</si>
  <si>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</si>
  <si>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</si>
  <si>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</si>
  <si>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</si>
  <si>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</si>
  <si>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</si>
  <si>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</si>
  <si>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</si>
  <si>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</si>
  <si>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</si>
  <si>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</si>
  <si>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</si>
  <si>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</si>
  <si>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</si>
  <si>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</si>
  <si>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</si>
  <si>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</si>
  <si>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</si>
  <si>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</si>
  <si>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</si>
  <si>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</si>
  <si>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</si>
  <si>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</si>
  <si>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</si>
  <si>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</si>
  <si>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</si>
  <si>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</si>
  <si>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</si>
  <si>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</si>
  <si>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</si>
  <si>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</si>
  <si>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</si>
  <si>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</si>
  <si>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</si>
  <si>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</si>
  <si>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</si>
  <si>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</si>
  <si>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</si>
  <si>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</si>
  <si>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</si>
  <si>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</si>
  <si>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</si>
  <si>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</si>
  <si>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</si>
  <si>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</si>
  <si>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</si>
  <si>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</si>
  <si>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</si>
  <si>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</si>
  <si>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</si>
  <si>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</si>
  <si>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</si>
  <si>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</si>
  <si>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</si>
  <si>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</si>
  <si>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</si>
  <si>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</si>
  <si>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</si>
  <si>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</si>
  <si>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</si>
  <si>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</si>
  <si>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</si>
  <si>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</si>
  <si>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</si>
  <si>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</si>
  <si>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</si>
  <si>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</si>
  <si>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</si>
  <si>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</si>
  <si>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</si>
  <si>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</si>
  <si>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</si>
  <si>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</si>
  <si>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</si>
  <si>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</si>
  <si>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</si>
  <si>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</si>
  <si>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</si>
  <si>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</si>
  <si>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</si>
  <si>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</si>
  <si>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</si>
  <si>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</si>
  <si>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</si>
  <si>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</si>
  <si>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</si>
  <si>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</si>
  <si>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</si>
  <si>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</si>
  <si>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</si>
  <si>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</si>
  <si>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</si>
  <si>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</si>
  <si>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</si>
  <si>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</si>
  <si>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</si>
  <si>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</si>
  <si>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</si>
  <si>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</si>
  <si>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</si>
  <si>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</si>
  <si>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</si>
  <si>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</si>
  <si>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</si>
  <si>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</si>
  <si>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</si>
  <si>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</si>
  <si>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</si>
  <si>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</si>
  <si>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</si>
  <si>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</si>
  <si>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</si>
  <si>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</si>
  <si>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</si>
  <si>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</si>
  <si>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</si>
  <si>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</si>
  <si>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</si>
  <si>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</si>
  <si>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</si>
  <si>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</si>
  <si>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</si>
  <si>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</si>
  <si>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</si>
  <si>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</si>
  <si>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</si>
  <si>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</si>
  <si>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</si>
  <si>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</si>
  <si>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</si>
  <si>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</si>
  <si>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</si>
  <si>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</si>
  <si>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</si>
  <si>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</si>
  <si>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</si>
  <si>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</si>
  <si>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</si>
  <si>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</si>
  <si>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4.01</t>
  </si>
  <si>
    <t>▲ 8.13</t>
  </si>
  <si>
    <t>▲ 3.85</t>
  </si>
  <si>
    <t>▲ 1.87</t>
  </si>
  <si>
    <t>▲ 8.96</t>
  </si>
  <si>
    <t>下水道事業会計</t>
  </si>
  <si>
    <t>病院事業会計</t>
  </si>
  <si>
    <t>水道事業会計</t>
  </si>
  <si>
    <t>一般会計</t>
  </si>
  <si>
    <t>工業用水道事業会計</t>
  </si>
  <si>
    <t>国民健康保険事業特別会計</t>
  </si>
  <si>
    <t>後期高齢者医療事業特別会計</t>
  </si>
  <si>
    <t>その他会計（赤字）</t>
  </si>
  <si>
    <t>その他会計（黒字）</t>
  </si>
  <si>
    <t>（百万円）</t>
    <phoneticPr fontId="5"/>
  </si>
  <si>
    <t>H30</t>
    <phoneticPr fontId="5"/>
  </si>
  <si>
    <t>R01</t>
    <phoneticPr fontId="5"/>
  </si>
  <si>
    <t>R02</t>
    <phoneticPr fontId="5"/>
  </si>
  <si>
    <t>R03</t>
    <phoneticPr fontId="5"/>
  </si>
  <si>
    <t>R04</t>
    <phoneticPr fontId="5"/>
  </si>
  <si>
    <t>リニア中央新幹線亀山駅整備基金</t>
    <phoneticPr fontId="5"/>
  </si>
  <si>
    <t>庁舎建設基金</t>
    <phoneticPr fontId="2"/>
  </si>
  <si>
    <t>市民まちづくり基金</t>
    <phoneticPr fontId="2"/>
  </si>
  <si>
    <t>関宿にぎわいづくり基金</t>
    <phoneticPr fontId="2"/>
  </si>
  <si>
    <t>地域福祉基金</t>
    <phoneticPr fontId="2"/>
  </si>
  <si>
    <t>-</t>
    <phoneticPr fontId="2"/>
  </si>
  <si>
    <t>-</t>
    <phoneticPr fontId="2"/>
  </si>
  <si>
    <t>三重県市町総合事務組合（うち一般会計）</t>
    <rPh sb="0" eb="3">
      <t>ミエケン</t>
    </rPh>
    <rPh sb="3" eb="4">
      <t>シ</t>
    </rPh>
    <rPh sb="4" eb="5">
      <t>マチ</t>
    </rPh>
    <rPh sb="5" eb="7">
      <t>ソウゴウ</t>
    </rPh>
    <rPh sb="7" eb="9">
      <t>ジム</t>
    </rPh>
    <rPh sb="9" eb="11">
      <t>クミアイ</t>
    </rPh>
    <rPh sb="14" eb="16">
      <t>イッパン</t>
    </rPh>
    <rPh sb="16" eb="18">
      <t>カイケイ</t>
    </rPh>
    <phoneticPr fontId="30"/>
  </si>
  <si>
    <t>三重県市町総合事務組合（うち退職手当特別会計）</t>
    <rPh sb="0" eb="3">
      <t>ミエケン</t>
    </rPh>
    <rPh sb="3" eb="4">
      <t>シ</t>
    </rPh>
    <rPh sb="4" eb="5">
      <t>マチ</t>
    </rPh>
    <rPh sb="5" eb="7">
      <t>ソウゴウ</t>
    </rPh>
    <rPh sb="7" eb="9">
      <t>ジム</t>
    </rPh>
    <rPh sb="9" eb="11">
      <t>クミアイ</t>
    </rPh>
    <phoneticPr fontId="30"/>
  </si>
  <si>
    <t>三重県市町総合事務組合（うちﾃﾞｼﾞﾀﾙ地図特別会計）</t>
    <rPh sb="0" eb="3">
      <t>ミエケン</t>
    </rPh>
    <rPh sb="3" eb="4">
      <t>シ</t>
    </rPh>
    <rPh sb="4" eb="5">
      <t>マチ</t>
    </rPh>
    <rPh sb="5" eb="7">
      <t>ソウゴウ</t>
    </rPh>
    <rPh sb="7" eb="9">
      <t>ジム</t>
    </rPh>
    <rPh sb="9" eb="11">
      <t>クミアイ</t>
    </rPh>
    <rPh sb="20" eb="22">
      <t>チズ</t>
    </rPh>
    <rPh sb="22" eb="24">
      <t>トクベツ</t>
    </rPh>
    <rPh sb="24" eb="26">
      <t>カイケイ</t>
    </rPh>
    <phoneticPr fontId="30"/>
  </si>
  <si>
    <t>三重県市町総合事務組合（うち共同研修特別会計）</t>
    <rPh sb="0" eb="3">
      <t>ミエケン</t>
    </rPh>
    <rPh sb="3" eb="4">
      <t>シ</t>
    </rPh>
    <rPh sb="4" eb="5">
      <t>マチ</t>
    </rPh>
    <rPh sb="5" eb="7">
      <t>ソウゴウ</t>
    </rPh>
    <rPh sb="7" eb="9">
      <t>ジム</t>
    </rPh>
    <rPh sb="9" eb="11">
      <t>クミアイ</t>
    </rPh>
    <phoneticPr fontId="30"/>
  </si>
  <si>
    <t>三重県市町総合事務組合（うち物品特別会計）</t>
    <rPh sb="0" eb="3">
      <t>ミエケン</t>
    </rPh>
    <rPh sb="3" eb="4">
      <t>シ</t>
    </rPh>
    <rPh sb="4" eb="5">
      <t>マチ</t>
    </rPh>
    <rPh sb="5" eb="7">
      <t>ソウゴウ</t>
    </rPh>
    <rPh sb="7" eb="9">
      <t>ジム</t>
    </rPh>
    <rPh sb="9" eb="11">
      <t>クミアイ</t>
    </rPh>
    <rPh sb="14" eb="16">
      <t>ブッピン</t>
    </rPh>
    <rPh sb="16" eb="18">
      <t>トクベツ</t>
    </rPh>
    <rPh sb="18" eb="20">
      <t>カイケイ</t>
    </rPh>
    <phoneticPr fontId="30"/>
  </si>
  <si>
    <t>三重県市町総合事務組合（うち公平委員会特別会計）</t>
    <rPh sb="0" eb="3">
      <t>ミエケン</t>
    </rPh>
    <rPh sb="3" eb="4">
      <t>シ</t>
    </rPh>
    <rPh sb="4" eb="5">
      <t>マチ</t>
    </rPh>
    <rPh sb="5" eb="7">
      <t>ソウゴウ</t>
    </rPh>
    <rPh sb="7" eb="9">
      <t>ジム</t>
    </rPh>
    <rPh sb="9" eb="11">
      <t>クミアイ</t>
    </rPh>
    <phoneticPr fontId="30"/>
  </si>
  <si>
    <t>三重県市町総合事務組合（うち消防救急無線特別会計）</t>
    <rPh sb="0" eb="3">
      <t>ミエケン</t>
    </rPh>
    <rPh sb="3" eb="4">
      <t>シ</t>
    </rPh>
    <rPh sb="4" eb="5">
      <t>マチ</t>
    </rPh>
    <rPh sb="5" eb="7">
      <t>ソウゴウ</t>
    </rPh>
    <rPh sb="7" eb="9">
      <t>ジム</t>
    </rPh>
    <rPh sb="9" eb="11">
      <t>クミアイ</t>
    </rPh>
    <rPh sb="14" eb="16">
      <t>ショウボウ</t>
    </rPh>
    <rPh sb="16" eb="18">
      <t>キュウキュウ</t>
    </rPh>
    <rPh sb="18" eb="20">
      <t>ムセン</t>
    </rPh>
    <rPh sb="20" eb="22">
      <t>トクベツ</t>
    </rPh>
    <rPh sb="22" eb="24">
      <t>カイケイ</t>
    </rPh>
    <phoneticPr fontId="30"/>
  </si>
  <si>
    <t>鈴鹿亀山地区広域連合（うち一般会計）</t>
    <rPh sb="0" eb="2">
      <t>スズカ</t>
    </rPh>
    <rPh sb="2" eb="4">
      <t>カメヤマ</t>
    </rPh>
    <rPh sb="4" eb="6">
      <t>チク</t>
    </rPh>
    <rPh sb="6" eb="8">
      <t>コウイキ</t>
    </rPh>
    <rPh sb="8" eb="10">
      <t>レンゴウ</t>
    </rPh>
    <rPh sb="13" eb="15">
      <t>イッパン</t>
    </rPh>
    <rPh sb="15" eb="17">
      <t>カイケイ</t>
    </rPh>
    <phoneticPr fontId="30"/>
  </si>
  <si>
    <t>鈴鹿亀山地区広域連合（うち介護保険事業特別会計）</t>
    <rPh sb="0" eb="2">
      <t>スズカ</t>
    </rPh>
    <rPh sb="2" eb="4">
      <t>カメヤマ</t>
    </rPh>
    <rPh sb="4" eb="6">
      <t>チク</t>
    </rPh>
    <rPh sb="6" eb="8">
      <t>コウイキ</t>
    </rPh>
    <rPh sb="8" eb="10">
      <t>レンゴウ</t>
    </rPh>
    <rPh sb="13" eb="15">
      <t>カイゴ</t>
    </rPh>
    <rPh sb="15" eb="17">
      <t>ホケン</t>
    </rPh>
    <rPh sb="17" eb="19">
      <t>ジギョウ</t>
    </rPh>
    <rPh sb="19" eb="21">
      <t>トクベツ</t>
    </rPh>
    <rPh sb="21" eb="23">
      <t>カイケイ</t>
    </rPh>
    <phoneticPr fontId="30"/>
  </si>
  <si>
    <t>三重地方税管理回収機構（うち一般会計）</t>
    <rPh sb="0" eb="2">
      <t>ミエ</t>
    </rPh>
    <rPh sb="2" eb="4">
      <t>チホウ</t>
    </rPh>
    <rPh sb="4" eb="5">
      <t>ゼイ</t>
    </rPh>
    <rPh sb="5" eb="7">
      <t>カンリ</t>
    </rPh>
    <rPh sb="7" eb="9">
      <t>カイシュウ</t>
    </rPh>
    <rPh sb="9" eb="11">
      <t>キコウ</t>
    </rPh>
    <phoneticPr fontId="30"/>
  </si>
  <si>
    <t>三重地方税管理回収機構（うち滞納整理拡充事業特別会計）</t>
    <rPh sb="0" eb="2">
      <t>ミエ</t>
    </rPh>
    <rPh sb="2" eb="4">
      <t>チホウ</t>
    </rPh>
    <rPh sb="4" eb="5">
      <t>ゼイ</t>
    </rPh>
    <rPh sb="5" eb="7">
      <t>カンリ</t>
    </rPh>
    <rPh sb="7" eb="9">
      <t>カイシュウ</t>
    </rPh>
    <rPh sb="9" eb="11">
      <t>キコウ</t>
    </rPh>
    <phoneticPr fontId="30"/>
  </si>
  <si>
    <t>三重県後期高齢者医療広域連合（うち一般会計）</t>
    <rPh sb="0" eb="3">
      <t>ミエケン</t>
    </rPh>
    <rPh sb="3" eb="5">
      <t>コウキ</t>
    </rPh>
    <rPh sb="5" eb="8">
      <t>コウレイシャ</t>
    </rPh>
    <rPh sb="8" eb="10">
      <t>イリョウ</t>
    </rPh>
    <rPh sb="10" eb="12">
      <t>コウイキ</t>
    </rPh>
    <rPh sb="12" eb="14">
      <t>レンゴウ</t>
    </rPh>
    <phoneticPr fontId="30"/>
  </si>
  <si>
    <t>三重県後期高齢者医療広域連合（うち後期高齢者医療特別会計）</t>
    <rPh sb="0" eb="3">
      <t>ミエケン</t>
    </rPh>
    <rPh sb="3" eb="5">
      <t>コウキ</t>
    </rPh>
    <rPh sb="5" eb="8">
      <t>コウレイシャ</t>
    </rPh>
    <rPh sb="8" eb="10">
      <t>イリョウ</t>
    </rPh>
    <rPh sb="10" eb="12">
      <t>コウイキ</t>
    </rPh>
    <rPh sb="12" eb="14">
      <t>レンゴウ</t>
    </rPh>
    <rPh sb="17" eb="19">
      <t>コウキ</t>
    </rPh>
    <rPh sb="19" eb="22">
      <t>コウレイシャ</t>
    </rPh>
    <rPh sb="22" eb="24">
      <t>イリョウ</t>
    </rPh>
    <rPh sb="24" eb="26">
      <t>トクベツ</t>
    </rPh>
    <rPh sb="26" eb="28">
      <t>カイケイ</t>
    </rPh>
    <phoneticPr fontId="30"/>
  </si>
  <si>
    <t>-</t>
    <phoneticPr fontId="2"/>
  </si>
  <si>
    <t>-</t>
    <phoneticPr fontId="2"/>
  </si>
  <si>
    <t>-</t>
    <phoneticPr fontId="2"/>
  </si>
  <si>
    <t>亀山市地域社会振興会</t>
  </si>
  <si>
    <t>亀山市土地開発公社</t>
  </si>
  <si>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</si>
  <si>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</si>
  <si>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</si>
  <si>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</si>
  <si>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</si>
  <si>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</si>
  <si>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</si>
  <si>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</si>
  <si>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</si>
  <si>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</si>
  <si>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</si>
  <si>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</si>
  <si>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将来負担比率については、比率としては生じていないものの、地方債残高が減などにより改善しています。
一方、施設の老朽化が進んでおり、有形固定資産減価償却率は後退してます。
今後、中長期的な視点で施設の更新や統廃合、長寿命化等を検討しなければなりませんが、その際は、将来負担比率など各指標を基に計画を検討しなけれなりません。</t>
    <rPh sb="49" eb="51">
      <t>イッポウ</t>
    </rPh>
    <rPh sb="52" eb="54">
      <t>シセツ</t>
    </rPh>
    <rPh sb="55" eb="58">
      <t>ロウキュウカ</t>
    </rPh>
    <rPh sb="59" eb="60">
      <t>スス</t>
    </rPh>
    <rPh sb="77" eb="79">
      <t>コウタイ</t>
    </rPh>
    <rPh sb="85" eb="87">
      <t>コンゴ</t>
    </rPh>
    <rPh sb="88" eb="92">
      <t>チュウチョウキテキ</t>
    </rPh>
    <rPh sb="93" eb="95">
      <t>シテン</t>
    </rPh>
    <rPh sb="96" eb="98">
      <t>シセツ</t>
    </rPh>
    <rPh sb="99" eb="101">
      <t>コウシン</t>
    </rPh>
    <rPh sb="102" eb="105">
      <t>トウハイゴウ</t>
    </rPh>
    <rPh sb="106" eb="110">
      <t>チョウジュミョウカ</t>
    </rPh>
    <rPh sb="110" eb="111">
      <t>トウ</t>
    </rPh>
    <rPh sb="112" eb="114">
      <t>ケントウ</t>
    </rPh>
    <rPh sb="128" eb="129">
      <t>サイ</t>
    </rPh>
    <rPh sb="131" eb="133">
      <t>ショウライ</t>
    </rPh>
    <rPh sb="133" eb="135">
      <t>フタン</t>
    </rPh>
    <rPh sb="135" eb="137">
      <t>ヒリツ</t>
    </rPh>
    <rPh sb="143" eb="144">
      <t>モト</t>
    </rPh>
    <phoneticPr fontId="5"/>
  </si>
  <si>
    <t>実質公債費比率に関しては、地方債の発行抑制等を行っていることにより、健全な財政運営を行えています。
また、平成２５年度を公債費の償還のピークとして、今後についても一定程度の推移で減少する見込みであります。
なお、令和４年度に事業が完了する亀山駅周辺整備事業等を進めていることから、実質公債費比率は上昇しています。
また、他の施設の老朽化が進んでいることから、今後の施設の更新、統廃合、長寿命化等を検討していかなければならないため、実質公債費比率など各指標を基に計画を検討しなけれなりません。</t>
    <rPh sb="106" eb="108">
      <t>レイワ</t>
    </rPh>
    <rPh sb="109" eb="110">
      <t>ネン</t>
    </rPh>
    <rPh sb="110" eb="111">
      <t>ド</t>
    </rPh>
    <rPh sb="112" eb="114">
      <t>ジギョウ</t>
    </rPh>
    <rPh sb="115" eb="117">
      <t>カンリョウ</t>
    </rPh>
    <rPh sb="119" eb="121">
      <t>カメヤマ</t>
    </rPh>
    <rPh sb="121" eb="122">
      <t>エキ</t>
    </rPh>
    <rPh sb="122" eb="124">
      <t>シュウヘン</t>
    </rPh>
    <rPh sb="124" eb="126">
      <t>セイビ</t>
    </rPh>
    <rPh sb="126" eb="128">
      <t>ジギョウ</t>
    </rPh>
    <rPh sb="128" eb="129">
      <t>トウ</t>
    </rPh>
    <rPh sb="130" eb="131">
      <t>スス</t>
    </rPh>
    <rPh sb="140" eb="142">
      <t>ジッシツ</t>
    </rPh>
    <rPh sb="142" eb="145">
      <t>コウサイヒ</t>
    </rPh>
    <rPh sb="145" eb="147">
      <t>ヒリツ</t>
    </rPh>
    <rPh sb="148" eb="150">
      <t>ジョウショウ</t>
    </rPh>
    <rPh sb="160" eb="161">
      <t>ホカ</t>
    </rPh>
    <rPh sb="162" eb="164">
      <t>シセツ</t>
    </rPh>
    <rPh sb="165" eb="168">
      <t>ロウキュウカ</t>
    </rPh>
    <rPh sb="169" eb="170">
      <t>スス</t>
    </rPh>
    <rPh sb="179" eb="181">
      <t>コンゴ</t>
    </rPh>
    <rPh sb="182" eb="184">
      <t>シセツ</t>
    </rPh>
    <rPh sb="185" eb="187">
      <t>コウシン</t>
    </rPh>
    <rPh sb="188" eb="191">
      <t>トウハイゴウ</t>
    </rPh>
    <rPh sb="192" eb="196">
      <t>チョウジュミョウカ</t>
    </rPh>
    <rPh sb="196" eb="197">
      <t>トウ</t>
    </rPh>
    <rPh sb="198" eb="200">
      <t>ケントウ</t>
    </rPh>
    <rPh sb="215" eb="217">
      <t>ジッシツ</t>
    </rPh>
    <rPh sb="217" eb="220">
      <t>コウサイヒ</t>
    </rPh>
    <rPh sb="220" eb="222">
      <t>ヒリツ</t>
    </rPh>
    <rPh sb="224" eb="225">
      <t>カク</t>
    </rPh>
    <rPh sb="225" eb="227">
      <t>シヒョウ</t>
    </rPh>
    <rPh sb="228" eb="229">
      <t>モト</t>
    </rPh>
    <rPh sb="230" eb="232">
      <t>ケイカク</t>
    </rPh>
    <rPh sb="233" eb="235">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</si>
</sst>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76347</c:v>
                </c:pt>
                <c:pt idx="3">
                  <c:v>69604</c:v>
                </c:pt>
                <c:pt idx="4">
                  <c:v>68410</c:v>
                </c:pt>
              </c:numCache>
            </c:numRef>
          </c:val>
          <c:smooth val="0"/>
          <c:extLst>
            <c:ext xmlns:c16="http://schemas.microsoft.com/office/drawing/2014/chart" uri="{C3380CC4-5D6E-409C-BE32-E72D297353CC}">
              <c16:uniqueId val="{00000000-5C72-4B9D-A5B7-176D383EA3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44003</c:v>
                </c:pt>
                <c:pt idx="1">
                  <c:v>56571</c:v>
                </c:pt>
                <c:pt idx="2">
                  <c:v>55071</c:v>
                </c:pt>
                <c:pt idx="3">
                  <c:v>58648</c:v>
                </c:pt>
                <c:pt idx="4">
                  <c:v>74382</c:v>
                </c:pt>
              </c:numCache>
            </c:numRef>
          </c:val>
          <c:smooth val="0"/>
          <c:extLst>
            <c:ext xmlns:c16="http://schemas.microsoft.com/office/drawing/2014/chart" uri="{C3380CC4-5D6E-409C-BE32-E72D297353CC}">
              <c16:uniqueId val="{00000001-5C72-4B9D-A5B7-176D383EA33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7.73</c:v>
                </c:pt>
                <c:pt idx="1">
                  <c:v>5.1100000000000003</c:v>
                </c:pt>
                <c:pt idx="2">
                  <c:v>6.75</c:v>
                </c:pt>
                <c:pt idx="3">
                  <c:v>7.88</c:v>
                </c:pt>
                <c:pt idx="4">
                  <c:v>5.23</c:v>
                </c:pt>
              </c:numCache>
            </c:numRef>
          </c:val>
          <c:extLst>
            <c:ext xmlns:c16="http://schemas.microsoft.com/office/drawing/2014/chart" uri="{C3380CC4-5D6E-409C-BE32-E72D297353CC}">
              <c16:uniqueId val="{00000000-1DFC-4E0E-9C2F-B2F2BE216D9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22.59</c:v>
                </c:pt>
                <c:pt idx="1">
                  <c:v>21.96</c:v>
                </c:pt>
                <c:pt idx="2">
                  <c:v>17.93</c:v>
                </c:pt>
                <c:pt idx="3">
                  <c:v>17.12</c:v>
                </c:pt>
                <c:pt idx="4">
                  <c:v>16.12</c:v>
                </c:pt>
              </c:numCache>
            </c:numRef>
          </c:val>
          <c:extLst>
            <c:ext xmlns:c16="http://schemas.microsoft.com/office/drawing/2014/chart" uri="{C3380CC4-5D6E-409C-BE32-E72D297353CC}">
              <c16:uniqueId val="{00000001-1DFC-4E0E-9C2F-B2F2BE216D9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-4.01</c:v>
                </c:pt>
                <c:pt idx="1">
                  <c:v>-8.1300000000000008</c:v>
                </c:pt>
                <c:pt idx="2">
                  <c:v>-3.85</c:v>
                </c:pt>
                <c:pt idx="3">
                  <c:v>-1.87</c:v>
                </c:pt>
                <c:pt idx="4">
                  <c:v>-8.9600000000000009</c:v>
                </c:pt>
              </c:numCache>
            </c:numRef>
          </c:val>
          <c:smooth val="0"/>
          <c:extLst>
            <c:ext xmlns:c16="http://schemas.microsoft.com/office/drawing/2014/chart" uri="{C3380CC4-5D6E-409C-BE32-E72D297353CC}">
              <c16:uniqueId val="{00000002-1DFC-4E0E-9C2F-B2F2BE216D9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4.47</c:v>
                </c:pt>
                <c:pt idx="2">
                  <c:v>#N/A</c:v>
                </c:pt>
                <c:pt idx="3">
                  <c:v>5.08</c:v>
                </c:pt>
                <c:pt idx="4">
                  <c:v>#N/A</c:v>
                </c:pt>
                <c:pt idx="5">
                  <c:v>5.35</c:v>
                </c:pt>
                <c:pt idx="6">
                  <c:v>#N/A</c:v>
                </c:pt>
                <c:pt idx="7">
                  <c:v>6.21</c:v>
                </c:pt>
                <c:pt idx="8">
                  <c:v>0</c:v>
                </c:pt>
                <c:pt idx="9">
                  <c:v>0</c:v>
                </c:pt>
              </c:numCache>
            </c:numRef>
          </c:val>
          <c:extLst>
            <c:ext xmlns:c16="http://schemas.microsoft.com/office/drawing/2014/chart" uri="{C3380CC4-5D6E-409C-BE32-E72D297353CC}">
              <c16:uniqueId val="{00000000-AC73-453F-9E09-71B50C70B8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73-453F-9E09-71B50C70B85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C73-453F-9E09-71B50C70B85A}"/>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0.19</c:v>
                </c:pt>
                <c:pt idx="2">
                  <c:v>#N/A</c:v>
                </c:pt>
                <c:pt idx="3">
                  <c:v>0.01</c:v>
                </c:pt>
                <c:pt idx="4">
                  <c:v>#N/A</c:v>
                </c:pt>
                <c:pt idx="5">
                  <c:v>0.08</c:v>
                </c:pt>
                <c:pt idx="6">
                  <c:v>#N/A</c:v>
                </c:pt>
                <c:pt idx="7">
                  <c:v>0.02</c:v>
                </c:pt>
                <c:pt idx="8">
                  <c:v>#N/A</c:v>
                </c:pt>
                <c:pt idx="9">
                  <c:v>0.01</c:v>
                </c:pt>
              </c:numCache>
            </c:numRef>
          </c:val>
          <c:extLst>
            <c:ext xmlns:c16="http://schemas.microsoft.com/office/drawing/2014/chart" uri="{C3380CC4-5D6E-409C-BE32-E72D297353CC}">
              <c16:uniqueId val="{00000003-AC73-453F-9E09-71B50C70B85A}"/>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0.15</c:v>
                </c:pt>
                <c:pt idx="2">
                  <c:v>#N/A</c:v>
                </c:pt>
                <c:pt idx="3">
                  <c:v>0.18</c:v>
                </c:pt>
                <c:pt idx="4">
                  <c:v>#N/A</c:v>
                </c:pt>
                <c:pt idx="5">
                  <c:v>0.57999999999999996</c:v>
                </c:pt>
                <c:pt idx="6">
                  <c:v>#N/A</c:v>
                </c:pt>
                <c:pt idx="7">
                  <c:v>0.71</c:v>
                </c:pt>
                <c:pt idx="8">
                  <c:v>#N/A</c:v>
                </c:pt>
                <c:pt idx="9">
                  <c:v>0.73</c:v>
                </c:pt>
              </c:numCache>
            </c:numRef>
          </c:val>
          <c:extLst>
            <c:ext xmlns:c16="http://schemas.microsoft.com/office/drawing/2014/chart" uri="{C3380CC4-5D6E-409C-BE32-E72D297353CC}">
              <c16:uniqueId val="{00000004-AC73-453F-9E09-71B50C70B85A}"/>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1.91</c:v>
                </c:pt>
                <c:pt idx="2">
                  <c:v>#N/A</c:v>
                </c:pt>
                <c:pt idx="3">
                  <c:v>2.1800000000000002</c:v>
                </c:pt>
                <c:pt idx="4">
                  <c:v>#N/A</c:v>
                </c:pt>
                <c:pt idx="5">
                  <c:v>2.02</c:v>
                </c:pt>
                <c:pt idx="6">
                  <c:v>#N/A</c:v>
                </c:pt>
                <c:pt idx="7">
                  <c:v>1.91</c:v>
                </c:pt>
                <c:pt idx="8">
                  <c:v>#N/A</c:v>
                </c:pt>
                <c:pt idx="9">
                  <c:v>2.1</c:v>
                </c:pt>
              </c:numCache>
            </c:numRef>
          </c:val>
          <c:extLst>
            <c:ext xmlns:c16="http://schemas.microsoft.com/office/drawing/2014/chart" uri="{C3380CC4-5D6E-409C-BE32-E72D297353CC}">
              <c16:uniqueId val="{00000005-AC73-453F-9E09-71B50C70B85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7.73</c:v>
                </c:pt>
                <c:pt idx="2">
                  <c:v>#N/A</c:v>
                </c:pt>
                <c:pt idx="3">
                  <c:v>5.1100000000000003</c:v>
                </c:pt>
                <c:pt idx="4">
                  <c:v>#N/A</c:v>
                </c:pt>
                <c:pt idx="5">
                  <c:v>6.74</c:v>
                </c:pt>
                <c:pt idx="6">
                  <c:v>#N/A</c:v>
                </c:pt>
                <c:pt idx="7">
                  <c:v>7.88</c:v>
                </c:pt>
                <c:pt idx="8">
                  <c:v>#N/A</c:v>
                </c:pt>
                <c:pt idx="9">
                  <c:v>5.23</c:v>
                </c:pt>
              </c:numCache>
            </c:numRef>
          </c:val>
          <c:extLst>
            <c:ext xmlns:c16="http://schemas.microsoft.com/office/drawing/2014/chart" uri="{C3380CC4-5D6E-409C-BE32-E72D297353CC}">
              <c16:uniqueId val="{00000006-AC73-453F-9E09-71B50C70B85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5.0199999999999996</c:v>
                </c:pt>
                <c:pt idx="2">
                  <c:v>#N/A</c:v>
                </c:pt>
                <c:pt idx="3">
                  <c:v>5.05</c:v>
                </c:pt>
                <c:pt idx="4">
                  <c:v>#N/A</c:v>
                </c:pt>
                <c:pt idx="5">
                  <c:v>5.23</c:v>
                </c:pt>
                <c:pt idx="6">
                  <c:v>#N/A</c:v>
                </c:pt>
                <c:pt idx="7">
                  <c:v>4.5599999999999996</c:v>
                </c:pt>
                <c:pt idx="8">
                  <c:v>#N/A</c:v>
                </c:pt>
                <c:pt idx="9">
                  <c:v>5.23</c:v>
                </c:pt>
              </c:numCache>
            </c:numRef>
          </c:val>
          <c:extLst>
            <c:ext xmlns:c16="http://schemas.microsoft.com/office/drawing/2014/chart" uri="{C3380CC4-5D6E-409C-BE32-E72D297353CC}">
              <c16:uniqueId val="{00000007-AC73-453F-9E09-71B50C70B85A}"/>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2.52</c:v>
                </c:pt>
                <c:pt idx="2">
                  <c:v>#N/A</c:v>
                </c:pt>
                <c:pt idx="3">
                  <c:v>2.64</c:v>
                </c:pt>
                <c:pt idx="4">
                  <c:v>#N/A</c:v>
                </c:pt>
                <c:pt idx="5">
                  <c:v>3.27</c:v>
                </c:pt>
                <c:pt idx="6">
                  <c:v>#N/A</c:v>
                </c:pt>
                <c:pt idx="7">
                  <c:v>3.75</c:v>
                </c:pt>
                <c:pt idx="8">
                  <c:v>#N/A</c:v>
                </c:pt>
                <c:pt idx="9">
                  <c:v>5.85</c:v>
                </c:pt>
              </c:numCache>
            </c:numRef>
          </c:val>
          <c:extLst>
            <c:ext xmlns:c16="http://schemas.microsoft.com/office/drawing/2014/chart" uri="{C3380CC4-5D6E-409C-BE32-E72D297353CC}">
              <c16:uniqueId val="{00000008-AC73-453F-9E09-71B50C70B85A}"/>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7.5</c:v>
                </c:pt>
              </c:numCache>
            </c:numRef>
          </c:val>
          <c:extLst>
            <c:ext xmlns:c16="http://schemas.microsoft.com/office/drawing/2014/chart" uri="{C3380CC4-5D6E-409C-BE32-E72D297353CC}">
              <c16:uniqueId val="{00000009-AC73-453F-9E09-71B50C70B85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2779</c:v>
                </c:pt>
                <c:pt idx="5">
                  <c:v>2251</c:v>
                </c:pt>
                <c:pt idx="8">
                  <c:v>2294</c:v>
                </c:pt>
                <c:pt idx="11">
                  <c:v>2248</c:v>
                </c:pt>
                <c:pt idx="14">
                  <c:v>2247</c:v>
                </c:pt>
              </c:numCache>
            </c:numRef>
          </c:val>
          <c:extLst>
            <c:ext xmlns:c16="http://schemas.microsoft.com/office/drawing/2014/chart" uri="{C3380CC4-5D6E-409C-BE32-E72D297353CC}">
              <c16:uniqueId val="{00000000-1053-4B28-B459-A2F8E9A0F6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053-4B28-B459-A2F8E9A0F6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053-4B28-B459-A2F8E9A0F6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053-4B28-B459-A2F8E9A0F6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689</c:v>
                </c:pt>
                <c:pt idx="3">
                  <c:v>706</c:v>
                </c:pt>
                <c:pt idx="6">
                  <c:v>674</c:v>
                </c:pt>
                <c:pt idx="9">
                  <c:v>674</c:v>
                </c:pt>
                <c:pt idx="12">
                  <c:v>700</c:v>
                </c:pt>
              </c:numCache>
            </c:numRef>
          </c:val>
          <c:extLst>
            <c:ext xmlns:c16="http://schemas.microsoft.com/office/drawing/2014/chart" uri="{C3380CC4-5D6E-409C-BE32-E72D297353CC}">
              <c16:uniqueId val="{00000004-1053-4B28-B459-A2F8E9A0F6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4</c:v>
                </c:pt>
                <c:pt idx="12">
                  <c:v>0</c:v>
                </c:pt>
              </c:numCache>
            </c:numRef>
          </c:val>
          <c:extLst>
            <c:ext xmlns:c16="http://schemas.microsoft.com/office/drawing/2014/chart" uri="{C3380CC4-5D6E-409C-BE32-E72D297353CC}">
              <c16:uniqueId val="{00000005-1053-4B28-B459-A2F8E9A0F6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53-4B28-B459-A2F8E9A0F6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2221</c:v>
                </c:pt>
                <c:pt idx="3">
                  <c:v>1858</c:v>
                </c:pt>
                <c:pt idx="6">
                  <c:v>1851</c:v>
                </c:pt>
                <c:pt idx="9">
                  <c:v>1903</c:v>
                </c:pt>
                <c:pt idx="12">
                  <c:v>1961</c:v>
                </c:pt>
              </c:numCache>
            </c:numRef>
          </c:val>
          <c:extLst>
            <c:ext xmlns:c16="http://schemas.microsoft.com/office/drawing/2014/chart" uri="{C3380CC4-5D6E-409C-BE32-E72D297353CC}">
              <c16:uniqueId val="{00000007-1053-4B28-B459-A2F8E9A0F6C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131</c:v>
                </c:pt>
                <c:pt idx="2">
                  <c:v>#N/A</c:v>
                </c:pt>
                <c:pt idx="3">
                  <c:v>#N/A</c:v>
                </c:pt>
                <c:pt idx="4">
                  <c:v>313</c:v>
                </c:pt>
                <c:pt idx="5">
                  <c:v>#N/A</c:v>
                </c:pt>
                <c:pt idx="6">
                  <c:v>#N/A</c:v>
                </c:pt>
                <c:pt idx="7">
                  <c:v>231</c:v>
                </c:pt>
                <c:pt idx="8">
                  <c:v>#N/A</c:v>
                </c:pt>
                <c:pt idx="9">
                  <c:v>#N/A</c:v>
                </c:pt>
                <c:pt idx="10">
                  <c:v>333</c:v>
                </c:pt>
                <c:pt idx="11">
                  <c:v>#N/A</c:v>
                </c:pt>
                <c:pt idx="12">
                  <c:v>#N/A</c:v>
                </c:pt>
                <c:pt idx="13">
                  <c:v>414</c:v>
                </c:pt>
                <c:pt idx="14">
                  <c:v>#N/A</c:v>
                </c:pt>
              </c:numCache>
            </c:numRef>
          </c:val>
          <c:smooth val="0"/>
          <c:extLst>
            <c:ext xmlns:c16="http://schemas.microsoft.com/office/drawing/2014/chart" uri="{C3380CC4-5D6E-409C-BE32-E72D297353CC}">
              <c16:uniqueId val="{00000008-1053-4B28-B459-A2F8E9A0F6C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18745</c:v>
                </c:pt>
                <c:pt idx="5">
                  <c:v>18186</c:v>
                </c:pt>
                <c:pt idx="8">
                  <c:v>18261</c:v>
                </c:pt>
                <c:pt idx="11">
                  <c:v>18305</c:v>
                </c:pt>
                <c:pt idx="14">
                  <c:v>17614</c:v>
                </c:pt>
              </c:numCache>
            </c:numRef>
          </c:val>
          <c:extLst>
            <c:ext xmlns:c16="http://schemas.microsoft.com/office/drawing/2014/chart" uri="{C3380CC4-5D6E-409C-BE32-E72D297353CC}">
              <c16:uniqueId val="{00000000-BC8D-48C6-9625-53CE335EC33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6707</c:v>
                </c:pt>
                <c:pt idx="5">
                  <c:v>7130</c:v>
                </c:pt>
                <c:pt idx="8">
                  <c:v>7686</c:v>
                </c:pt>
                <c:pt idx="11">
                  <c:v>7868</c:v>
                </c:pt>
                <c:pt idx="14">
                  <c:v>10665</c:v>
                </c:pt>
              </c:numCache>
            </c:numRef>
          </c:val>
          <c:extLst>
            <c:ext xmlns:c16="http://schemas.microsoft.com/office/drawing/2014/chart" uri="{C3380CC4-5D6E-409C-BE32-E72D297353CC}">
              <c16:uniqueId val="{00000001-BC8D-48C6-9625-53CE335EC33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6778</c:v>
                </c:pt>
                <c:pt idx="5">
                  <c:v>6727</c:v>
                </c:pt>
                <c:pt idx="8">
                  <c:v>6432</c:v>
                </c:pt>
                <c:pt idx="11">
                  <c:v>6971</c:v>
                </c:pt>
                <c:pt idx="14">
                  <c:v>6934</c:v>
                </c:pt>
              </c:numCache>
            </c:numRef>
          </c:val>
          <c:extLst>
            <c:ext xmlns:c16="http://schemas.microsoft.com/office/drawing/2014/chart" uri="{C3380CC4-5D6E-409C-BE32-E72D297353CC}">
              <c16:uniqueId val="{00000002-BC8D-48C6-9625-53CE335EC33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C8D-48C6-9625-53CE335EC33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C8D-48C6-9625-53CE335EC33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51</c:v>
                </c:pt>
                <c:pt idx="3">
                  <c:v>25</c:v>
                </c:pt>
                <c:pt idx="6">
                  <c:v>55</c:v>
                </c:pt>
                <c:pt idx="9">
                  <c:v>118</c:v>
                </c:pt>
                <c:pt idx="12">
                  <c:v>114</c:v>
                </c:pt>
              </c:numCache>
            </c:numRef>
          </c:val>
          <c:extLst>
            <c:ext xmlns:c16="http://schemas.microsoft.com/office/drawing/2014/chart" uri="{C3380CC4-5D6E-409C-BE32-E72D297353CC}">
              <c16:uniqueId val="{00000005-BC8D-48C6-9625-53CE335EC33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2758</c:v>
                </c:pt>
                <c:pt idx="3">
                  <c:v>2867</c:v>
                </c:pt>
                <c:pt idx="6">
                  <c:v>2851</c:v>
                </c:pt>
                <c:pt idx="9">
                  <c:v>2820</c:v>
                </c:pt>
                <c:pt idx="12">
                  <c:v>3001</c:v>
                </c:pt>
              </c:numCache>
            </c:numRef>
          </c:val>
          <c:extLst>
            <c:ext xmlns:c16="http://schemas.microsoft.com/office/drawing/2014/chart" uri="{C3380CC4-5D6E-409C-BE32-E72D297353CC}">
              <c16:uniqueId val="{00000006-BC8D-48C6-9625-53CE335EC33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52</c:v>
                </c:pt>
                <c:pt idx="3">
                  <c:v>43</c:v>
                </c:pt>
                <c:pt idx="6">
                  <c:v>33</c:v>
                </c:pt>
                <c:pt idx="9">
                  <c:v>24</c:v>
                </c:pt>
                <c:pt idx="12">
                  <c:v>14</c:v>
                </c:pt>
              </c:numCache>
            </c:numRef>
          </c:val>
          <c:extLst>
            <c:ext xmlns:c16="http://schemas.microsoft.com/office/drawing/2014/chart" uri="{C3380CC4-5D6E-409C-BE32-E72D297353CC}">
              <c16:uniqueId val="{00000007-BC8D-48C6-9625-53CE335EC33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9487</c:v>
                </c:pt>
                <c:pt idx="3">
                  <c:v>9518</c:v>
                </c:pt>
                <c:pt idx="6">
                  <c:v>9652</c:v>
                </c:pt>
                <c:pt idx="9">
                  <c:v>9516</c:v>
                </c:pt>
                <c:pt idx="12">
                  <c:v>9514</c:v>
                </c:pt>
              </c:numCache>
            </c:numRef>
          </c:val>
          <c:extLst>
            <c:ext xmlns:c16="http://schemas.microsoft.com/office/drawing/2014/chart" uri="{C3380CC4-5D6E-409C-BE32-E72D297353CC}">
              <c16:uniqueId val="{00000008-BC8D-48C6-9625-53CE335EC33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C8D-48C6-9625-53CE335EC33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15939</c:v>
                </c:pt>
                <c:pt idx="3">
                  <c:v>15659</c:v>
                </c:pt>
                <c:pt idx="6">
                  <c:v>15771</c:v>
                </c:pt>
                <c:pt idx="9">
                  <c:v>16086</c:v>
                </c:pt>
                <c:pt idx="12">
                  <c:v>15919</c:v>
                </c:pt>
              </c:numCache>
            </c:numRef>
          </c:val>
          <c:extLst>
            <c:ext xmlns:c16="http://schemas.microsoft.com/office/drawing/2014/chart" uri="{C3380CC4-5D6E-409C-BE32-E72D297353CC}">
              <c16:uniqueId val="{0000000A-BC8D-48C6-9625-53CE335EC33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C8D-48C6-9625-53CE335EC33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2384</c:v>
                </c:pt>
                <c:pt idx="1">
                  <c:v>2377</c:v>
                </c:pt>
                <c:pt idx="2">
                  <c:v>2139</c:v>
                </c:pt>
              </c:numCache>
            </c:numRef>
          </c:val>
          <c:extLst>
            <c:ext xmlns:c16="http://schemas.microsoft.com/office/drawing/2014/chart" uri="{C3380CC4-5D6E-409C-BE32-E72D297353CC}">
              <c16:uniqueId val="{00000000-50ED-439A-BF30-32D46A66EF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329</c:v>
                </c:pt>
                <c:pt idx="1">
                  <c:v>665</c:v>
                </c:pt>
                <c:pt idx="2">
                  <c:v>666</c:v>
                </c:pt>
              </c:numCache>
            </c:numRef>
          </c:val>
          <c:extLst>
            <c:ext xmlns:c16="http://schemas.microsoft.com/office/drawing/2014/chart" uri="{C3380CC4-5D6E-409C-BE32-E72D297353CC}">
              <c16:uniqueId val="{00000001-50ED-439A-BF30-32D46A66EF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4354</c:v>
                </c:pt>
                <c:pt idx="1">
                  <c:v>4391</c:v>
                </c:pt>
                <c:pt idx="2">
                  <c:v>4516</c:v>
                </c:pt>
              </c:numCache>
            </c:numRef>
          </c:val>
          <c:extLst>
            <c:ext xmlns:c16="http://schemas.microsoft.com/office/drawing/2014/chart" uri="{C3380CC4-5D6E-409C-BE32-E72D297353CC}">
              <c16:uniqueId val="{00000002-50ED-439A-BF30-32D46A66EFB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{A422150C-ECF6-49E0-936F-74E4121EED39}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A42-436E-9B36-42E9B11FB7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{A2A311E4-FC34-4C33-9E6D-52F2A5B4F14C}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A42-436E-9B36-42E9B11FB7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{9C2E1821-AD12-4D4B-91A4-83AF6B30AFDF}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A42-436E-9B36-42E9B11FB7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{77040FBB-546B-4AFE-8EA3-8A05FFB0E316}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A42-436E-9B36-42E9B11FB7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{52021549-47C0-40F3-A14F-9D4D7A0295CF}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A42-436E-9B36-42E9B11FB73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{3B23F5E3-E177-47BC-9301-D3EB7316ECD8}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A42-436E-9B36-42E9B11FB73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{D08359A8-B238-445D-A2B5-EA1CD97963A2}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A42-436E-9B36-42E9B11FB73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{572CCFB6-645D-487F-848A-1CBC88C6D8C4}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A42-436E-9B36-42E9B11FB73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{A3733C31-0A64-4258-8723-9421C419ADB5}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A42-436E-9B36-42E9B11FB7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66.7</c:v>
                </c:pt>
                <c:pt idx="8">
                  <c:v>67.8</c:v>
                </c:pt>
                <c:pt idx="16">
                  <c:v>70.099999999999994</c:v>
                </c:pt>
                <c:pt idx="24">
                  <c:v>69.7</c:v>
                </c:pt>
                <c:pt idx="32">
                  <c:v>74.8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A42-436E-9B36-42E9B11FB73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{C550C972-3F1F-40C9-9E7C-7C8AC12883FF}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A42-436E-9B36-42E9B11FB73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{A1ED55B5-C321-4BA0-84A1-03BD434AAD34}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A42-436E-9B36-42E9B11FB7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{21E14866-9114-49AD-A0BC-A2B19C879AF5}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A42-436E-9B36-42E9B11FB7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{AA5DC362-942F-4AA9-8409-0DAE5571F51F}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A42-436E-9B36-42E9B11FB7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{E2198143-C25D-49AD-A7FE-F3028C9DF5D4}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A42-436E-9B36-42E9B11FB73D}"/>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{EC865D08-73B5-4269-97AD-7D1205F45BE3}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A42-436E-9B36-42E9B11FB73D}"/>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{255D2268-659C-43E9-9F8A-82437CB5061C}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A42-436E-9B36-42E9B11FB73D}"/>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{418909F9-C77C-4450-9CE1-57578AD6C470}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A42-436E-9B36-42E9B11FB73D}"/>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{0C9BECC5-4D3A-4FBF-B4F3-F31E92A7652F}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A42-436E-9B36-42E9B11FB7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62</c:v>
                </c:pt>
                <c:pt idx="24">
                  <c:v>63.2</c:v>
                </c:pt>
                <c:pt idx="32">
                  <c:v>65.2</c:v>
                </c:pt>
              </c:numCache>
            </c:numRef>
          </c:xVal>
          <c:yVal>
            <c:numRef>
              <c:f>公会計指標分析・財政指標組合せ分析表!$BP$55:$DC$55</c:f>
              <c:numCache>
                <c:formatCode>#,##0.0;"▲ "#,##0.0</c:formatCode>
                <c:ptCount val="40"/>
                <c:pt idx="0">
                  <c:v>25.3</c:v>
                </c:pt>
                <c:pt idx="8">
                  <c:v>25.5</c:v>
                </c:pt>
                <c:pt idx="16">
                  <c:v>37.299999999999997</c:v>
                </c:pt>
                <c:pt idx="24">
                  <c:v>25.1</c:v>
                </c:pt>
                <c:pt idx="32">
                  <c:v>17.600000000000001</c:v>
                </c:pt>
              </c:numCache>
            </c:numRef>
          </c:yVal>
          <c:smooth val="0"/>
          <c:extLst>
            <c:ext xmlns:c16="http://schemas.microsoft.com/office/drawing/2014/chart" uri="{C3380CC4-5D6E-409C-BE32-E72D297353CC}">
              <c16:uniqueId val="{00000013-FA42-436E-9B36-42E9B11FB73D}"/>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{982EE0A3-EBBF-4D6C-9A83-8615F2E6566E}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FC4-497F-BA0E-A71B1B0D8B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{318F2FB2-3D81-4097-BDB7-4C6A9F3FF943}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C4-497F-BA0E-A71B1B0D8B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{A730C8F6-1355-406E-9D27-C43BEE47AE64}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C4-497F-BA0E-A71B1B0D8B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{D6E02711-C410-4735-BB75-E7715FB0859A}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C4-497F-BA0E-A71B1B0D8B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{6424E6B7-85E7-4DE1-B4AE-8F1B2CBA7DBC}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C4-497F-BA0E-A71B1B0D8BDB}"/>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{01F097A3-A036-46FD-A501-67C9B6A6079A}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FC4-497F-BA0E-A71B1B0D8BDB}"/>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{363CBF67-3822-4341-956F-3664230D9ADB}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FC4-497F-BA0E-A71B1B0D8BDB}"/>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{2CAFD956-F678-44BE-A940-3A42FD129AFF}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FC4-497F-BA0E-A71B1B0D8BDB}"/>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{F4831ED4-3B66-4345-A715-CAF2A7889E23}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FC4-497F-BA0E-A71B1B0D8B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1.1000000000000001</c:v>
                </c:pt>
                <c:pt idx="8">
                  <c:v>1.8</c:v>
                </c:pt>
                <c:pt idx="16">
                  <c:v>2</c:v>
                </c:pt>
                <c:pt idx="24">
                  <c:v>2.5</c:v>
                </c:pt>
                <c:pt idx="32">
                  <c:v>2.7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FC4-497F-BA0E-A71B1B0D8B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{359D5B6E-B962-48AC-90B0-7782AE2555BA}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FC4-497F-BA0E-A71B1B0D8BD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{4B361327-5C2C-430C-9684-9C2E10F2B73B}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C4-497F-BA0E-A71B1B0D8B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{26D3E812-1EE1-465A-BE71-CC6A1C6A36D3}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C4-497F-BA0E-A71B1B0D8B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{6B39C599-44F8-43BB-A74F-F7A756606108}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C4-497F-BA0E-A71B1B0D8B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{5168A2AA-622C-4A54-9BF1-CD523C1FCA17}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C4-497F-BA0E-A71B1B0D8BDB}"/>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{7CB27101-4F07-48C6-A5BC-100D54ADD714}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FC4-497F-BA0E-A71B1B0D8BDB}"/>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{F6C913F5-BDEC-4537-B03C-1A89808A83F7}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FC4-497F-BA0E-A71B1B0D8BDB}"/>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{311C7413-0901-4769-8D48-154964229EAF}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FC4-497F-BA0E-A71B1B0D8BDB}"/>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{8F1F6DC6-7460-439E-8DFE-825CE49175C4}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FC4-497F-BA0E-A71B1B0D8B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8.6</c:v>
                </c:pt>
                <c:pt idx="24">
                  <c:v>8.3000000000000007</c:v>
                </c:pt>
                <c:pt idx="32">
                  <c:v>8.4</c:v>
                </c:pt>
              </c:numCache>
            </c:numRef>
          </c:xVal>
          <c:yVal>
            <c:numRef>
              <c:f>公会計指標分析・財政指標組合せ分析表!$BP$77:$DC$77</c:f>
              <c:numCache>
                <c:formatCode>#,##0.0;"▲ "#,##0.0</c:formatCode>
                <c:ptCount val="40"/>
                <c:pt idx="0">
                  <c:v>25.3</c:v>
                </c:pt>
                <c:pt idx="8">
                  <c:v>25.5</c:v>
                </c:pt>
                <c:pt idx="16">
                  <c:v>37.299999999999997</c:v>
                </c:pt>
                <c:pt idx="24">
                  <c:v>25.1</c:v>
                </c:pt>
                <c:pt idx="32">
                  <c:v>17.600000000000001</c:v>
                </c:pt>
              </c:numCache>
            </c:numRef>
          </c:yVal>
          <c:smooth val="0"/>
          <c:extLst>
            <c:ext xmlns:c16="http://schemas.microsoft.com/office/drawing/2014/chart" uri="{C3380CC4-5D6E-409C-BE32-E72D297353CC}">
              <c16:uniqueId val="{00000013-7FC4-497F-BA0E-A71B1B0D8BDB}"/>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一般会計において、元利償還金は亀山駅周辺整備事業の元利償還金が増となったことなどから増加しました。</a:t>
          </a:r>
        </a:p>
        <a:p>
          <a:r>
            <a:rPr kumimoji="1" lang="ja-JP" altLang="en-US" sz="1400">
              <a:latin typeface="ＭＳ ゴシック" pitchFamily="49" charset="-128"/>
              <a:ea typeface="ＭＳ ゴシック" pitchFamily="49" charset="-128"/>
            </a:rPr>
            <a:t>また、公営企業債の元利償還金に対する繰入金は前年度より増となっており、公営企業債の元利償還金は増加傾向にあります。</a:t>
          </a:r>
        </a:p>
        <a:p>
          <a:r>
            <a:rPr kumimoji="1" lang="ja-JP" altLang="en-US" sz="1400">
              <a:latin typeface="ＭＳ ゴシック" pitchFamily="49" charset="-128"/>
              <a:ea typeface="ＭＳ ゴシック" pitchFamily="49" charset="-128"/>
            </a:rPr>
            <a:t>一般会計においては、従来より、合併特例債などの交付税措置のある起債を優先して借入しており、平成２４年度を公債費償還のピークとして、今後についても一定程度の推移で横ばいとなる見込みであり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満期一括償還地方債の借入はあるが、その財源として積み立てた額はない。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からの起債抑制により、一般会計等に係る地方債の現在高は、平成２０年度をピークに減少傾向にありますが、令和３年度については亀山駅周辺整備事業や、追加交付された臨時財政対策債などにより一時的に増加していますが、令和４年度は、減少に転じています。</a:t>
          </a:r>
        </a:p>
        <a:p>
          <a:r>
            <a:rPr kumimoji="1" lang="ja-JP" altLang="en-US" sz="1400">
              <a:latin typeface="ＭＳ ゴシック" pitchFamily="49" charset="-128"/>
              <a:ea typeface="ＭＳ ゴシック" pitchFamily="49" charset="-128"/>
            </a:rPr>
            <a:t>今後も、市税収入は横ばい傾向と見込まれるものの、継続的な行政サービスを提供するため、地方債の借入、充当可能基金の取崩しなどにより将来負担比率の分子が増加することが見込まれます。</a:t>
          </a:r>
        </a:p>
        <a:p>
          <a:r>
            <a:rPr kumimoji="1" lang="ja-JP" altLang="en-US" sz="1400">
              <a:latin typeface="ＭＳ ゴシック" pitchFamily="49" charset="-128"/>
              <a:ea typeface="ＭＳ ゴシック" pitchFamily="49" charset="-128"/>
            </a:rPr>
            <a:t>今後についても、借入を行う場合には、交付税措置のある起債の借入を行い、財政の健全化を図ります。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三重県亀山市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リニア中央新幹線亀山駅整備基金と庁舎建設基金の積立を継続して実施していますが、財政調整基金の取崩額が増えたことにより基金全体の残高では減となっております。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保有する基金については、財政状況を勘案し、設置目的を推進するよう有効に活用するとともに、基金繰り入れまでの間は、資金運用の原資として活用します。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また、ふるさと納税制度の対象となる基金については、受け皿として存続します。なお、所期の設置目的やその必要性が希薄となった基金については廃止を検討します。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・リニア中央新幹線亀山駅整備基金：リニア中央新幹線の市内における停車駅を整備する資金に充てる。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・庁舎建設基金：庁舎の建設のための資金に充てる。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・市民まちづくり基金：市民参画・協働及び地域づくりに寄与する活動の支援・整備に要する資金に充てる。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・関宿にぎわいづくり基金：関宿及びその周辺地域のにぎわいづくりに寄与する活動の支援に要する資金に充てる。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・地域福祉基金：保健福祉の増進のための資金に充てる。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リニア中央新幹線亀山駅整備基金と庁舎建設基金の積立を継続して実施しているため増加しております。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保有する基金については、財政状況を勘案し、設置目的を推進するよう有効に活用するとともに、基金繰入までの間は、資金運用の原資</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として活用します。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また、ふるさと納税制度の対象となる基金については、受け皿として存続します。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年度間における財政調整を行うために取崩したことにより、前年度に比べて基金残高は減少しております。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経済事情の影響による財源不足が生じたときなど、年度間の財源の不均衡を調整するために活用を行うとともに、決算剰余金等の積立を行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います。また、交付税措置のある起債の借入などを行うとともに、持続可能な健全財政を目指して行財政改革に取組み、財政の健全化を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図ります。</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将来の公債費負担に備えるため、基金の利息収入を積立てたことから、前年度に比べて若干増加しております。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今後も引き続き、公債費負担の一般財源を約２２億円に平準化する額として取崩し、充当することにより、将来にわたる財政の健全化を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図ってまいります。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49,503
47,266
191.04
24,776,434
23,991,060
694,262
13,268,996
15,918,696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1">
              <a:solidFill>
                <a:schemeClr val="dk1"/>
              </a:solidFill>
              <a:effectLst/>
              <a:latin typeface="+mn-lt"/>
              <a:ea typeface="+mn-ea"/>
              <a:cs typeface="+mn-cs"/>
            </a:rPr>
            <a:t>全国・県平均、類似団体平均値を上回っており、施設の老朽化が懸念されます。</a:t>
          </a:r>
          <a:endParaRPr lang="ja-JP" altLang="ja-JP">
            <a:effectLst/>
          </a:endParaRPr>
        </a:p>
        <a:p>
          <a:r>
            <a:rPr lang="ja-JP" altLang="ja-JP" sz="1100" b="1" i="0">
              <a:solidFill>
                <a:schemeClr val="dk1"/>
              </a:solidFill>
              <a:effectLst/>
              <a:latin typeface="+mn-lt"/>
              <a:ea typeface="+mn-ea"/>
              <a:cs typeface="+mn-cs"/>
            </a:rPr>
            <a:t>今後も引き続き、</a:t>
          </a:r>
          <a:r>
            <a:rPr kumimoji="1" lang="ja-JP" altLang="ja-JP" sz="1100" b="1">
              <a:solidFill>
                <a:schemeClr val="dk1"/>
              </a:solidFill>
              <a:effectLst/>
              <a:latin typeface="+mn-lt"/>
              <a:ea typeface="+mn-ea"/>
              <a:cs typeface="+mn-cs"/>
            </a:rPr>
            <a:t>「亀山市公共施設総合管理計画」に基づき、中長期的な視点で施設の更新や統廃合、長寿命化等を検討</a:t>
          </a:r>
          <a:r>
            <a:rPr kumimoji="1" lang="ja-JP" altLang="en-US" sz="1100" b="1">
              <a:solidFill>
                <a:schemeClr val="dk1"/>
              </a:solidFill>
              <a:effectLst/>
              <a:latin typeface="+mn-lt"/>
              <a:ea typeface="+mn-ea"/>
              <a:cs typeface="+mn-cs"/>
            </a:rPr>
            <a:t>をしなければなりません</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103142</xdr:rowOff>
    </xdr:from>
    <xdr:to>
      <xdr:col>23</xdr:col>
      <xdr:colOff>85090</xdr:colOff>
      <xdr:row>34</xdr:row>
      <xdr:rowOff>110218</xdr:rowOff>
    </xdr:to>
    <xdr:cxnSp macro="">
      <xdr:nvCxnSpPr>
        <xdr:cNvPr id="77" name="直線コネクタ 76"/>
        <xdr:cNvCxnSpPr/>
      </xdr:nvCxnSpPr>
      <xdr:spPr>
        <a:xfrm flipV="1">
          <a:off x="4206240" y="5231402"/>
          <a:ext cx="1270" cy="134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8" name="有形固定資産減価償却率最小値テキスト"/>
        <xdr:cNvSpPr txBox="1"/>
      </xdr:nvSpPr>
      <xdr:spPr>
        <a:xfrm>
          <a:off x="4258945" y="6583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9" name="直線コネクタ 78"/>
        <xdr:cNvCxnSpPr/>
      </xdr:nvCxnSpPr>
      <xdr:spPr>
        <a:xfrm>
          <a:off x="4119245" y="657959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49819</xdr:rowOff>
    </xdr:from>
    <xdr:ext cx="405111" cy="259045"/>
    <xdr:sp macro="" textlink="">
      <xdr:nvSpPr>
        <xdr:cNvPr id="80" name="有形固定資産減価償却率最大値テキスト"/>
        <xdr:cNvSpPr txBox="1"/>
      </xdr:nvSpPr>
      <xdr:spPr>
        <a:xfrm>
          <a:off x="4258945" y="5010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103142</xdr:rowOff>
    </xdr:from>
    <xdr:to>
      <xdr:col>23</xdr:col>
      <xdr:colOff>174625</xdr:colOff>
      <xdr:row>26</xdr:row>
      <xdr:rowOff>103142</xdr:rowOff>
    </xdr:to>
    <xdr:cxnSp macro="">
      <xdr:nvCxnSpPr>
        <xdr:cNvPr id="81" name="直線コネクタ 80"/>
        <xdr:cNvCxnSpPr/>
      </xdr:nvCxnSpPr>
      <xdr:spPr>
        <a:xfrm>
          <a:off x="4119245" y="523140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95721</xdr:rowOff>
    </xdr:from>
    <xdr:ext cx="405111" cy="259045"/>
    <xdr:sp macro="" textlink="">
      <xdr:nvSpPr>
        <xdr:cNvPr id="82" name="有形固定資産減価償却率平均値テキスト"/>
        <xdr:cNvSpPr txBox="1"/>
      </xdr:nvSpPr>
      <xdr:spPr>
        <a:xfrm>
          <a:off x="4258945" y="5726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72844</xdr:rowOff>
    </xdr:from>
    <xdr:to>
      <xdr:col>23</xdr:col>
      <xdr:colOff>136525</xdr:colOff>
      <xdr:row>31</xdr:row>
      <xdr:rowOff>2994</xdr:rowOff>
    </xdr:to>
    <xdr:sp macro="" textlink="">
      <xdr:nvSpPr>
        <xdr:cNvPr id="83" name="フローチャート: 判断 82"/>
        <xdr:cNvSpPr/>
      </xdr:nvSpPr>
      <xdr:spPr>
        <a:xfrm>
          <a:off x="4157345" y="58716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11158</xdr:rowOff>
    </xdr:from>
    <xdr:to>
      <xdr:col>19</xdr:col>
      <xdr:colOff>187325</xdr:colOff>
      <xdr:row>30</xdr:row>
      <xdr:rowOff>112758</xdr:rowOff>
    </xdr:to>
    <xdr:sp macro="" textlink="">
      <xdr:nvSpPr>
        <xdr:cNvPr id="84" name="フローチャート: 判断 83"/>
        <xdr:cNvSpPr/>
      </xdr:nvSpPr>
      <xdr:spPr>
        <a:xfrm>
          <a:off x="3537585" y="58099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145597</xdr:rowOff>
    </xdr:from>
    <xdr:to>
      <xdr:col>15</xdr:col>
      <xdr:colOff>187325</xdr:colOff>
      <xdr:row>30</xdr:row>
      <xdr:rowOff>75747</xdr:rowOff>
    </xdr:to>
    <xdr:sp macro="" textlink="">
      <xdr:nvSpPr>
        <xdr:cNvPr id="85" name="フローチャート: 判断 84"/>
        <xdr:cNvSpPr/>
      </xdr:nvSpPr>
      <xdr:spPr>
        <a:xfrm>
          <a:off x="2867025" y="57767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111669</xdr:rowOff>
    </xdr:from>
    <xdr:to>
      <xdr:col>11</xdr:col>
      <xdr:colOff>187325</xdr:colOff>
      <xdr:row>30</xdr:row>
      <xdr:rowOff>41819</xdr:rowOff>
    </xdr:to>
    <xdr:sp macro="" textlink="">
      <xdr:nvSpPr>
        <xdr:cNvPr id="86" name="フローチャート: 判断 85"/>
        <xdr:cNvSpPr/>
      </xdr:nvSpPr>
      <xdr:spPr>
        <a:xfrm>
          <a:off x="2196465" y="57428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74658</xdr:rowOff>
    </xdr:from>
    <xdr:to>
      <xdr:col>7</xdr:col>
      <xdr:colOff>187325</xdr:colOff>
      <xdr:row>30</xdr:row>
      <xdr:rowOff>4808</xdr:rowOff>
    </xdr:to>
    <xdr:sp macro="" textlink="">
      <xdr:nvSpPr>
        <xdr:cNvPr id="87" name="フローチャート: 判断 86"/>
        <xdr:cNvSpPr/>
      </xdr:nvSpPr>
      <xdr:spPr>
        <a:xfrm>
          <a:off x="1525905" y="5705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93" name="楕円 92"/>
        <xdr:cNvSpPr/>
      </xdr:nvSpPr>
      <xdr:spPr>
        <a:xfrm>
          <a:off x="4157345" y="616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4462</xdr:rowOff>
    </xdr:from>
    <xdr:ext cx="405111" cy="259045"/>
    <xdr:sp macro="" textlink="">
      <xdr:nvSpPr>
        <xdr:cNvPr id="94" name="有形固定資産減価償却率該当値テキスト"/>
        <xdr:cNvSpPr txBox="1"/>
      </xdr:nvSpPr>
      <xdr:spPr>
        <a:xfrm>
          <a:off x="4258945"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40186</xdr:rowOff>
    </xdr:from>
    <xdr:to>
      <xdr:col>19</xdr:col>
      <xdr:colOff>187325</xdr:colOff>
      <xdr:row>31</xdr:row>
      <xdr:rowOff>141786</xdr:rowOff>
    </xdr:to>
    <xdr:sp macro="" textlink="">
      <xdr:nvSpPr>
        <xdr:cNvPr id="95" name="楕円 94"/>
        <xdr:cNvSpPr/>
      </xdr:nvSpPr>
      <xdr:spPr>
        <a:xfrm>
          <a:off x="3537585" y="60066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90986</xdr:rowOff>
    </xdr:from>
    <xdr:to>
      <xdr:col>23</xdr:col>
      <xdr:colOff>85725</xdr:colOff>
      <xdr:row>32</xdr:row>
      <xdr:rowOff>76835</xdr:rowOff>
    </xdr:to>
    <xdr:cxnSp macro="">
      <xdr:nvCxnSpPr>
        <xdr:cNvPr id="96" name="直線コネクタ 95"/>
        <xdr:cNvCxnSpPr/>
      </xdr:nvCxnSpPr>
      <xdr:spPr>
        <a:xfrm>
          <a:off x="3588385" y="6057446"/>
          <a:ext cx="61976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52524</xdr:rowOff>
    </xdr:from>
    <xdr:to>
      <xdr:col>15</xdr:col>
      <xdr:colOff>187325</xdr:colOff>
      <xdr:row>31</xdr:row>
      <xdr:rowOff>154124</xdr:rowOff>
    </xdr:to>
    <xdr:sp macro="" textlink="">
      <xdr:nvSpPr>
        <xdr:cNvPr id="97" name="楕円 96"/>
        <xdr:cNvSpPr/>
      </xdr:nvSpPr>
      <xdr:spPr>
        <a:xfrm>
          <a:off x="2867025" y="60189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90986</xdr:rowOff>
    </xdr:from>
    <xdr:to>
      <xdr:col>19</xdr:col>
      <xdr:colOff>136525</xdr:colOff>
      <xdr:row>31</xdr:row>
      <xdr:rowOff>103324</xdr:rowOff>
    </xdr:to>
    <xdr:cxnSp macro="">
      <xdr:nvCxnSpPr>
        <xdr:cNvPr id="98" name="直線コネクタ 97"/>
        <xdr:cNvCxnSpPr/>
      </xdr:nvCxnSpPr>
      <xdr:spPr>
        <a:xfrm flipV="1">
          <a:off x="2917825" y="6057446"/>
          <a:ext cx="67056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153035</xdr:rowOff>
    </xdr:from>
    <xdr:to>
      <xdr:col>11</xdr:col>
      <xdr:colOff>187325</xdr:colOff>
      <xdr:row>31</xdr:row>
      <xdr:rowOff>83185</xdr:rowOff>
    </xdr:to>
    <xdr:sp macro="" textlink="">
      <xdr:nvSpPr>
        <xdr:cNvPr id="99" name="楕円 98"/>
        <xdr:cNvSpPr/>
      </xdr:nvSpPr>
      <xdr:spPr>
        <a:xfrm>
          <a:off x="2196465" y="5951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32385</xdr:rowOff>
    </xdr:from>
    <xdr:to>
      <xdr:col>15</xdr:col>
      <xdr:colOff>136525</xdr:colOff>
      <xdr:row>31</xdr:row>
      <xdr:rowOff>103324</xdr:rowOff>
    </xdr:to>
    <xdr:cxnSp macro="">
      <xdr:nvCxnSpPr>
        <xdr:cNvPr id="100" name="直線コネクタ 99"/>
        <xdr:cNvCxnSpPr/>
      </xdr:nvCxnSpPr>
      <xdr:spPr>
        <a:xfrm>
          <a:off x="2247265" y="5998845"/>
          <a:ext cx="670560" cy="7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119108</xdr:rowOff>
    </xdr:from>
    <xdr:to>
      <xdr:col>7</xdr:col>
      <xdr:colOff>187325</xdr:colOff>
      <xdr:row>31</xdr:row>
      <xdr:rowOff>49258</xdr:rowOff>
    </xdr:to>
    <xdr:sp macro="" textlink="">
      <xdr:nvSpPr>
        <xdr:cNvPr id="101" name="楕円 100"/>
        <xdr:cNvSpPr/>
      </xdr:nvSpPr>
      <xdr:spPr>
        <a:xfrm>
          <a:off x="1525905" y="59179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169908</xdr:rowOff>
    </xdr:from>
    <xdr:to>
      <xdr:col>11</xdr:col>
      <xdr:colOff>136525</xdr:colOff>
      <xdr:row>31</xdr:row>
      <xdr:rowOff>32385</xdr:rowOff>
    </xdr:to>
    <xdr:cxnSp macro="">
      <xdr:nvCxnSpPr>
        <xdr:cNvPr id="102" name="直線コネクタ 101"/>
        <xdr:cNvCxnSpPr/>
      </xdr:nvCxnSpPr>
      <xdr:spPr>
        <a:xfrm>
          <a:off x="1576705" y="5968728"/>
          <a:ext cx="670560" cy="3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129285</xdr:rowOff>
    </xdr:from>
    <xdr:ext cx="405111" cy="259045"/>
    <xdr:sp macro="" textlink="">
      <xdr:nvSpPr>
        <xdr:cNvPr id="103" name="n_1aveValue有形固定資産減価償却率"/>
        <xdr:cNvSpPr txBox="1"/>
      </xdr:nvSpPr>
      <xdr:spPr>
        <a:xfrm>
          <a:off x="3395989" y="5592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92274</xdr:rowOff>
    </xdr:from>
    <xdr:ext cx="405111" cy="259045"/>
    <xdr:sp macro="" textlink="">
      <xdr:nvSpPr>
        <xdr:cNvPr id="104" name="n_2aveValue有形固定資産減価償却率"/>
        <xdr:cNvSpPr txBox="1"/>
      </xdr:nvSpPr>
      <xdr:spPr>
        <a:xfrm>
          <a:off x="2738129" y="5555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58346</xdr:rowOff>
    </xdr:from>
    <xdr:ext cx="405111" cy="259045"/>
    <xdr:sp macro="" textlink="">
      <xdr:nvSpPr>
        <xdr:cNvPr id="105" name="n_3aveValue有形固定資産減価償却率"/>
        <xdr:cNvSpPr txBox="1"/>
      </xdr:nvSpPr>
      <xdr:spPr>
        <a:xfrm>
          <a:off x="2067569" y="5521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21335</xdr:rowOff>
    </xdr:from>
    <xdr:ext cx="405111" cy="259045"/>
    <xdr:sp macro="" textlink="">
      <xdr:nvSpPr>
        <xdr:cNvPr id="106" name="n_4aveValue有形固定資産減価償却率"/>
        <xdr:cNvSpPr txBox="1"/>
      </xdr:nvSpPr>
      <xdr:spPr>
        <a:xfrm>
          <a:off x="1397009" y="548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132913</xdr:rowOff>
    </xdr:from>
    <xdr:ext cx="405111" cy="259045"/>
    <xdr:sp macro="" textlink="">
      <xdr:nvSpPr>
        <xdr:cNvPr id="107" name="n_1mainValue有形固定資産減価償却率"/>
        <xdr:cNvSpPr txBox="1"/>
      </xdr:nvSpPr>
      <xdr:spPr>
        <a:xfrm>
          <a:off x="3395989" y="609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145251</xdr:rowOff>
    </xdr:from>
    <xdr:ext cx="405111" cy="259045"/>
    <xdr:sp macro="" textlink="">
      <xdr:nvSpPr>
        <xdr:cNvPr id="108" name="n_2mainValue有形固定資産減価償却率"/>
        <xdr:cNvSpPr txBox="1"/>
      </xdr:nvSpPr>
      <xdr:spPr>
        <a:xfrm>
          <a:off x="2738129" y="6111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74312</xdr:rowOff>
    </xdr:from>
    <xdr:ext cx="405111" cy="259045"/>
    <xdr:sp macro="" textlink="">
      <xdr:nvSpPr>
        <xdr:cNvPr id="109" name="n_3mainValue有形固定資産減価償却率"/>
        <xdr:cNvSpPr txBox="1"/>
      </xdr:nvSpPr>
      <xdr:spPr>
        <a:xfrm>
          <a:off x="2067569" y="604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40385</xdr:rowOff>
    </xdr:from>
    <xdr:ext cx="405111" cy="259045"/>
    <xdr:sp macro="" textlink="">
      <xdr:nvSpPr>
        <xdr:cNvPr id="110" name="n_4mainValue有形固定資産減価償却率"/>
        <xdr:cNvSpPr txBox="1"/>
      </xdr:nvSpPr>
      <xdr:spPr>
        <a:xfrm>
          <a:off x="1397009" y="600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b="1" i="0">
              <a:solidFill>
                <a:schemeClr val="dk1"/>
              </a:solidFill>
              <a:effectLst/>
              <a:latin typeface="+mn-lt"/>
              <a:ea typeface="+mn-ea"/>
              <a:cs typeface="+mn-cs"/>
            </a:rPr>
            <a:t>前年度と比較し、</a:t>
          </a:r>
          <a:r>
            <a:rPr lang="ja-JP" altLang="en-US" sz="1100" b="1" i="0">
              <a:solidFill>
                <a:schemeClr val="dk1"/>
              </a:solidFill>
              <a:effectLst/>
              <a:latin typeface="+mn-lt"/>
              <a:ea typeface="+mn-ea"/>
              <a:cs typeface="+mn-cs"/>
            </a:rPr>
            <a:t>２５</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０</a:t>
          </a:r>
          <a:r>
            <a:rPr lang="ja-JP" altLang="ja-JP" sz="1100" b="1" i="0">
              <a:solidFill>
                <a:schemeClr val="dk1"/>
              </a:solidFill>
              <a:effectLst/>
              <a:latin typeface="+mn-lt"/>
              <a:ea typeface="+mn-ea"/>
              <a:cs typeface="+mn-cs"/>
            </a:rPr>
            <a:t>ポイント好転しており、</a:t>
          </a:r>
          <a:r>
            <a:rPr kumimoji="1" lang="ja-JP" altLang="ja-JP" sz="1100" b="1">
              <a:solidFill>
                <a:schemeClr val="dk1"/>
              </a:solidFill>
              <a:effectLst/>
              <a:latin typeface="+mn-lt"/>
              <a:ea typeface="+mn-ea"/>
              <a:cs typeface="+mn-cs"/>
            </a:rPr>
            <a:t>全国・県平均、類似団体平均値を下回っているため、</a:t>
          </a:r>
          <a:r>
            <a:rPr lang="ja-JP" altLang="ja-JP" sz="1100" b="1">
              <a:solidFill>
                <a:schemeClr val="dk1"/>
              </a:solidFill>
              <a:effectLst/>
              <a:latin typeface="+mn-lt"/>
              <a:ea typeface="+mn-ea"/>
              <a:cs typeface="+mn-cs"/>
            </a:rPr>
            <a:t>債務償還能力は高い団体であります。</a:t>
          </a:r>
          <a:endParaRPr lang="ja-JP" altLang="ja-JP">
            <a:effectLst/>
          </a:endParaRPr>
        </a:p>
        <a:p>
          <a:pPr algn="l" rtl="1" eaLnBrk="1" fontAlgn="auto" latinLnBrk="0" hangingPunct="1"/>
          <a:r>
            <a:rPr lang="ja-JP" altLang="ja-JP" sz="1100" b="1" i="0">
              <a:solidFill>
                <a:schemeClr val="dk1"/>
              </a:solidFill>
              <a:effectLst/>
              <a:latin typeface="+mn-lt"/>
              <a:ea typeface="+mn-ea"/>
              <a:cs typeface="+mn-cs"/>
            </a:rPr>
            <a:t>今後も引き続き、財政指標を注視しつつ、交付税措置等を考慮した地方債発行に努めます。</a:t>
          </a:r>
          <a:r>
            <a:rPr lang="ja-JP" altLang="en-US" b="1">
              <a:effectLst/>
            </a:rPr>
            <a:t>今後、施設の更新や統廃合、長寿命化を検討しなければならないため、地方債の発行を慎重に検討しなければなりません。</a:t>
          </a:r>
        </a:p>
        <a:p>
          <a:pPr algn="l" rtl="1" eaLnBrk="1" fontAlgn="auto" latinLnBrk="0" hangingPunct="1"/>
          <a:endParaRPr lang="ja-JP" altLang="ja-JP">
            <a:effectLst/>
          </a:endParaRPr>
        </a:p>
        <a:p>
          <a:pPr algn="l"/>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xdr:cNvSpPr txBox="1"/>
      </xdr:nvSpPr>
      <xdr:spPr>
        <a:xfrm>
          <a:off x="9486041" y="62775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8" name="テキスト ボックス 137"/>
        <xdr:cNvSpPr txBox="1"/>
      </xdr:nvSpPr>
      <xdr:spPr>
        <a:xfrm>
          <a:off x="9542936" y="507047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40" name="テキスト ボックス 139"/>
        <xdr:cNvSpPr txBox="1"/>
      </xdr:nvSpPr>
      <xdr:spPr>
        <a:xfrm>
          <a:off x="964552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41"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142739</xdr:rowOff>
    </xdr:from>
    <xdr:to>
      <xdr:col>76</xdr:col>
      <xdr:colOff>21589</xdr:colOff>
      <xdr:row>34</xdr:row>
      <xdr:rowOff>119317</xdr:rowOff>
    </xdr:to>
    <xdr:cxnSp macro="">
      <xdr:nvCxnSpPr>
        <xdr:cNvPr id="142" name="直線コネクタ 141"/>
        <xdr:cNvCxnSpPr/>
      </xdr:nvCxnSpPr>
      <xdr:spPr>
        <a:xfrm flipV="1">
          <a:off x="13027660" y="5103359"/>
          <a:ext cx="1269" cy="1485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123144</xdr:rowOff>
    </xdr:from>
    <xdr:ext cx="560923" cy="259045"/>
    <xdr:sp macro="" textlink="">
      <xdr:nvSpPr>
        <xdr:cNvPr id="143" name="債務償還比率最小値テキスト"/>
        <xdr:cNvSpPr txBox="1"/>
      </xdr:nvSpPr>
      <xdr:spPr>
        <a:xfrm>
          <a:off x="13080365" y="659252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119317</xdr:rowOff>
    </xdr:from>
    <xdr:to>
      <xdr:col>76</xdr:col>
      <xdr:colOff>111125</xdr:colOff>
      <xdr:row>34</xdr:row>
      <xdr:rowOff>119317</xdr:rowOff>
    </xdr:to>
    <xdr:cxnSp macro="">
      <xdr:nvCxnSpPr>
        <xdr:cNvPr id="144" name="直線コネクタ 143"/>
        <xdr:cNvCxnSpPr/>
      </xdr:nvCxnSpPr>
      <xdr:spPr>
        <a:xfrm>
          <a:off x="12963525" y="65886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89416</xdr:rowOff>
    </xdr:from>
    <xdr:ext cx="469744" cy="259045"/>
    <xdr:sp macro="" textlink="">
      <xdr:nvSpPr>
        <xdr:cNvPr id="145" name="債務償還比率最大値テキスト"/>
        <xdr:cNvSpPr txBox="1"/>
      </xdr:nvSpPr>
      <xdr:spPr>
        <a:xfrm>
          <a:off x="13080365" y="488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142739</xdr:rowOff>
    </xdr:from>
    <xdr:to>
      <xdr:col>76</xdr:col>
      <xdr:colOff>111125</xdr:colOff>
      <xdr:row>25</xdr:row>
      <xdr:rowOff>142739</xdr:rowOff>
    </xdr:to>
    <xdr:cxnSp macro="">
      <xdr:nvCxnSpPr>
        <xdr:cNvPr id="146" name="直線コネクタ 145"/>
        <xdr:cNvCxnSpPr/>
      </xdr:nvCxnSpPr>
      <xdr:spPr>
        <a:xfrm>
          <a:off x="12963525" y="5103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148353</xdr:rowOff>
    </xdr:from>
    <xdr:ext cx="469744" cy="259045"/>
    <xdr:sp macro="" textlink="">
      <xdr:nvSpPr>
        <xdr:cNvPr id="147" name="債務償還比率平均値テキスト"/>
        <xdr:cNvSpPr txBox="1"/>
      </xdr:nvSpPr>
      <xdr:spPr>
        <a:xfrm>
          <a:off x="13080365" y="561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169926</xdr:rowOff>
    </xdr:from>
    <xdr:to>
      <xdr:col>76</xdr:col>
      <xdr:colOff>73025</xdr:colOff>
      <xdr:row>29</xdr:row>
      <xdr:rowOff>100076</xdr:rowOff>
    </xdr:to>
    <xdr:sp macro="" textlink="">
      <xdr:nvSpPr>
        <xdr:cNvPr id="148" name="フローチャート: 判断 147"/>
        <xdr:cNvSpPr/>
      </xdr:nvSpPr>
      <xdr:spPr>
        <a:xfrm>
          <a:off x="13001625" y="56334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121965</xdr:rowOff>
    </xdr:from>
    <xdr:to>
      <xdr:col>72</xdr:col>
      <xdr:colOff>123825</xdr:colOff>
      <xdr:row>29</xdr:row>
      <xdr:rowOff>52115</xdr:rowOff>
    </xdr:to>
    <xdr:sp macro="" textlink="">
      <xdr:nvSpPr>
        <xdr:cNvPr id="149" name="フローチャート: 判断 148"/>
        <xdr:cNvSpPr/>
      </xdr:nvSpPr>
      <xdr:spPr>
        <a:xfrm>
          <a:off x="12359005" y="5585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160401</xdr:rowOff>
    </xdr:from>
    <xdr:to>
      <xdr:col>68</xdr:col>
      <xdr:colOff>123825</xdr:colOff>
      <xdr:row>30</xdr:row>
      <xdr:rowOff>90551</xdr:rowOff>
    </xdr:to>
    <xdr:sp macro="" textlink="">
      <xdr:nvSpPr>
        <xdr:cNvPr id="150" name="フローチャート: 判断 149"/>
        <xdr:cNvSpPr/>
      </xdr:nvSpPr>
      <xdr:spPr>
        <a:xfrm>
          <a:off x="11688445" y="5791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140507</xdr:rowOff>
    </xdr:from>
    <xdr:to>
      <xdr:col>64</xdr:col>
      <xdr:colOff>123825</xdr:colOff>
      <xdr:row>30</xdr:row>
      <xdr:rowOff>70657</xdr:rowOff>
    </xdr:to>
    <xdr:sp macro="" textlink="">
      <xdr:nvSpPr>
        <xdr:cNvPr id="151" name="フローチャート: 判断 150"/>
        <xdr:cNvSpPr/>
      </xdr:nvSpPr>
      <xdr:spPr>
        <a:xfrm>
          <a:off x="11017885" y="57716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116141</xdr:rowOff>
    </xdr:from>
    <xdr:to>
      <xdr:col>60</xdr:col>
      <xdr:colOff>123825</xdr:colOff>
      <xdr:row>30</xdr:row>
      <xdr:rowOff>46291</xdr:rowOff>
    </xdr:to>
    <xdr:sp macro="" textlink="">
      <xdr:nvSpPr>
        <xdr:cNvPr id="152" name="フローチャート: 判断 151"/>
        <xdr:cNvSpPr/>
      </xdr:nvSpPr>
      <xdr:spPr>
        <a:xfrm>
          <a:off x="10347325" y="57473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3" name="テキスト ボックス 152"/>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4" name="テキスト ボックス 153"/>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5" name="テキスト ボックス 154"/>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6" name="テキスト ボックス 155"/>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7" name="テキスト ボックス 156"/>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36612</xdr:rowOff>
    </xdr:from>
    <xdr:to>
      <xdr:col>76</xdr:col>
      <xdr:colOff>73025</xdr:colOff>
      <xdr:row>26</xdr:row>
      <xdr:rowOff>138212</xdr:rowOff>
    </xdr:to>
    <xdr:sp macro="" textlink="">
      <xdr:nvSpPr>
        <xdr:cNvPr id="158" name="楕円 157"/>
        <xdr:cNvSpPr/>
      </xdr:nvSpPr>
      <xdr:spPr>
        <a:xfrm>
          <a:off x="13001625" y="51648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122989</xdr:rowOff>
    </xdr:from>
    <xdr:ext cx="469744" cy="259045"/>
    <xdr:sp macro="" textlink="">
      <xdr:nvSpPr>
        <xdr:cNvPr id="159" name="債務償還比率該当値テキスト"/>
        <xdr:cNvSpPr txBox="1"/>
      </xdr:nvSpPr>
      <xdr:spPr>
        <a:xfrm>
          <a:off x="13080365" y="508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75166</xdr:rowOff>
    </xdr:from>
    <xdr:to>
      <xdr:col>72</xdr:col>
      <xdr:colOff>123825</xdr:colOff>
      <xdr:row>27</xdr:row>
      <xdr:rowOff>5316</xdr:rowOff>
    </xdr:to>
    <xdr:sp macro="" textlink="">
      <xdr:nvSpPr>
        <xdr:cNvPr id="160" name="楕円 159"/>
        <xdr:cNvSpPr/>
      </xdr:nvSpPr>
      <xdr:spPr>
        <a:xfrm>
          <a:off x="12359005" y="52034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87412</xdr:rowOff>
    </xdr:from>
    <xdr:to>
      <xdr:col>76</xdr:col>
      <xdr:colOff>22225</xdr:colOff>
      <xdr:row>26</xdr:row>
      <xdr:rowOff>125966</xdr:rowOff>
    </xdr:to>
    <xdr:cxnSp macro="">
      <xdr:nvCxnSpPr>
        <xdr:cNvPr id="161" name="直線コネクタ 160"/>
        <xdr:cNvCxnSpPr/>
      </xdr:nvCxnSpPr>
      <xdr:spPr>
        <a:xfrm flipV="1">
          <a:off x="12409805" y="5215672"/>
          <a:ext cx="619760" cy="3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1642</xdr:rowOff>
    </xdr:from>
    <xdr:to>
      <xdr:col>68</xdr:col>
      <xdr:colOff>123825</xdr:colOff>
      <xdr:row>27</xdr:row>
      <xdr:rowOff>103242</xdr:rowOff>
    </xdr:to>
    <xdr:sp macro="" textlink="">
      <xdr:nvSpPr>
        <xdr:cNvPr id="162" name="楕円 161"/>
        <xdr:cNvSpPr/>
      </xdr:nvSpPr>
      <xdr:spPr>
        <a:xfrm>
          <a:off x="11688445" y="529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125966</xdr:rowOff>
    </xdr:from>
    <xdr:to>
      <xdr:col>72</xdr:col>
      <xdr:colOff>73025</xdr:colOff>
      <xdr:row>27</xdr:row>
      <xdr:rowOff>52442</xdr:rowOff>
    </xdr:to>
    <xdr:cxnSp macro="">
      <xdr:nvCxnSpPr>
        <xdr:cNvPr id="163" name="直線コネクタ 162"/>
        <xdr:cNvCxnSpPr/>
      </xdr:nvCxnSpPr>
      <xdr:spPr>
        <a:xfrm flipV="1">
          <a:off x="11739245" y="5254226"/>
          <a:ext cx="670560" cy="9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48214</xdr:rowOff>
    </xdr:from>
    <xdr:to>
      <xdr:col>64</xdr:col>
      <xdr:colOff>123825</xdr:colOff>
      <xdr:row>27</xdr:row>
      <xdr:rowOff>149814</xdr:rowOff>
    </xdr:to>
    <xdr:sp macro="" textlink="">
      <xdr:nvSpPr>
        <xdr:cNvPr id="164" name="楕円 163"/>
        <xdr:cNvSpPr/>
      </xdr:nvSpPr>
      <xdr:spPr>
        <a:xfrm>
          <a:off x="11017885" y="534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52442</xdr:rowOff>
    </xdr:from>
    <xdr:to>
      <xdr:col>68</xdr:col>
      <xdr:colOff>73025</xdr:colOff>
      <xdr:row>27</xdr:row>
      <xdr:rowOff>99014</xdr:rowOff>
    </xdr:to>
    <xdr:cxnSp macro="">
      <xdr:nvCxnSpPr>
        <xdr:cNvPr id="165" name="直線コネクタ 164"/>
        <xdr:cNvCxnSpPr/>
      </xdr:nvCxnSpPr>
      <xdr:spPr>
        <a:xfrm flipV="1">
          <a:off x="11068685" y="5348342"/>
          <a:ext cx="670560" cy="4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167077</xdr:rowOff>
    </xdr:from>
    <xdr:to>
      <xdr:col>60</xdr:col>
      <xdr:colOff>123825</xdr:colOff>
      <xdr:row>27</xdr:row>
      <xdr:rowOff>97227</xdr:rowOff>
    </xdr:to>
    <xdr:sp macro="" textlink="">
      <xdr:nvSpPr>
        <xdr:cNvPr id="166" name="楕円 165"/>
        <xdr:cNvSpPr/>
      </xdr:nvSpPr>
      <xdr:spPr>
        <a:xfrm>
          <a:off x="10347325" y="52953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46427</xdr:rowOff>
    </xdr:from>
    <xdr:to>
      <xdr:col>64</xdr:col>
      <xdr:colOff>73025</xdr:colOff>
      <xdr:row>27</xdr:row>
      <xdr:rowOff>99014</xdr:rowOff>
    </xdr:to>
    <xdr:cxnSp macro="">
      <xdr:nvCxnSpPr>
        <xdr:cNvPr id="167" name="直線コネクタ 166"/>
        <xdr:cNvCxnSpPr/>
      </xdr:nvCxnSpPr>
      <xdr:spPr>
        <a:xfrm>
          <a:off x="10398125" y="5342327"/>
          <a:ext cx="670560" cy="5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43242</xdr:rowOff>
    </xdr:from>
    <xdr:ext cx="469744" cy="259045"/>
    <xdr:sp macro="" textlink="">
      <xdr:nvSpPr>
        <xdr:cNvPr id="168" name="n_1aveValue債務償還比率"/>
        <xdr:cNvSpPr txBox="1"/>
      </xdr:nvSpPr>
      <xdr:spPr>
        <a:xfrm>
          <a:off x="12185092" y="567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81678</xdr:rowOff>
    </xdr:from>
    <xdr:ext cx="469744" cy="259045"/>
    <xdr:sp macro="" textlink="">
      <xdr:nvSpPr>
        <xdr:cNvPr id="169" name="n_2aveValue債務償還比率"/>
        <xdr:cNvSpPr txBox="1"/>
      </xdr:nvSpPr>
      <xdr:spPr>
        <a:xfrm>
          <a:off x="11527232" y="588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61784</xdr:rowOff>
    </xdr:from>
    <xdr:ext cx="469744" cy="259045"/>
    <xdr:sp macro="" textlink="">
      <xdr:nvSpPr>
        <xdr:cNvPr id="170" name="n_3aveValue債務償還比率"/>
        <xdr:cNvSpPr txBox="1"/>
      </xdr:nvSpPr>
      <xdr:spPr>
        <a:xfrm>
          <a:off x="10856672" y="586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37418</xdr:rowOff>
    </xdr:from>
    <xdr:ext cx="469744" cy="259045"/>
    <xdr:sp macro="" textlink="">
      <xdr:nvSpPr>
        <xdr:cNvPr id="171" name="n_4aveValue債務償還比率"/>
        <xdr:cNvSpPr txBox="1"/>
      </xdr:nvSpPr>
      <xdr:spPr>
        <a:xfrm>
          <a:off x="10186112" y="583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21843</xdr:rowOff>
    </xdr:from>
    <xdr:ext cx="469744" cy="259045"/>
    <xdr:sp macro="" textlink="">
      <xdr:nvSpPr>
        <xdr:cNvPr id="172" name="n_1mainValue債務償還比率"/>
        <xdr:cNvSpPr txBox="1"/>
      </xdr:nvSpPr>
      <xdr:spPr>
        <a:xfrm>
          <a:off x="12185092" y="498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119769</xdr:rowOff>
    </xdr:from>
    <xdr:ext cx="469744" cy="259045"/>
    <xdr:sp macro="" textlink="">
      <xdr:nvSpPr>
        <xdr:cNvPr id="173" name="n_2mainValue債務償還比率"/>
        <xdr:cNvSpPr txBox="1"/>
      </xdr:nvSpPr>
      <xdr:spPr>
        <a:xfrm>
          <a:off x="11527232" y="508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166341</xdr:rowOff>
    </xdr:from>
    <xdr:ext cx="469744" cy="259045"/>
    <xdr:sp macro="" textlink="">
      <xdr:nvSpPr>
        <xdr:cNvPr id="174" name="n_3mainValue債務償還比率"/>
        <xdr:cNvSpPr txBox="1"/>
      </xdr:nvSpPr>
      <xdr:spPr>
        <a:xfrm>
          <a:off x="10856672" y="512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113754</xdr:rowOff>
    </xdr:from>
    <xdr:ext cx="469744" cy="259045"/>
    <xdr:sp macro="" textlink="">
      <xdr:nvSpPr>
        <xdr:cNvPr id="175" name="n_4mainValue債務償還比率"/>
        <xdr:cNvSpPr txBox="1"/>
      </xdr:nvSpPr>
      <xdr:spPr>
        <a:xfrm>
          <a:off x="10186112" y="507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6" name="正方形/長方形 175"/>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7" name="正方形/長方形 176"/>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8" name="テキスト ボックス 177"/>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9" name="テキスト ボックス 178"/>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0" name="テキスト ボックス 179"/>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1" name="テキスト ボックス 180"/>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49,503
47,266
191.04
24,776,434
23,991,060
694,262
13,268,996
15,918,696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41</xdr:row>
      <xdr:rowOff>133350</xdr:rowOff>
    </xdr:to>
    <xdr:cxnSp macro="">
      <xdr:nvCxnSpPr>
        <xdr:cNvPr id="57" name="直線コネクタ 56"/>
        <xdr:cNvCxnSpPr/>
      </xdr:nvCxnSpPr>
      <xdr:spPr>
        <a:xfrm flipV="1">
          <a:off x="4086225" y="561594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xdr:cNvSpPr txBox="1"/>
      </xdr:nvSpPr>
      <xdr:spPr>
        <a:xfrm>
          <a:off x="412496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60" name="【道路】&#10;有形固定資産減価償却率最大値テキスト"/>
        <xdr:cNvSpPr txBox="1"/>
      </xdr:nvSpPr>
      <xdr:spPr>
        <a:xfrm>
          <a:off x="412496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1" name="直線コネクタ 60"/>
        <xdr:cNvCxnSpPr/>
      </xdr:nvCxnSpPr>
      <xdr:spPr>
        <a:xfrm>
          <a:off x="4020820" y="561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69232</xdr:rowOff>
    </xdr:from>
    <xdr:ext cx="405111" cy="259045"/>
    <xdr:sp macro="" textlink="">
      <xdr:nvSpPr>
        <xdr:cNvPr id="62" name="【道路】&#10;有形固定資産減価償却率平均値テキスト"/>
        <xdr:cNvSpPr txBox="1"/>
      </xdr:nvSpPr>
      <xdr:spPr>
        <a:xfrm>
          <a:off x="4124960" y="627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63" name="フローチャート: 判断 62"/>
        <xdr:cNvSpPr/>
      </xdr:nvSpPr>
      <xdr:spPr>
        <a:xfrm>
          <a:off x="403606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xdr:cNvSpPr/>
      </xdr:nvSpPr>
      <xdr:spPr>
        <a:xfrm>
          <a:off x="3312160" y="63785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xdr:cNvSpPr/>
      </xdr:nvSpPr>
      <xdr:spPr>
        <a:xfrm>
          <a:off x="251460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88265</xdr:rowOff>
    </xdr:from>
    <xdr:to>
      <xdr:col>10</xdr:col>
      <xdr:colOff>165100</xdr:colOff>
      <xdr:row>38</xdr:row>
      <xdr:rowOff>18415</xdr:rowOff>
    </xdr:to>
    <xdr:sp macro="" textlink="">
      <xdr:nvSpPr>
        <xdr:cNvPr id="66" name="フローチャート: 判断 65"/>
        <xdr:cNvSpPr/>
      </xdr:nvSpPr>
      <xdr:spPr>
        <a:xfrm>
          <a:off x="173990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46355</xdr:rowOff>
    </xdr:from>
    <xdr:to>
      <xdr:col>6</xdr:col>
      <xdr:colOff>38100</xdr:colOff>
      <xdr:row>37</xdr:row>
      <xdr:rowOff>147955</xdr:rowOff>
    </xdr:to>
    <xdr:sp macro="" textlink="">
      <xdr:nvSpPr>
        <xdr:cNvPr id="67" name="フローチャート: 判断 66"/>
        <xdr:cNvSpPr/>
      </xdr:nvSpPr>
      <xdr:spPr>
        <a:xfrm>
          <a:off x="965200" y="6249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25400</xdr:rowOff>
    </xdr:from>
    <xdr:to>
      <xdr:col>24</xdr:col>
      <xdr:colOff>114300</xdr:colOff>
      <xdr:row>39</xdr:row>
      <xdr:rowOff>127000</xdr:rowOff>
    </xdr:to>
    <xdr:sp macro="" textlink="">
      <xdr:nvSpPr>
        <xdr:cNvPr id="73" name="楕円 72"/>
        <xdr:cNvSpPr/>
      </xdr:nvSpPr>
      <xdr:spPr>
        <a:xfrm>
          <a:off x="403606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3827</xdr:rowOff>
    </xdr:from>
    <xdr:ext cx="405111" cy="259045"/>
    <xdr:sp macro="" textlink="">
      <xdr:nvSpPr>
        <xdr:cNvPr id="74" name="【道路】&#10;有形固定資産減価償却率該当値テキスト"/>
        <xdr:cNvSpPr txBox="1"/>
      </xdr:nvSpPr>
      <xdr:spPr>
        <a:xfrm>
          <a:off x="4124960"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61595</xdr:rowOff>
    </xdr:from>
    <xdr:to>
      <xdr:col>20</xdr:col>
      <xdr:colOff>38100</xdr:colOff>
      <xdr:row>38</xdr:row>
      <xdr:rowOff>163195</xdr:rowOff>
    </xdr:to>
    <xdr:sp macro="" textlink="">
      <xdr:nvSpPr>
        <xdr:cNvPr id="75" name="楕円 74"/>
        <xdr:cNvSpPr/>
      </xdr:nvSpPr>
      <xdr:spPr>
        <a:xfrm>
          <a:off x="3312160" y="64319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112395</xdr:rowOff>
    </xdr:from>
    <xdr:to>
      <xdr:col>24</xdr:col>
      <xdr:colOff>63500</xdr:colOff>
      <xdr:row>39</xdr:row>
      <xdr:rowOff>76200</xdr:rowOff>
    </xdr:to>
    <xdr:cxnSp macro="">
      <xdr:nvCxnSpPr>
        <xdr:cNvPr id="76" name="直線コネクタ 75"/>
        <xdr:cNvCxnSpPr/>
      </xdr:nvCxnSpPr>
      <xdr:spPr>
        <a:xfrm>
          <a:off x="3355340" y="6482715"/>
          <a:ext cx="73152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67310</xdr:rowOff>
    </xdr:from>
    <xdr:to>
      <xdr:col>15</xdr:col>
      <xdr:colOff>101600</xdr:colOff>
      <xdr:row>38</xdr:row>
      <xdr:rowOff>168910</xdr:rowOff>
    </xdr:to>
    <xdr:sp macro="" textlink="">
      <xdr:nvSpPr>
        <xdr:cNvPr id="77" name="楕円 76"/>
        <xdr:cNvSpPr/>
      </xdr:nvSpPr>
      <xdr:spPr>
        <a:xfrm>
          <a:off x="25146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112395</xdr:rowOff>
    </xdr:from>
    <xdr:to>
      <xdr:col>19</xdr:col>
      <xdr:colOff>177800</xdr:colOff>
      <xdr:row>38</xdr:row>
      <xdr:rowOff>118110</xdr:rowOff>
    </xdr:to>
    <xdr:cxnSp macro="">
      <xdr:nvCxnSpPr>
        <xdr:cNvPr id="78" name="直線コネクタ 77"/>
        <xdr:cNvCxnSpPr/>
      </xdr:nvCxnSpPr>
      <xdr:spPr>
        <a:xfrm flipV="1">
          <a:off x="2565400" y="648271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73025</xdr:rowOff>
    </xdr:from>
    <xdr:to>
      <xdr:col>10</xdr:col>
      <xdr:colOff>165100</xdr:colOff>
      <xdr:row>39</xdr:row>
      <xdr:rowOff>3175</xdr:rowOff>
    </xdr:to>
    <xdr:sp macro="" textlink="">
      <xdr:nvSpPr>
        <xdr:cNvPr id="79" name="楕円 78"/>
        <xdr:cNvSpPr/>
      </xdr:nvSpPr>
      <xdr:spPr>
        <a:xfrm>
          <a:off x="1739900" y="6443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118110</xdr:rowOff>
    </xdr:from>
    <xdr:to>
      <xdr:col>15</xdr:col>
      <xdr:colOff>50800</xdr:colOff>
      <xdr:row>38</xdr:row>
      <xdr:rowOff>123825</xdr:rowOff>
    </xdr:to>
    <xdr:cxnSp macro="">
      <xdr:nvCxnSpPr>
        <xdr:cNvPr id="80" name="直線コネクタ 79"/>
        <xdr:cNvCxnSpPr/>
      </xdr:nvCxnSpPr>
      <xdr:spPr>
        <a:xfrm flipV="1">
          <a:off x="1790700" y="6488430"/>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46355</xdr:rowOff>
    </xdr:from>
    <xdr:to>
      <xdr:col>6</xdr:col>
      <xdr:colOff>38100</xdr:colOff>
      <xdr:row>38</xdr:row>
      <xdr:rowOff>147955</xdr:rowOff>
    </xdr:to>
    <xdr:sp macro="" textlink="">
      <xdr:nvSpPr>
        <xdr:cNvPr id="81" name="楕円 80"/>
        <xdr:cNvSpPr/>
      </xdr:nvSpPr>
      <xdr:spPr>
        <a:xfrm>
          <a:off x="965200" y="64166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97155</xdr:rowOff>
    </xdr:from>
    <xdr:to>
      <xdr:col>10</xdr:col>
      <xdr:colOff>114300</xdr:colOff>
      <xdr:row>38</xdr:row>
      <xdr:rowOff>123825</xdr:rowOff>
    </xdr:to>
    <xdr:cxnSp macro="">
      <xdr:nvCxnSpPr>
        <xdr:cNvPr id="82" name="直線コネクタ 81"/>
        <xdr:cNvCxnSpPr/>
      </xdr:nvCxnSpPr>
      <xdr:spPr>
        <a:xfrm>
          <a:off x="1008380" y="646747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xdr:cNvSpPr txBox="1"/>
      </xdr:nvSpPr>
      <xdr:spPr>
        <a:xfrm>
          <a:off x="317056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76852</xdr:rowOff>
    </xdr:from>
    <xdr:ext cx="405111" cy="259045"/>
    <xdr:sp macro="" textlink="">
      <xdr:nvSpPr>
        <xdr:cNvPr id="84" name="n_2aveValue【道路】&#10;有形固定資産減価償却率"/>
        <xdr:cNvSpPr txBox="1"/>
      </xdr:nvSpPr>
      <xdr:spPr>
        <a:xfrm>
          <a:off x="238570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34942</xdr:rowOff>
    </xdr:from>
    <xdr:ext cx="405111" cy="259045"/>
    <xdr:sp macro="" textlink="">
      <xdr:nvSpPr>
        <xdr:cNvPr id="85" name="n_3aveValue【道路】&#10;有形固定資産減価償却率"/>
        <xdr:cNvSpPr txBox="1"/>
      </xdr:nvSpPr>
      <xdr:spPr>
        <a:xfrm>
          <a:off x="161100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164482</xdr:rowOff>
    </xdr:from>
    <xdr:ext cx="405111" cy="259045"/>
    <xdr:sp macro="" textlink="">
      <xdr:nvSpPr>
        <xdr:cNvPr id="86" name="n_4aveValue【道路】&#10;有形固定資産減価償却率"/>
        <xdr:cNvSpPr txBox="1"/>
      </xdr:nvSpPr>
      <xdr:spPr>
        <a:xfrm>
          <a:off x="83630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154322</xdr:rowOff>
    </xdr:from>
    <xdr:ext cx="405111" cy="259045"/>
    <xdr:sp macro="" textlink="">
      <xdr:nvSpPr>
        <xdr:cNvPr id="87" name="n_1mainValue【道路】&#10;有形固定資産減価償却率"/>
        <xdr:cNvSpPr txBox="1"/>
      </xdr:nvSpPr>
      <xdr:spPr>
        <a:xfrm>
          <a:off x="317056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160037</xdr:rowOff>
    </xdr:from>
    <xdr:ext cx="405111" cy="259045"/>
    <xdr:sp macro="" textlink="">
      <xdr:nvSpPr>
        <xdr:cNvPr id="88" name="n_2mainValue【道路】&#10;有形固定資産減価償却率"/>
        <xdr:cNvSpPr txBox="1"/>
      </xdr:nvSpPr>
      <xdr:spPr>
        <a:xfrm>
          <a:off x="238570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165752</xdr:rowOff>
    </xdr:from>
    <xdr:ext cx="405111" cy="259045"/>
    <xdr:sp macro="" textlink="">
      <xdr:nvSpPr>
        <xdr:cNvPr id="89" name="n_3mainValue【道路】&#10;有形固定資産減価償却率"/>
        <xdr:cNvSpPr txBox="1"/>
      </xdr:nvSpPr>
      <xdr:spPr>
        <a:xfrm>
          <a:off x="161100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139082</xdr:rowOff>
    </xdr:from>
    <xdr:ext cx="405111" cy="259045"/>
    <xdr:sp macro="" textlink="">
      <xdr:nvSpPr>
        <xdr:cNvPr id="90" name="n_4mainValue【道路】&#10;有形固定資産減価償却率"/>
        <xdr:cNvSpPr txBox="1"/>
      </xdr:nvSpPr>
      <xdr:spPr>
        <a:xfrm>
          <a:off x="83630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104710</xdr:rowOff>
    </xdr:from>
    <xdr:to>
      <xdr:col>54</xdr:col>
      <xdr:colOff>189865</xdr:colOff>
      <xdr:row>41</xdr:row>
      <xdr:rowOff>127602</xdr:rowOff>
    </xdr:to>
    <xdr:cxnSp macro="">
      <xdr:nvCxnSpPr>
        <xdr:cNvPr id="116" name="直線コネクタ 115"/>
        <xdr:cNvCxnSpPr/>
      </xdr:nvCxnSpPr>
      <xdr:spPr>
        <a:xfrm flipV="1">
          <a:off x="9219565" y="5636830"/>
          <a:ext cx="0" cy="136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131429</xdr:rowOff>
    </xdr:from>
    <xdr:ext cx="469744" cy="259045"/>
    <xdr:sp macro="" textlink="">
      <xdr:nvSpPr>
        <xdr:cNvPr id="117" name="【道路】&#10;一人当たり延長最小値テキスト"/>
        <xdr:cNvSpPr txBox="1"/>
      </xdr:nvSpPr>
      <xdr:spPr>
        <a:xfrm>
          <a:off x="9258300" y="700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127602</xdr:rowOff>
    </xdr:from>
    <xdr:to>
      <xdr:col>55</xdr:col>
      <xdr:colOff>88900</xdr:colOff>
      <xdr:row>41</xdr:row>
      <xdr:rowOff>127602</xdr:rowOff>
    </xdr:to>
    <xdr:cxnSp macro="">
      <xdr:nvCxnSpPr>
        <xdr:cNvPr id="118" name="直線コネクタ 117"/>
        <xdr:cNvCxnSpPr/>
      </xdr:nvCxnSpPr>
      <xdr:spPr>
        <a:xfrm>
          <a:off x="9154160" y="7000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51387</xdr:rowOff>
    </xdr:from>
    <xdr:ext cx="534377" cy="259045"/>
    <xdr:sp macro="" textlink="">
      <xdr:nvSpPr>
        <xdr:cNvPr id="119" name="【道路】&#10;一人当たり延長最大値テキスト"/>
        <xdr:cNvSpPr txBox="1"/>
      </xdr:nvSpPr>
      <xdr:spPr>
        <a:xfrm>
          <a:off x="9258300" y="541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104710</xdr:rowOff>
    </xdr:from>
    <xdr:to>
      <xdr:col>55</xdr:col>
      <xdr:colOff>88900</xdr:colOff>
      <xdr:row>33</xdr:row>
      <xdr:rowOff>104710</xdr:rowOff>
    </xdr:to>
    <xdr:cxnSp macro="">
      <xdr:nvCxnSpPr>
        <xdr:cNvPr id="120" name="直線コネクタ 119"/>
        <xdr:cNvCxnSpPr/>
      </xdr:nvCxnSpPr>
      <xdr:spPr>
        <a:xfrm>
          <a:off x="9154160" y="5636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139782</xdr:rowOff>
    </xdr:from>
    <xdr:ext cx="534377" cy="259045"/>
    <xdr:sp macro="" textlink="">
      <xdr:nvSpPr>
        <xdr:cNvPr id="121" name="【道路】&#10;一人当たり延長平均値テキスト"/>
        <xdr:cNvSpPr txBox="1"/>
      </xdr:nvSpPr>
      <xdr:spPr>
        <a:xfrm>
          <a:off x="9258300" y="6342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116905</xdr:rowOff>
    </xdr:from>
    <xdr:to>
      <xdr:col>55</xdr:col>
      <xdr:colOff>50800</xdr:colOff>
      <xdr:row>39</xdr:row>
      <xdr:rowOff>47055</xdr:rowOff>
    </xdr:to>
    <xdr:sp macro="" textlink="">
      <xdr:nvSpPr>
        <xdr:cNvPr id="122" name="フローチャート: 判断 121"/>
        <xdr:cNvSpPr/>
      </xdr:nvSpPr>
      <xdr:spPr>
        <a:xfrm>
          <a:off x="9192260" y="6487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124841</xdr:rowOff>
    </xdr:from>
    <xdr:to>
      <xdr:col>50</xdr:col>
      <xdr:colOff>165100</xdr:colOff>
      <xdr:row>39</xdr:row>
      <xdr:rowOff>54991</xdr:rowOff>
    </xdr:to>
    <xdr:sp macro="" textlink="">
      <xdr:nvSpPr>
        <xdr:cNvPr id="123" name="フローチャート: 判断 122"/>
        <xdr:cNvSpPr/>
      </xdr:nvSpPr>
      <xdr:spPr>
        <a:xfrm>
          <a:off x="8445500" y="64951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154984</xdr:rowOff>
    </xdr:from>
    <xdr:to>
      <xdr:col>46</xdr:col>
      <xdr:colOff>38100</xdr:colOff>
      <xdr:row>39</xdr:row>
      <xdr:rowOff>85134</xdr:rowOff>
    </xdr:to>
    <xdr:sp macro="" textlink="">
      <xdr:nvSpPr>
        <xdr:cNvPr id="124" name="フローチャート: 判断 123"/>
        <xdr:cNvSpPr/>
      </xdr:nvSpPr>
      <xdr:spPr>
        <a:xfrm>
          <a:off x="7670800" y="6525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112007</xdr:rowOff>
    </xdr:from>
    <xdr:to>
      <xdr:col>41</xdr:col>
      <xdr:colOff>101600</xdr:colOff>
      <xdr:row>40</xdr:row>
      <xdr:rowOff>42157</xdr:rowOff>
    </xdr:to>
    <xdr:sp macro="" textlink="">
      <xdr:nvSpPr>
        <xdr:cNvPr id="125" name="フローチャート: 判断 124"/>
        <xdr:cNvSpPr/>
      </xdr:nvSpPr>
      <xdr:spPr>
        <a:xfrm>
          <a:off x="6873240" y="6649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117264</xdr:rowOff>
    </xdr:from>
    <xdr:to>
      <xdr:col>36</xdr:col>
      <xdr:colOff>165100</xdr:colOff>
      <xdr:row>40</xdr:row>
      <xdr:rowOff>47414</xdr:rowOff>
    </xdr:to>
    <xdr:sp macro="" textlink="">
      <xdr:nvSpPr>
        <xdr:cNvPr id="126" name="フローチャート: 判断 125"/>
        <xdr:cNvSpPr/>
      </xdr:nvSpPr>
      <xdr:spPr>
        <a:xfrm>
          <a:off x="6098540" y="66552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20306</xdr:rowOff>
    </xdr:from>
    <xdr:to>
      <xdr:col>55</xdr:col>
      <xdr:colOff>50800</xdr:colOff>
      <xdr:row>40</xdr:row>
      <xdr:rowOff>121906</xdr:rowOff>
    </xdr:to>
    <xdr:sp macro="" textlink="">
      <xdr:nvSpPr>
        <xdr:cNvPr id="132" name="楕円 131"/>
        <xdr:cNvSpPr/>
      </xdr:nvSpPr>
      <xdr:spPr>
        <a:xfrm>
          <a:off x="9192260" y="67259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170183</xdr:rowOff>
    </xdr:from>
    <xdr:ext cx="534377" cy="259045"/>
    <xdr:sp macro="" textlink="">
      <xdr:nvSpPr>
        <xdr:cNvPr id="133" name="【道路】&#10;一人当たり延長該当値テキスト"/>
        <xdr:cNvSpPr txBox="1"/>
      </xdr:nvSpPr>
      <xdr:spPr>
        <a:xfrm>
          <a:off x="9258300" y="670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20273</xdr:rowOff>
    </xdr:from>
    <xdr:to>
      <xdr:col>50</xdr:col>
      <xdr:colOff>165100</xdr:colOff>
      <xdr:row>40</xdr:row>
      <xdr:rowOff>121873</xdr:rowOff>
    </xdr:to>
    <xdr:sp macro="" textlink="">
      <xdr:nvSpPr>
        <xdr:cNvPr id="134" name="楕円 133"/>
        <xdr:cNvSpPr/>
      </xdr:nvSpPr>
      <xdr:spPr>
        <a:xfrm>
          <a:off x="8445500" y="672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71073</xdr:rowOff>
    </xdr:from>
    <xdr:to>
      <xdr:col>55</xdr:col>
      <xdr:colOff>0</xdr:colOff>
      <xdr:row>40</xdr:row>
      <xdr:rowOff>71106</xdr:rowOff>
    </xdr:to>
    <xdr:cxnSp macro="">
      <xdr:nvCxnSpPr>
        <xdr:cNvPr id="135" name="直線コネクタ 134"/>
        <xdr:cNvCxnSpPr/>
      </xdr:nvCxnSpPr>
      <xdr:spPr>
        <a:xfrm>
          <a:off x="8496300" y="6776673"/>
          <a:ext cx="7239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18901</xdr:rowOff>
    </xdr:from>
    <xdr:to>
      <xdr:col>46</xdr:col>
      <xdr:colOff>38100</xdr:colOff>
      <xdr:row>40</xdr:row>
      <xdr:rowOff>120501</xdr:rowOff>
    </xdr:to>
    <xdr:sp macro="" textlink="">
      <xdr:nvSpPr>
        <xdr:cNvPr id="136" name="楕円 135"/>
        <xdr:cNvSpPr/>
      </xdr:nvSpPr>
      <xdr:spPr>
        <a:xfrm>
          <a:off x="7670800" y="67245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69701</xdr:rowOff>
    </xdr:from>
    <xdr:to>
      <xdr:col>50</xdr:col>
      <xdr:colOff>114300</xdr:colOff>
      <xdr:row>40</xdr:row>
      <xdr:rowOff>71073</xdr:rowOff>
    </xdr:to>
    <xdr:cxnSp macro="">
      <xdr:nvCxnSpPr>
        <xdr:cNvPr id="137" name="直線コネクタ 136"/>
        <xdr:cNvCxnSpPr/>
      </xdr:nvCxnSpPr>
      <xdr:spPr>
        <a:xfrm>
          <a:off x="7713980" y="6775301"/>
          <a:ext cx="78232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23734</xdr:rowOff>
    </xdr:from>
    <xdr:to>
      <xdr:col>41</xdr:col>
      <xdr:colOff>101600</xdr:colOff>
      <xdr:row>40</xdr:row>
      <xdr:rowOff>125334</xdr:rowOff>
    </xdr:to>
    <xdr:sp macro="" textlink="">
      <xdr:nvSpPr>
        <xdr:cNvPr id="138" name="楕円 137"/>
        <xdr:cNvSpPr/>
      </xdr:nvSpPr>
      <xdr:spPr>
        <a:xfrm>
          <a:off x="6873240" y="672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69701</xdr:rowOff>
    </xdr:from>
    <xdr:to>
      <xdr:col>45</xdr:col>
      <xdr:colOff>177800</xdr:colOff>
      <xdr:row>40</xdr:row>
      <xdr:rowOff>74534</xdr:rowOff>
    </xdr:to>
    <xdr:cxnSp macro="">
      <xdr:nvCxnSpPr>
        <xdr:cNvPr id="139" name="直線コネクタ 138"/>
        <xdr:cNvCxnSpPr/>
      </xdr:nvCxnSpPr>
      <xdr:spPr>
        <a:xfrm flipV="1">
          <a:off x="6924040" y="6775301"/>
          <a:ext cx="789940" cy="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25139</xdr:rowOff>
    </xdr:from>
    <xdr:to>
      <xdr:col>36</xdr:col>
      <xdr:colOff>165100</xdr:colOff>
      <xdr:row>40</xdr:row>
      <xdr:rowOff>126739</xdr:rowOff>
    </xdr:to>
    <xdr:sp macro="" textlink="">
      <xdr:nvSpPr>
        <xdr:cNvPr id="140" name="楕円 139"/>
        <xdr:cNvSpPr/>
      </xdr:nvSpPr>
      <xdr:spPr>
        <a:xfrm>
          <a:off x="6098540" y="673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74534</xdr:rowOff>
    </xdr:from>
    <xdr:to>
      <xdr:col>41</xdr:col>
      <xdr:colOff>50800</xdr:colOff>
      <xdr:row>40</xdr:row>
      <xdr:rowOff>75939</xdr:rowOff>
    </xdr:to>
    <xdr:cxnSp macro="">
      <xdr:nvCxnSpPr>
        <xdr:cNvPr id="141" name="直線コネクタ 140"/>
        <xdr:cNvCxnSpPr/>
      </xdr:nvCxnSpPr>
      <xdr:spPr>
        <a:xfrm flipV="1">
          <a:off x="6149340" y="6780134"/>
          <a:ext cx="7747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71518</xdr:rowOff>
    </xdr:from>
    <xdr:ext cx="534377" cy="259045"/>
    <xdr:sp macro="" textlink="">
      <xdr:nvSpPr>
        <xdr:cNvPr id="142" name="n_1aveValue【道路】&#10;一人当たり延長"/>
        <xdr:cNvSpPr txBox="1"/>
      </xdr:nvSpPr>
      <xdr:spPr>
        <a:xfrm>
          <a:off x="8239271" y="627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101661</xdr:rowOff>
    </xdr:from>
    <xdr:ext cx="534377" cy="259045"/>
    <xdr:sp macro="" textlink="">
      <xdr:nvSpPr>
        <xdr:cNvPr id="143" name="n_2aveValue【道路】&#10;一人当たり延長"/>
        <xdr:cNvSpPr txBox="1"/>
      </xdr:nvSpPr>
      <xdr:spPr>
        <a:xfrm>
          <a:off x="7477271" y="63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58684</xdr:rowOff>
    </xdr:from>
    <xdr:ext cx="534377" cy="259045"/>
    <xdr:sp macro="" textlink="">
      <xdr:nvSpPr>
        <xdr:cNvPr id="144" name="n_3aveValue【道路】&#10;一人当たり延長"/>
        <xdr:cNvSpPr txBox="1"/>
      </xdr:nvSpPr>
      <xdr:spPr>
        <a:xfrm>
          <a:off x="6702571" y="642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63941</xdr:rowOff>
    </xdr:from>
    <xdr:ext cx="534377" cy="259045"/>
    <xdr:sp macro="" textlink="">
      <xdr:nvSpPr>
        <xdr:cNvPr id="145" name="n_4aveValue【道路】&#10;一人当たり延長"/>
        <xdr:cNvSpPr txBox="1"/>
      </xdr:nvSpPr>
      <xdr:spPr>
        <a:xfrm>
          <a:off x="5905011" y="643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113000</xdr:rowOff>
    </xdr:from>
    <xdr:ext cx="534377" cy="259045"/>
    <xdr:sp macro="" textlink="">
      <xdr:nvSpPr>
        <xdr:cNvPr id="146" name="n_1mainValue【道路】&#10;一人当たり延長"/>
        <xdr:cNvSpPr txBox="1"/>
      </xdr:nvSpPr>
      <xdr:spPr>
        <a:xfrm>
          <a:off x="8239271" y="681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111628</xdr:rowOff>
    </xdr:from>
    <xdr:ext cx="534377" cy="259045"/>
    <xdr:sp macro="" textlink="">
      <xdr:nvSpPr>
        <xdr:cNvPr id="147" name="n_2mainValue【道路】&#10;一人当たり延長"/>
        <xdr:cNvSpPr txBox="1"/>
      </xdr:nvSpPr>
      <xdr:spPr>
        <a:xfrm>
          <a:off x="7477271" y="681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116461</xdr:rowOff>
    </xdr:from>
    <xdr:ext cx="534377" cy="259045"/>
    <xdr:sp macro="" textlink="">
      <xdr:nvSpPr>
        <xdr:cNvPr id="148" name="n_3mainValue【道路】&#10;一人当たり延長"/>
        <xdr:cNvSpPr txBox="1"/>
      </xdr:nvSpPr>
      <xdr:spPr>
        <a:xfrm>
          <a:off x="6702571" y="682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117866</xdr:rowOff>
    </xdr:from>
    <xdr:ext cx="534377" cy="259045"/>
    <xdr:sp macro="" textlink="">
      <xdr:nvSpPr>
        <xdr:cNvPr id="149" name="n_4mainValue【道路】&#10;一人当たり延長"/>
        <xdr:cNvSpPr txBox="1"/>
      </xdr:nvSpPr>
      <xdr:spPr>
        <a:xfrm>
          <a:off x="5905011" y="682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70213</xdr:rowOff>
    </xdr:from>
    <xdr:to>
      <xdr:col>24</xdr:col>
      <xdr:colOff>62865</xdr:colOff>
      <xdr:row>63</xdr:row>
      <xdr:rowOff>160020</xdr:rowOff>
    </xdr:to>
    <xdr:cxnSp macro="">
      <xdr:nvCxnSpPr>
        <xdr:cNvPr id="175" name="直線コネクタ 174"/>
        <xdr:cNvCxnSpPr/>
      </xdr:nvCxnSpPr>
      <xdr:spPr>
        <a:xfrm flipV="1">
          <a:off x="4086225" y="9458053"/>
          <a:ext cx="0" cy="1263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6" name="【橋りょう・トンネル】&#10;有形固定資産減価償却率最小値テキスト"/>
        <xdr:cNvSpPr txBox="1"/>
      </xdr:nvSpPr>
      <xdr:spPr>
        <a:xfrm>
          <a:off x="4124960"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7" name="直線コネクタ 176"/>
        <xdr:cNvCxnSpPr/>
      </xdr:nvCxnSpPr>
      <xdr:spPr>
        <a:xfrm>
          <a:off x="4020820" y="1072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16890</xdr:rowOff>
    </xdr:from>
    <xdr:ext cx="405111" cy="259045"/>
    <xdr:sp macro="" textlink="">
      <xdr:nvSpPr>
        <xdr:cNvPr id="178" name="【橋りょう・トンネル】&#10;有形固定資産減価償却率最大値テキスト"/>
        <xdr:cNvSpPr txBox="1"/>
      </xdr:nvSpPr>
      <xdr:spPr>
        <a:xfrm>
          <a:off x="4124960" y="9237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70213</xdr:rowOff>
    </xdr:from>
    <xdr:to>
      <xdr:col>24</xdr:col>
      <xdr:colOff>152400</xdr:colOff>
      <xdr:row>56</xdr:row>
      <xdr:rowOff>70213</xdr:rowOff>
    </xdr:to>
    <xdr:cxnSp macro="">
      <xdr:nvCxnSpPr>
        <xdr:cNvPr id="179" name="直線コネクタ 178"/>
        <xdr:cNvCxnSpPr/>
      </xdr:nvCxnSpPr>
      <xdr:spPr>
        <a:xfrm>
          <a:off x="4020820" y="94580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60251</xdr:rowOff>
    </xdr:from>
    <xdr:ext cx="405111" cy="259045"/>
    <xdr:sp macro="" textlink="">
      <xdr:nvSpPr>
        <xdr:cNvPr id="180" name="【橋りょう・トンネル】&#10;有形固定資産減価償却率平均値テキスト"/>
        <xdr:cNvSpPr txBox="1"/>
      </xdr:nvSpPr>
      <xdr:spPr>
        <a:xfrm>
          <a:off x="4124960" y="10118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81" name="フローチャート: 判断 180"/>
        <xdr:cNvSpPr/>
      </xdr:nvSpPr>
      <xdr:spPr>
        <a:xfrm>
          <a:off x="4036060" y="1026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21046</xdr:rowOff>
    </xdr:from>
    <xdr:to>
      <xdr:col>20</xdr:col>
      <xdr:colOff>38100</xdr:colOff>
      <xdr:row>61</xdr:row>
      <xdr:rowOff>122646</xdr:rowOff>
    </xdr:to>
    <xdr:sp macro="" textlink="">
      <xdr:nvSpPr>
        <xdr:cNvPr id="182" name="フローチャート: 判断 181"/>
        <xdr:cNvSpPr/>
      </xdr:nvSpPr>
      <xdr:spPr>
        <a:xfrm>
          <a:off x="3312160" y="102470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16147</xdr:rowOff>
    </xdr:from>
    <xdr:to>
      <xdr:col>15</xdr:col>
      <xdr:colOff>101600</xdr:colOff>
      <xdr:row>61</xdr:row>
      <xdr:rowOff>117747</xdr:rowOff>
    </xdr:to>
    <xdr:sp macro="" textlink="">
      <xdr:nvSpPr>
        <xdr:cNvPr id="183" name="フローチャート: 判断 182"/>
        <xdr:cNvSpPr/>
      </xdr:nvSpPr>
      <xdr:spPr>
        <a:xfrm>
          <a:off x="2514600" y="102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4" name="フローチャート: 判断 183"/>
        <xdr:cNvSpPr/>
      </xdr:nvSpPr>
      <xdr:spPr>
        <a:xfrm>
          <a:off x="173990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5" name="フローチャート: 判断 184"/>
        <xdr:cNvSpPr/>
      </xdr:nvSpPr>
      <xdr:spPr>
        <a:xfrm>
          <a:off x="965200" y="101529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168003</xdr:rowOff>
    </xdr:from>
    <xdr:to>
      <xdr:col>24</xdr:col>
      <xdr:colOff>114300</xdr:colOff>
      <xdr:row>62</xdr:row>
      <xdr:rowOff>98153</xdr:rowOff>
    </xdr:to>
    <xdr:sp macro="" textlink="">
      <xdr:nvSpPr>
        <xdr:cNvPr id="191" name="楕円 190"/>
        <xdr:cNvSpPr/>
      </xdr:nvSpPr>
      <xdr:spPr>
        <a:xfrm>
          <a:off x="4036060" y="103940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146430</xdr:rowOff>
    </xdr:from>
    <xdr:ext cx="405111" cy="259045"/>
    <xdr:sp macro="" textlink="">
      <xdr:nvSpPr>
        <xdr:cNvPr id="192" name="【橋りょう・トンネル】&#10;有形固定資産減価償却率該当値テキスト"/>
        <xdr:cNvSpPr txBox="1"/>
      </xdr:nvSpPr>
      <xdr:spPr>
        <a:xfrm>
          <a:off x="4124960" y="1037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3084</xdr:rowOff>
    </xdr:from>
    <xdr:to>
      <xdr:col>20</xdr:col>
      <xdr:colOff>38100</xdr:colOff>
      <xdr:row>64</xdr:row>
      <xdr:rowOff>104684</xdr:rowOff>
    </xdr:to>
    <xdr:sp macro="" textlink="">
      <xdr:nvSpPr>
        <xdr:cNvPr id="193" name="楕円 192"/>
        <xdr:cNvSpPr/>
      </xdr:nvSpPr>
      <xdr:spPr>
        <a:xfrm>
          <a:off x="3312160" y="107320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47353</xdr:rowOff>
    </xdr:from>
    <xdr:to>
      <xdr:col>24</xdr:col>
      <xdr:colOff>63500</xdr:colOff>
      <xdr:row>64</xdr:row>
      <xdr:rowOff>53884</xdr:rowOff>
    </xdr:to>
    <xdr:cxnSp macro="">
      <xdr:nvCxnSpPr>
        <xdr:cNvPr id="194" name="直線コネクタ 193"/>
        <xdr:cNvCxnSpPr/>
      </xdr:nvCxnSpPr>
      <xdr:spPr>
        <a:xfrm flipV="1">
          <a:off x="3355340" y="10441033"/>
          <a:ext cx="731520" cy="34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32476</xdr:rowOff>
    </xdr:from>
    <xdr:to>
      <xdr:col>15</xdr:col>
      <xdr:colOff>101600</xdr:colOff>
      <xdr:row>64</xdr:row>
      <xdr:rowOff>134076</xdr:rowOff>
    </xdr:to>
    <xdr:sp macro="" textlink="">
      <xdr:nvSpPr>
        <xdr:cNvPr id="195" name="楕円 194"/>
        <xdr:cNvSpPr/>
      </xdr:nvSpPr>
      <xdr:spPr>
        <a:xfrm>
          <a:off x="2514600" y="1076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53884</xdr:rowOff>
    </xdr:from>
    <xdr:to>
      <xdr:col>19</xdr:col>
      <xdr:colOff>177800</xdr:colOff>
      <xdr:row>64</xdr:row>
      <xdr:rowOff>83276</xdr:rowOff>
    </xdr:to>
    <xdr:cxnSp macro="">
      <xdr:nvCxnSpPr>
        <xdr:cNvPr id="196" name="直線コネクタ 195"/>
        <xdr:cNvCxnSpPr/>
      </xdr:nvCxnSpPr>
      <xdr:spPr>
        <a:xfrm flipV="1">
          <a:off x="2565400" y="10782844"/>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63500</xdr:rowOff>
    </xdr:from>
    <xdr:to>
      <xdr:col>10</xdr:col>
      <xdr:colOff>165100</xdr:colOff>
      <xdr:row>64</xdr:row>
      <xdr:rowOff>165100</xdr:rowOff>
    </xdr:to>
    <xdr:sp macro="" textlink="">
      <xdr:nvSpPr>
        <xdr:cNvPr id="197" name="楕円 196"/>
        <xdr:cNvSpPr/>
      </xdr:nvSpPr>
      <xdr:spPr>
        <a:xfrm>
          <a:off x="17399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83276</xdr:rowOff>
    </xdr:from>
    <xdr:to>
      <xdr:col>15</xdr:col>
      <xdr:colOff>50800</xdr:colOff>
      <xdr:row>64</xdr:row>
      <xdr:rowOff>114300</xdr:rowOff>
    </xdr:to>
    <xdr:cxnSp macro="">
      <xdr:nvCxnSpPr>
        <xdr:cNvPr id="198" name="直線コネクタ 197"/>
        <xdr:cNvCxnSpPr/>
      </xdr:nvCxnSpPr>
      <xdr:spPr>
        <a:xfrm flipV="1">
          <a:off x="1790700" y="10812236"/>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65133</xdr:rowOff>
    </xdr:from>
    <xdr:to>
      <xdr:col>6</xdr:col>
      <xdr:colOff>38100</xdr:colOff>
      <xdr:row>61</xdr:row>
      <xdr:rowOff>166733</xdr:rowOff>
    </xdr:to>
    <xdr:sp macro="" textlink="">
      <xdr:nvSpPr>
        <xdr:cNvPr id="199" name="楕円 198"/>
        <xdr:cNvSpPr/>
      </xdr:nvSpPr>
      <xdr:spPr>
        <a:xfrm>
          <a:off x="965200" y="102911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115933</xdr:rowOff>
    </xdr:from>
    <xdr:to>
      <xdr:col>10</xdr:col>
      <xdr:colOff>114300</xdr:colOff>
      <xdr:row>64</xdr:row>
      <xdr:rowOff>114300</xdr:rowOff>
    </xdr:to>
    <xdr:cxnSp macro="">
      <xdr:nvCxnSpPr>
        <xdr:cNvPr id="200" name="直線コネクタ 199"/>
        <xdr:cNvCxnSpPr/>
      </xdr:nvCxnSpPr>
      <xdr:spPr>
        <a:xfrm>
          <a:off x="1008380" y="10341973"/>
          <a:ext cx="782320" cy="50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139173</xdr:rowOff>
    </xdr:from>
    <xdr:ext cx="405111" cy="259045"/>
    <xdr:sp macro="" textlink="">
      <xdr:nvSpPr>
        <xdr:cNvPr id="201" name="n_1aveValue【橋りょう・トンネル】&#10;有形固定資産減価償却率"/>
        <xdr:cNvSpPr txBox="1"/>
      </xdr:nvSpPr>
      <xdr:spPr>
        <a:xfrm>
          <a:off x="3170564" y="10029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134274</xdr:rowOff>
    </xdr:from>
    <xdr:ext cx="405111" cy="259045"/>
    <xdr:sp macro="" textlink="">
      <xdr:nvSpPr>
        <xdr:cNvPr id="202" name="n_2aveValue【橋りょう・トンネル】&#10;有形固定資産減価償却率"/>
        <xdr:cNvSpPr txBox="1"/>
      </xdr:nvSpPr>
      <xdr:spPr>
        <a:xfrm>
          <a:off x="2385704" y="10025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3" name="n_3aveValue【橋りょう・トンネル】&#10;有形固定資産減価償却率"/>
        <xdr:cNvSpPr txBox="1"/>
      </xdr:nvSpPr>
      <xdr:spPr>
        <a:xfrm>
          <a:off x="16110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41201</xdr:rowOff>
    </xdr:from>
    <xdr:ext cx="405111" cy="259045"/>
    <xdr:sp macro="" textlink="">
      <xdr:nvSpPr>
        <xdr:cNvPr id="204" name="n_4aveValue【橋りょう・トンネル】&#10;有形固定資産減価償却率"/>
        <xdr:cNvSpPr txBox="1"/>
      </xdr:nvSpPr>
      <xdr:spPr>
        <a:xfrm>
          <a:off x="836304" y="993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95811</xdr:rowOff>
    </xdr:from>
    <xdr:ext cx="405111" cy="259045"/>
    <xdr:sp macro="" textlink="">
      <xdr:nvSpPr>
        <xdr:cNvPr id="205" name="n_1mainValue【橋りょう・トンネル】&#10;有形固定資産減価償却率"/>
        <xdr:cNvSpPr txBox="1"/>
      </xdr:nvSpPr>
      <xdr:spPr>
        <a:xfrm>
          <a:off x="3170564" y="10824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125203</xdr:rowOff>
    </xdr:from>
    <xdr:ext cx="405111" cy="259045"/>
    <xdr:sp macro="" textlink="">
      <xdr:nvSpPr>
        <xdr:cNvPr id="206" name="n_2mainValue【橋りょう・トンネル】&#10;有形固定資産減価償却率"/>
        <xdr:cNvSpPr txBox="1"/>
      </xdr:nvSpPr>
      <xdr:spPr>
        <a:xfrm>
          <a:off x="2385704" y="1085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156227</xdr:rowOff>
    </xdr:from>
    <xdr:ext cx="405111" cy="259045"/>
    <xdr:sp macro="" textlink="">
      <xdr:nvSpPr>
        <xdr:cNvPr id="207" name="n_3mainValue【橋りょう・トンネル】&#10;有形固定資産減価償却率"/>
        <xdr:cNvSpPr txBox="1"/>
      </xdr:nvSpPr>
      <xdr:spPr>
        <a:xfrm>
          <a:off x="1611004"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157860</xdr:rowOff>
    </xdr:from>
    <xdr:ext cx="405111" cy="259045"/>
    <xdr:sp macro="" textlink="">
      <xdr:nvSpPr>
        <xdr:cNvPr id="208" name="n_4mainValue【橋りょう・トンネル】&#10;有形固定資産減価償却率"/>
        <xdr:cNvSpPr txBox="1"/>
      </xdr:nvSpPr>
      <xdr:spPr>
        <a:xfrm>
          <a:off x="836304" y="10383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107391</xdr:rowOff>
    </xdr:from>
    <xdr:to>
      <xdr:col>54</xdr:col>
      <xdr:colOff>189865</xdr:colOff>
      <xdr:row>64</xdr:row>
      <xdr:rowOff>115851</xdr:rowOff>
    </xdr:to>
    <xdr:cxnSp macro="">
      <xdr:nvCxnSpPr>
        <xdr:cNvPr id="234" name="直線コネクタ 233"/>
        <xdr:cNvCxnSpPr/>
      </xdr:nvCxnSpPr>
      <xdr:spPr>
        <a:xfrm flipV="1">
          <a:off x="9219565" y="9327591"/>
          <a:ext cx="0" cy="1517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119678</xdr:rowOff>
    </xdr:from>
    <xdr:ext cx="469744" cy="259045"/>
    <xdr:sp macro="" textlink="">
      <xdr:nvSpPr>
        <xdr:cNvPr id="235" name="【橋りょう・トンネル】&#10;一人当たり有形固定資産（償却資産）額最小値テキスト"/>
        <xdr:cNvSpPr txBox="1"/>
      </xdr:nvSpPr>
      <xdr:spPr>
        <a:xfrm>
          <a:off x="9258300" y="1084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115851</xdr:rowOff>
    </xdr:from>
    <xdr:to>
      <xdr:col>55</xdr:col>
      <xdr:colOff>88900</xdr:colOff>
      <xdr:row>64</xdr:row>
      <xdr:rowOff>115851</xdr:rowOff>
    </xdr:to>
    <xdr:cxnSp macro="">
      <xdr:nvCxnSpPr>
        <xdr:cNvPr id="236" name="直線コネクタ 235"/>
        <xdr:cNvCxnSpPr/>
      </xdr:nvCxnSpPr>
      <xdr:spPr>
        <a:xfrm>
          <a:off x="9154160" y="108448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54068</xdr:rowOff>
    </xdr:from>
    <xdr:ext cx="599010" cy="259045"/>
    <xdr:sp macro="" textlink="">
      <xdr:nvSpPr>
        <xdr:cNvPr id="237" name="【橋りょう・トンネル】&#10;一人当たり有形固定資産（償却資産）額最大値テキスト"/>
        <xdr:cNvSpPr txBox="1"/>
      </xdr:nvSpPr>
      <xdr:spPr>
        <a:xfrm>
          <a:off x="9258300" y="910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107391</xdr:rowOff>
    </xdr:from>
    <xdr:to>
      <xdr:col>55</xdr:col>
      <xdr:colOff>88900</xdr:colOff>
      <xdr:row>55</xdr:row>
      <xdr:rowOff>107391</xdr:rowOff>
    </xdr:to>
    <xdr:cxnSp macro="">
      <xdr:nvCxnSpPr>
        <xdr:cNvPr id="238" name="直線コネクタ 237"/>
        <xdr:cNvCxnSpPr/>
      </xdr:nvCxnSpPr>
      <xdr:spPr>
        <a:xfrm>
          <a:off x="9154160" y="93275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126614</xdr:rowOff>
    </xdr:from>
    <xdr:ext cx="599010" cy="259045"/>
    <xdr:sp macro="" textlink="">
      <xdr:nvSpPr>
        <xdr:cNvPr id="239" name="【橋りょう・トンネル】&#10;一人当たり有形固定資産（償却資産）額平均値テキスト"/>
        <xdr:cNvSpPr txBox="1"/>
      </xdr:nvSpPr>
      <xdr:spPr>
        <a:xfrm>
          <a:off x="9258300" y="10185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103737</xdr:rowOff>
    </xdr:from>
    <xdr:to>
      <xdr:col>55</xdr:col>
      <xdr:colOff>50800</xdr:colOff>
      <xdr:row>62</xdr:row>
      <xdr:rowOff>33887</xdr:rowOff>
    </xdr:to>
    <xdr:sp macro="" textlink="">
      <xdr:nvSpPr>
        <xdr:cNvPr id="240" name="フローチャート: 判断 239"/>
        <xdr:cNvSpPr/>
      </xdr:nvSpPr>
      <xdr:spPr>
        <a:xfrm>
          <a:off x="9192260" y="103297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106628</xdr:rowOff>
    </xdr:from>
    <xdr:to>
      <xdr:col>50</xdr:col>
      <xdr:colOff>165100</xdr:colOff>
      <xdr:row>62</xdr:row>
      <xdr:rowOff>36778</xdr:rowOff>
    </xdr:to>
    <xdr:sp macro="" textlink="">
      <xdr:nvSpPr>
        <xdr:cNvPr id="241" name="フローチャート: 判断 240"/>
        <xdr:cNvSpPr/>
      </xdr:nvSpPr>
      <xdr:spPr>
        <a:xfrm>
          <a:off x="8445500" y="103326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165893</xdr:rowOff>
    </xdr:from>
    <xdr:to>
      <xdr:col>46</xdr:col>
      <xdr:colOff>38100</xdr:colOff>
      <xdr:row>62</xdr:row>
      <xdr:rowOff>96043</xdr:rowOff>
    </xdr:to>
    <xdr:sp macro="" textlink="">
      <xdr:nvSpPr>
        <xdr:cNvPr id="242" name="フローチャート: 判断 241"/>
        <xdr:cNvSpPr/>
      </xdr:nvSpPr>
      <xdr:spPr>
        <a:xfrm>
          <a:off x="7670800" y="103919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94501</xdr:rowOff>
    </xdr:from>
    <xdr:to>
      <xdr:col>41</xdr:col>
      <xdr:colOff>101600</xdr:colOff>
      <xdr:row>63</xdr:row>
      <xdr:rowOff>24651</xdr:rowOff>
    </xdr:to>
    <xdr:sp macro="" textlink="">
      <xdr:nvSpPr>
        <xdr:cNvPr id="243" name="フローチャート: 判断 242"/>
        <xdr:cNvSpPr/>
      </xdr:nvSpPr>
      <xdr:spPr>
        <a:xfrm>
          <a:off x="6873240" y="104881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96634</xdr:rowOff>
    </xdr:from>
    <xdr:to>
      <xdr:col>36</xdr:col>
      <xdr:colOff>165100</xdr:colOff>
      <xdr:row>63</xdr:row>
      <xdr:rowOff>26784</xdr:rowOff>
    </xdr:to>
    <xdr:sp macro="" textlink="">
      <xdr:nvSpPr>
        <xdr:cNvPr id="244" name="フローチャート: 判断 243"/>
        <xdr:cNvSpPr/>
      </xdr:nvSpPr>
      <xdr:spPr>
        <a:xfrm>
          <a:off x="6098540" y="104903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104209</xdr:rowOff>
    </xdr:from>
    <xdr:to>
      <xdr:col>55</xdr:col>
      <xdr:colOff>50800</xdr:colOff>
      <xdr:row>62</xdr:row>
      <xdr:rowOff>34359</xdr:rowOff>
    </xdr:to>
    <xdr:sp macro="" textlink="">
      <xdr:nvSpPr>
        <xdr:cNvPr id="250" name="楕円 249"/>
        <xdr:cNvSpPr/>
      </xdr:nvSpPr>
      <xdr:spPr>
        <a:xfrm>
          <a:off x="9192260" y="103302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82636</xdr:rowOff>
    </xdr:from>
    <xdr:ext cx="599010" cy="259045"/>
    <xdr:sp macro="" textlink="">
      <xdr:nvSpPr>
        <xdr:cNvPr id="251" name="【橋りょう・トンネル】&#10;一人当たり有形固定資産（償却資産）額該当値テキスト"/>
        <xdr:cNvSpPr txBox="1"/>
      </xdr:nvSpPr>
      <xdr:spPr>
        <a:xfrm>
          <a:off x="9258300" y="1030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63174</xdr:rowOff>
    </xdr:from>
    <xdr:to>
      <xdr:col>50</xdr:col>
      <xdr:colOff>165100</xdr:colOff>
      <xdr:row>61</xdr:row>
      <xdr:rowOff>164774</xdr:rowOff>
    </xdr:to>
    <xdr:sp macro="" textlink="">
      <xdr:nvSpPr>
        <xdr:cNvPr id="252" name="楕円 251"/>
        <xdr:cNvSpPr/>
      </xdr:nvSpPr>
      <xdr:spPr>
        <a:xfrm>
          <a:off x="8445500" y="1028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113974</xdr:rowOff>
    </xdr:from>
    <xdr:to>
      <xdr:col>55</xdr:col>
      <xdr:colOff>0</xdr:colOff>
      <xdr:row>61</xdr:row>
      <xdr:rowOff>155009</xdr:rowOff>
    </xdr:to>
    <xdr:cxnSp macro="">
      <xdr:nvCxnSpPr>
        <xdr:cNvPr id="253" name="直線コネクタ 252"/>
        <xdr:cNvCxnSpPr/>
      </xdr:nvCxnSpPr>
      <xdr:spPr>
        <a:xfrm>
          <a:off x="8496300" y="10340014"/>
          <a:ext cx="723900" cy="4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74406</xdr:rowOff>
    </xdr:from>
    <xdr:to>
      <xdr:col>46</xdr:col>
      <xdr:colOff>38100</xdr:colOff>
      <xdr:row>62</xdr:row>
      <xdr:rowOff>4556</xdr:rowOff>
    </xdr:to>
    <xdr:sp macro="" textlink="">
      <xdr:nvSpPr>
        <xdr:cNvPr id="254" name="楕円 253"/>
        <xdr:cNvSpPr/>
      </xdr:nvSpPr>
      <xdr:spPr>
        <a:xfrm>
          <a:off x="7670800" y="103004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113974</xdr:rowOff>
    </xdr:from>
    <xdr:to>
      <xdr:col>50</xdr:col>
      <xdr:colOff>114300</xdr:colOff>
      <xdr:row>61</xdr:row>
      <xdr:rowOff>125206</xdr:rowOff>
    </xdr:to>
    <xdr:cxnSp macro="">
      <xdr:nvCxnSpPr>
        <xdr:cNvPr id="255" name="直線コネクタ 254"/>
        <xdr:cNvCxnSpPr/>
      </xdr:nvCxnSpPr>
      <xdr:spPr>
        <a:xfrm flipV="1">
          <a:off x="7713980" y="10340014"/>
          <a:ext cx="782320" cy="1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85890</xdr:rowOff>
    </xdr:from>
    <xdr:to>
      <xdr:col>41</xdr:col>
      <xdr:colOff>101600</xdr:colOff>
      <xdr:row>62</xdr:row>
      <xdr:rowOff>16040</xdr:rowOff>
    </xdr:to>
    <xdr:sp macro="" textlink="">
      <xdr:nvSpPr>
        <xdr:cNvPr id="256" name="楕円 255"/>
        <xdr:cNvSpPr/>
      </xdr:nvSpPr>
      <xdr:spPr>
        <a:xfrm>
          <a:off x="6873240" y="10311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125206</xdr:rowOff>
    </xdr:from>
    <xdr:to>
      <xdr:col>45</xdr:col>
      <xdr:colOff>177800</xdr:colOff>
      <xdr:row>61</xdr:row>
      <xdr:rowOff>136690</xdr:rowOff>
    </xdr:to>
    <xdr:cxnSp macro="">
      <xdr:nvCxnSpPr>
        <xdr:cNvPr id="257" name="直線コネクタ 256"/>
        <xdr:cNvCxnSpPr/>
      </xdr:nvCxnSpPr>
      <xdr:spPr>
        <a:xfrm flipV="1">
          <a:off x="6924040" y="10351246"/>
          <a:ext cx="789940" cy="1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90284</xdr:rowOff>
    </xdr:from>
    <xdr:to>
      <xdr:col>36</xdr:col>
      <xdr:colOff>165100</xdr:colOff>
      <xdr:row>62</xdr:row>
      <xdr:rowOff>20434</xdr:rowOff>
    </xdr:to>
    <xdr:sp macro="" textlink="">
      <xdr:nvSpPr>
        <xdr:cNvPr id="258" name="楕円 257"/>
        <xdr:cNvSpPr/>
      </xdr:nvSpPr>
      <xdr:spPr>
        <a:xfrm>
          <a:off x="6098540" y="10316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136690</xdr:rowOff>
    </xdr:from>
    <xdr:to>
      <xdr:col>41</xdr:col>
      <xdr:colOff>50800</xdr:colOff>
      <xdr:row>61</xdr:row>
      <xdr:rowOff>141084</xdr:rowOff>
    </xdr:to>
    <xdr:cxnSp macro="">
      <xdr:nvCxnSpPr>
        <xdr:cNvPr id="259" name="直線コネクタ 258"/>
        <xdr:cNvCxnSpPr/>
      </xdr:nvCxnSpPr>
      <xdr:spPr>
        <a:xfrm flipV="1">
          <a:off x="6149340" y="10362730"/>
          <a:ext cx="774700" cy="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27905</xdr:rowOff>
    </xdr:from>
    <xdr:ext cx="599010" cy="259045"/>
    <xdr:sp macro="" textlink="">
      <xdr:nvSpPr>
        <xdr:cNvPr id="260" name="n_1aveValue【橋りょう・トンネル】&#10;一人当たり有形固定資産（償却資産）額"/>
        <xdr:cNvSpPr txBox="1"/>
      </xdr:nvSpPr>
      <xdr:spPr>
        <a:xfrm>
          <a:off x="8214575" y="1042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87170</xdr:rowOff>
    </xdr:from>
    <xdr:ext cx="599010" cy="259045"/>
    <xdr:sp macro="" textlink="">
      <xdr:nvSpPr>
        <xdr:cNvPr id="261" name="n_2aveValue【橋りょう・トンネル】&#10;一人当たり有形固定資産（償却資産）額"/>
        <xdr:cNvSpPr txBox="1"/>
      </xdr:nvSpPr>
      <xdr:spPr>
        <a:xfrm>
          <a:off x="7444955" y="1048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15778</xdr:rowOff>
    </xdr:from>
    <xdr:ext cx="599010" cy="259045"/>
    <xdr:sp macro="" textlink="">
      <xdr:nvSpPr>
        <xdr:cNvPr id="262" name="n_3aveValue【橋りょう・トンネル】&#10;一人当たり有形固定資産（償却資産）額"/>
        <xdr:cNvSpPr txBox="1"/>
      </xdr:nvSpPr>
      <xdr:spPr>
        <a:xfrm>
          <a:off x="6670255" y="1057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17911</xdr:rowOff>
    </xdr:from>
    <xdr:ext cx="599010" cy="259045"/>
    <xdr:sp macro="" textlink="">
      <xdr:nvSpPr>
        <xdr:cNvPr id="263" name="n_4aveValue【橋りょう・トンネル】&#10;一人当たり有形固定資産（償却資産）額"/>
        <xdr:cNvSpPr txBox="1"/>
      </xdr:nvSpPr>
      <xdr:spPr>
        <a:xfrm>
          <a:off x="5872695" y="1057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9851</xdr:rowOff>
    </xdr:from>
    <xdr:ext cx="599010" cy="259045"/>
    <xdr:sp macro="" textlink="">
      <xdr:nvSpPr>
        <xdr:cNvPr id="264" name="n_1mainValue【橋りょう・トンネル】&#10;一人当たり有形固定資産（償却資産）額"/>
        <xdr:cNvSpPr txBox="1"/>
      </xdr:nvSpPr>
      <xdr:spPr>
        <a:xfrm>
          <a:off x="8214575" y="10068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21083</xdr:rowOff>
    </xdr:from>
    <xdr:ext cx="599010" cy="259045"/>
    <xdr:sp macro="" textlink="">
      <xdr:nvSpPr>
        <xdr:cNvPr id="265" name="n_2mainValue【橋りょう・トンネル】&#10;一人当たり有形固定資産（償却資産）額"/>
        <xdr:cNvSpPr txBox="1"/>
      </xdr:nvSpPr>
      <xdr:spPr>
        <a:xfrm>
          <a:off x="7444955" y="1007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32567</xdr:rowOff>
    </xdr:from>
    <xdr:ext cx="599010" cy="259045"/>
    <xdr:sp macro="" textlink="">
      <xdr:nvSpPr>
        <xdr:cNvPr id="266" name="n_3mainValue【橋りょう・トンネル】&#10;一人当たり有形固定資産（償却資産）額"/>
        <xdr:cNvSpPr txBox="1"/>
      </xdr:nvSpPr>
      <xdr:spPr>
        <a:xfrm>
          <a:off x="6670255" y="1009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36961</xdr:rowOff>
    </xdr:from>
    <xdr:ext cx="599010" cy="259045"/>
    <xdr:sp macro="" textlink="">
      <xdr:nvSpPr>
        <xdr:cNvPr id="267" name="n_4mainValue【橋りょう・トンネル】&#10;一人当たり有形固定資産（償却資産）額"/>
        <xdr:cNvSpPr txBox="1"/>
      </xdr:nvSpPr>
      <xdr:spPr>
        <a:xfrm>
          <a:off x="5872695" y="1009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83820</xdr:rowOff>
    </xdr:to>
    <xdr:cxnSp macro="">
      <xdr:nvCxnSpPr>
        <xdr:cNvPr id="292" name="直線コネクタ 291"/>
        <xdr:cNvCxnSpPr/>
      </xdr:nvCxnSpPr>
      <xdr:spPr>
        <a:xfrm flipV="1">
          <a:off x="4086225" y="1307211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93" name="【公営住宅】&#10;有形固定資産減価償却率最小値テキスト"/>
        <xdr:cNvSpPr txBox="1"/>
      </xdr:nvSpPr>
      <xdr:spPr>
        <a:xfrm>
          <a:off x="4124960" y="1450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94" name="直線コネクタ 293"/>
        <xdr:cNvCxnSpPr/>
      </xdr:nvCxnSpPr>
      <xdr:spPr>
        <a:xfrm>
          <a:off x="402082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5" name="【公営住宅】&#10;有形固定資産減価償却率最大値テキスト"/>
        <xdr:cNvSpPr txBox="1"/>
      </xdr:nvSpPr>
      <xdr:spPr>
        <a:xfrm>
          <a:off x="4124960" y="1285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6" name="直線コネクタ 295"/>
        <xdr:cNvCxnSpPr/>
      </xdr:nvCxnSpPr>
      <xdr:spPr>
        <a:xfrm>
          <a:off x="4020820" y="1307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149241</xdr:rowOff>
    </xdr:from>
    <xdr:ext cx="405111" cy="259045"/>
    <xdr:sp macro="" textlink="">
      <xdr:nvSpPr>
        <xdr:cNvPr id="297" name="【公営住宅】&#10;有形固定資産減価償却率平均値テキスト"/>
        <xdr:cNvSpPr txBox="1"/>
      </xdr:nvSpPr>
      <xdr:spPr>
        <a:xfrm>
          <a:off x="4124960" y="13728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8" name="フローチャート: 判断 297"/>
        <xdr:cNvSpPr/>
      </xdr:nvSpPr>
      <xdr:spPr>
        <a:xfrm>
          <a:off x="4036060" y="138728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9" name="フローチャート: 判断 298"/>
        <xdr:cNvSpPr/>
      </xdr:nvSpPr>
      <xdr:spPr>
        <a:xfrm>
          <a:off x="3312160" y="13811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300" name="フローチャート: 判断 299"/>
        <xdr:cNvSpPr/>
      </xdr:nvSpPr>
      <xdr:spPr>
        <a:xfrm>
          <a:off x="251460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151130</xdr:rowOff>
    </xdr:from>
    <xdr:to>
      <xdr:col>10</xdr:col>
      <xdr:colOff>165100</xdr:colOff>
      <xdr:row>83</xdr:row>
      <xdr:rowOff>81280</xdr:rowOff>
    </xdr:to>
    <xdr:sp macro="" textlink="">
      <xdr:nvSpPr>
        <xdr:cNvPr id="301" name="フローチャート: 判断 300"/>
        <xdr:cNvSpPr/>
      </xdr:nvSpPr>
      <xdr:spPr>
        <a:xfrm>
          <a:off x="1739900" y="1389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107314</xdr:rowOff>
    </xdr:from>
    <xdr:to>
      <xdr:col>6</xdr:col>
      <xdr:colOff>38100</xdr:colOff>
      <xdr:row>83</xdr:row>
      <xdr:rowOff>37464</xdr:rowOff>
    </xdr:to>
    <xdr:sp macro="" textlink="">
      <xdr:nvSpPr>
        <xdr:cNvPr id="302" name="フローチャート: 判断 301"/>
        <xdr:cNvSpPr/>
      </xdr:nvSpPr>
      <xdr:spPr>
        <a:xfrm>
          <a:off x="965200" y="138537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74930</xdr:rowOff>
    </xdr:from>
    <xdr:to>
      <xdr:col>24</xdr:col>
      <xdr:colOff>114300</xdr:colOff>
      <xdr:row>85</xdr:row>
      <xdr:rowOff>5080</xdr:rowOff>
    </xdr:to>
    <xdr:sp macro="" textlink="">
      <xdr:nvSpPr>
        <xdr:cNvPr id="308" name="楕円 307"/>
        <xdr:cNvSpPr/>
      </xdr:nvSpPr>
      <xdr:spPr>
        <a:xfrm>
          <a:off x="4036060" y="1415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53357</xdr:rowOff>
    </xdr:from>
    <xdr:ext cx="405111" cy="259045"/>
    <xdr:sp macro="" textlink="">
      <xdr:nvSpPr>
        <xdr:cNvPr id="309" name="【公営住宅】&#10;有形固定資産減価償却率該当値テキスト"/>
        <xdr:cNvSpPr txBox="1"/>
      </xdr:nvSpPr>
      <xdr:spPr>
        <a:xfrm>
          <a:off x="4124960" y="1413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133986</xdr:rowOff>
    </xdr:from>
    <xdr:to>
      <xdr:col>20</xdr:col>
      <xdr:colOff>38100</xdr:colOff>
      <xdr:row>84</xdr:row>
      <xdr:rowOff>64136</xdr:rowOff>
    </xdr:to>
    <xdr:sp macro="" textlink="">
      <xdr:nvSpPr>
        <xdr:cNvPr id="310" name="楕円 309"/>
        <xdr:cNvSpPr/>
      </xdr:nvSpPr>
      <xdr:spPr>
        <a:xfrm>
          <a:off x="3312160" y="140481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13336</xdr:rowOff>
    </xdr:from>
    <xdr:to>
      <xdr:col>24</xdr:col>
      <xdr:colOff>63500</xdr:colOff>
      <xdr:row>84</xdr:row>
      <xdr:rowOff>125730</xdr:rowOff>
    </xdr:to>
    <xdr:cxnSp macro="">
      <xdr:nvCxnSpPr>
        <xdr:cNvPr id="311" name="直線コネクタ 310"/>
        <xdr:cNvCxnSpPr/>
      </xdr:nvCxnSpPr>
      <xdr:spPr>
        <a:xfrm>
          <a:off x="3355340" y="14095096"/>
          <a:ext cx="731520" cy="11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132080</xdr:rowOff>
    </xdr:from>
    <xdr:to>
      <xdr:col>15</xdr:col>
      <xdr:colOff>101600</xdr:colOff>
      <xdr:row>84</xdr:row>
      <xdr:rowOff>62230</xdr:rowOff>
    </xdr:to>
    <xdr:sp macro="" textlink="">
      <xdr:nvSpPr>
        <xdr:cNvPr id="312" name="楕円 311"/>
        <xdr:cNvSpPr/>
      </xdr:nvSpPr>
      <xdr:spPr>
        <a:xfrm>
          <a:off x="2514600" y="14046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11430</xdr:rowOff>
    </xdr:from>
    <xdr:to>
      <xdr:col>19</xdr:col>
      <xdr:colOff>177800</xdr:colOff>
      <xdr:row>84</xdr:row>
      <xdr:rowOff>13336</xdr:rowOff>
    </xdr:to>
    <xdr:cxnSp macro="">
      <xdr:nvCxnSpPr>
        <xdr:cNvPr id="313" name="直線コネクタ 312"/>
        <xdr:cNvCxnSpPr/>
      </xdr:nvCxnSpPr>
      <xdr:spPr>
        <a:xfrm>
          <a:off x="2565400" y="14093190"/>
          <a:ext cx="78994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132080</xdr:rowOff>
    </xdr:from>
    <xdr:to>
      <xdr:col>10</xdr:col>
      <xdr:colOff>165100</xdr:colOff>
      <xdr:row>84</xdr:row>
      <xdr:rowOff>62230</xdr:rowOff>
    </xdr:to>
    <xdr:sp macro="" textlink="">
      <xdr:nvSpPr>
        <xdr:cNvPr id="314" name="楕円 313"/>
        <xdr:cNvSpPr/>
      </xdr:nvSpPr>
      <xdr:spPr>
        <a:xfrm>
          <a:off x="1739900" y="14046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11430</xdr:rowOff>
    </xdr:from>
    <xdr:to>
      <xdr:col>15</xdr:col>
      <xdr:colOff>50800</xdr:colOff>
      <xdr:row>84</xdr:row>
      <xdr:rowOff>11430</xdr:rowOff>
    </xdr:to>
    <xdr:cxnSp macro="">
      <xdr:nvCxnSpPr>
        <xdr:cNvPr id="315" name="直線コネクタ 314"/>
        <xdr:cNvCxnSpPr/>
      </xdr:nvCxnSpPr>
      <xdr:spPr>
        <a:xfrm>
          <a:off x="1790700" y="140931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103505</xdr:rowOff>
    </xdr:from>
    <xdr:to>
      <xdr:col>6</xdr:col>
      <xdr:colOff>38100</xdr:colOff>
      <xdr:row>84</xdr:row>
      <xdr:rowOff>33655</xdr:rowOff>
    </xdr:to>
    <xdr:sp macro="" textlink="">
      <xdr:nvSpPr>
        <xdr:cNvPr id="316" name="楕円 315"/>
        <xdr:cNvSpPr/>
      </xdr:nvSpPr>
      <xdr:spPr>
        <a:xfrm>
          <a:off x="965200" y="140176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154305</xdr:rowOff>
    </xdr:from>
    <xdr:to>
      <xdr:col>10</xdr:col>
      <xdr:colOff>114300</xdr:colOff>
      <xdr:row>84</xdr:row>
      <xdr:rowOff>11430</xdr:rowOff>
    </xdr:to>
    <xdr:cxnSp macro="">
      <xdr:nvCxnSpPr>
        <xdr:cNvPr id="317" name="直線コネクタ 316"/>
        <xdr:cNvCxnSpPr/>
      </xdr:nvCxnSpPr>
      <xdr:spPr>
        <a:xfrm>
          <a:off x="1008380" y="14068425"/>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12082</xdr:rowOff>
    </xdr:from>
    <xdr:ext cx="405111" cy="259045"/>
    <xdr:sp macro="" textlink="">
      <xdr:nvSpPr>
        <xdr:cNvPr id="318" name="n_1aveValue【公営住宅】&#10;有形固定資産減価償却率"/>
        <xdr:cNvSpPr txBox="1"/>
      </xdr:nvSpPr>
      <xdr:spPr>
        <a:xfrm>
          <a:off x="317056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153052</xdr:rowOff>
    </xdr:from>
    <xdr:ext cx="405111" cy="259045"/>
    <xdr:sp macro="" textlink="">
      <xdr:nvSpPr>
        <xdr:cNvPr id="319" name="n_2aveValue【公営住宅】&#10;有形固定資産減価償却率"/>
        <xdr:cNvSpPr txBox="1"/>
      </xdr:nvSpPr>
      <xdr:spPr>
        <a:xfrm>
          <a:off x="238570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97807</xdr:rowOff>
    </xdr:from>
    <xdr:ext cx="405111" cy="259045"/>
    <xdr:sp macro="" textlink="">
      <xdr:nvSpPr>
        <xdr:cNvPr id="320" name="n_3aveValue【公営住宅】&#10;有形固定資産減価償却率"/>
        <xdr:cNvSpPr txBox="1"/>
      </xdr:nvSpPr>
      <xdr:spPr>
        <a:xfrm>
          <a:off x="161100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53991</xdr:rowOff>
    </xdr:from>
    <xdr:ext cx="405111" cy="259045"/>
    <xdr:sp macro="" textlink="">
      <xdr:nvSpPr>
        <xdr:cNvPr id="321" name="n_4aveValue【公営住宅】&#10;有形固定資産減価償却率"/>
        <xdr:cNvSpPr txBox="1"/>
      </xdr:nvSpPr>
      <xdr:spPr>
        <a:xfrm>
          <a:off x="836304" y="136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55263</xdr:rowOff>
    </xdr:from>
    <xdr:ext cx="405111" cy="259045"/>
    <xdr:sp macro="" textlink="">
      <xdr:nvSpPr>
        <xdr:cNvPr id="322" name="n_1mainValue【公営住宅】&#10;有形固定資産減価償却率"/>
        <xdr:cNvSpPr txBox="1"/>
      </xdr:nvSpPr>
      <xdr:spPr>
        <a:xfrm>
          <a:off x="3170564" y="1413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53357</xdr:rowOff>
    </xdr:from>
    <xdr:ext cx="405111" cy="259045"/>
    <xdr:sp macro="" textlink="">
      <xdr:nvSpPr>
        <xdr:cNvPr id="323" name="n_2mainValue【公営住宅】&#10;有形固定資産減価償却率"/>
        <xdr:cNvSpPr txBox="1"/>
      </xdr:nvSpPr>
      <xdr:spPr>
        <a:xfrm>
          <a:off x="2385704" y="1413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53357</xdr:rowOff>
    </xdr:from>
    <xdr:ext cx="405111" cy="259045"/>
    <xdr:sp macro="" textlink="">
      <xdr:nvSpPr>
        <xdr:cNvPr id="324" name="n_3mainValue【公営住宅】&#10;有形固定資産減価償却率"/>
        <xdr:cNvSpPr txBox="1"/>
      </xdr:nvSpPr>
      <xdr:spPr>
        <a:xfrm>
          <a:off x="1611004" y="1413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24782</xdr:rowOff>
    </xdr:from>
    <xdr:ext cx="405111" cy="259045"/>
    <xdr:sp macro="" textlink="">
      <xdr:nvSpPr>
        <xdr:cNvPr id="325" name="n_4mainValue【公営住宅】&#10;有形固定資産減価償却率"/>
        <xdr:cNvSpPr txBox="1"/>
      </xdr:nvSpPr>
      <xdr:spPr>
        <a:xfrm>
          <a:off x="836304" y="141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110871</xdr:rowOff>
    </xdr:from>
    <xdr:to>
      <xdr:col>54</xdr:col>
      <xdr:colOff>189865</xdr:colOff>
      <xdr:row>86</xdr:row>
      <xdr:rowOff>81914</xdr:rowOff>
    </xdr:to>
    <xdr:cxnSp macro="">
      <xdr:nvCxnSpPr>
        <xdr:cNvPr id="349" name="直線コネクタ 348"/>
        <xdr:cNvCxnSpPr/>
      </xdr:nvCxnSpPr>
      <xdr:spPr>
        <a:xfrm flipV="1">
          <a:off x="9219565" y="13019151"/>
          <a:ext cx="0" cy="1479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85741</xdr:rowOff>
    </xdr:from>
    <xdr:ext cx="469744" cy="259045"/>
    <xdr:sp macro="" textlink="">
      <xdr:nvSpPr>
        <xdr:cNvPr id="350" name="【公営住宅】&#10;一人当たり面積最小値テキスト"/>
        <xdr:cNvSpPr txBox="1"/>
      </xdr:nvSpPr>
      <xdr:spPr>
        <a:xfrm>
          <a:off x="9258300" y="1450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81914</xdr:rowOff>
    </xdr:from>
    <xdr:to>
      <xdr:col>55</xdr:col>
      <xdr:colOff>88900</xdr:colOff>
      <xdr:row>86</xdr:row>
      <xdr:rowOff>81914</xdr:rowOff>
    </xdr:to>
    <xdr:cxnSp macro="">
      <xdr:nvCxnSpPr>
        <xdr:cNvPr id="351" name="直線コネクタ 350"/>
        <xdr:cNvCxnSpPr/>
      </xdr:nvCxnSpPr>
      <xdr:spPr>
        <a:xfrm>
          <a:off x="9154160" y="144989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57548</xdr:rowOff>
    </xdr:from>
    <xdr:ext cx="469744" cy="259045"/>
    <xdr:sp macro="" textlink="">
      <xdr:nvSpPr>
        <xdr:cNvPr id="352" name="【公営住宅】&#10;一人当たり面積最大値テキスト"/>
        <xdr:cNvSpPr txBox="1"/>
      </xdr:nvSpPr>
      <xdr:spPr>
        <a:xfrm>
          <a:off x="9258300" y="1279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110871</xdr:rowOff>
    </xdr:from>
    <xdr:to>
      <xdr:col>55</xdr:col>
      <xdr:colOff>88900</xdr:colOff>
      <xdr:row>77</xdr:row>
      <xdr:rowOff>110871</xdr:rowOff>
    </xdr:to>
    <xdr:cxnSp macro="">
      <xdr:nvCxnSpPr>
        <xdr:cNvPr id="353" name="直線コネクタ 352"/>
        <xdr:cNvCxnSpPr/>
      </xdr:nvCxnSpPr>
      <xdr:spPr>
        <a:xfrm>
          <a:off x="9154160" y="13019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124477</xdr:rowOff>
    </xdr:from>
    <xdr:ext cx="469744" cy="259045"/>
    <xdr:sp macro="" textlink="">
      <xdr:nvSpPr>
        <xdr:cNvPr id="354" name="【公営住宅】&#10;一人当たり面積平均値テキスト"/>
        <xdr:cNvSpPr txBox="1"/>
      </xdr:nvSpPr>
      <xdr:spPr>
        <a:xfrm>
          <a:off x="9258300" y="14038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55" name="フローチャート: 判断 354"/>
        <xdr:cNvSpPr/>
      </xdr:nvSpPr>
      <xdr:spPr>
        <a:xfrm>
          <a:off x="9192260" y="14183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104267</xdr:rowOff>
    </xdr:from>
    <xdr:to>
      <xdr:col>50</xdr:col>
      <xdr:colOff>165100</xdr:colOff>
      <xdr:row>85</xdr:row>
      <xdr:rowOff>34417</xdr:rowOff>
    </xdr:to>
    <xdr:sp macro="" textlink="">
      <xdr:nvSpPr>
        <xdr:cNvPr id="356" name="フローチャート: 判断 355"/>
        <xdr:cNvSpPr/>
      </xdr:nvSpPr>
      <xdr:spPr>
        <a:xfrm>
          <a:off x="8445500" y="14186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112268</xdr:rowOff>
    </xdr:from>
    <xdr:to>
      <xdr:col>46</xdr:col>
      <xdr:colOff>38100</xdr:colOff>
      <xdr:row>85</xdr:row>
      <xdr:rowOff>42418</xdr:rowOff>
    </xdr:to>
    <xdr:sp macro="" textlink="">
      <xdr:nvSpPr>
        <xdr:cNvPr id="357" name="フローチャート: 判断 356"/>
        <xdr:cNvSpPr/>
      </xdr:nvSpPr>
      <xdr:spPr>
        <a:xfrm>
          <a:off x="7670800" y="141940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32258</xdr:rowOff>
    </xdr:from>
    <xdr:to>
      <xdr:col>41</xdr:col>
      <xdr:colOff>101600</xdr:colOff>
      <xdr:row>85</xdr:row>
      <xdr:rowOff>133858</xdr:rowOff>
    </xdr:to>
    <xdr:sp macro="" textlink="">
      <xdr:nvSpPr>
        <xdr:cNvPr id="358" name="フローチャート: 判断 357"/>
        <xdr:cNvSpPr/>
      </xdr:nvSpPr>
      <xdr:spPr>
        <a:xfrm>
          <a:off x="687324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34162</xdr:rowOff>
    </xdr:from>
    <xdr:to>
      <xdr:col>36</xdr:col>
      <xdr:colOff>165100</xdr:colOff>
      <xdr:row>85</xdr:row>
      <xdr:rowOff>135762</xdr:rowOff>
    </xdr:to>
    <xdr:sp macro="" textlink="">
      <xdr:nvSpPr>
        <xdr:cNvPr id="359" name="フローチャート: 判断 358"/>
        <xdr:cNvSpPr/>
      </xdr:nvSpPr>
      <xdr:spPr>
        <a:xfrm>
          <a:off x="6098540" y="1428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101219</xdr:rowOff>
    </xdr:from>
    <xdr:to>
      <xdr:col>55</xdr:col>
      <xdr:colOff>50800</xdr:colOff>
      <xdr:row>86</xdr:row>
      <xdr:rowOff>31369</xdr:rowOff>
    </xdr:to>
    <xdr:sp macro="" textlink="">
      <xdr:nvSpPr>
        <xdr:cNvPr id="365" name="楕円 364"/>
        <xdr:cNvSpPr/>
      </xdr:nvSpPr>
      <xdr:spPr>
        <a:xfrm>
          <a:off x="9192260" y="143506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16146</xdr:rowOff>
    </xdr:from>
    <xdr:ext cx="469744" cy="259045"/>
    <xdr:sp macro="" textlink="">
      <xdr:nvSpPr>
        <xdr:cNvPr id="366" name="【公営住宅】&#10;一人当たり面積該当値テキスト"/>
        <xdr:cNvSpPr txBox="1"/>
      </xdr:nvSpPr>
      <xdr:spPr>
        <a:xfrm>
          <a:off x="9258300" y="1426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101219</xdr:rowOff>
    </xdr:from>
    <xdr:to>
      <xdr:col>50</xdr:col>
      <xdr:colOff>165100</xdr:colOff>
      <xdr:row>86</xdr:row>
      <xdr:rowOff>31369</xdr:rowOff>
    </xdr:to>
    <xdr:sp macro="" textlink="">
      <xdr:nvSpPr>
        <xdr:cNvPr id="367" name="楕円 366"/>
        <xdr:cNvSpPr/>
      </xdr:nvSpPr>
      <xdr:spPr>
        <a:xfrm>
          <a:off x="8445500" y="143506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152019</xdr:rowOff>
    </xdr:from>
    <xdr:to>
      <xdr:col>55</xdr:col>
      <xdr:colOff>0</xdr:colOff>
      <xdr:row>85</xdr:row>
      <xdr:rowOff>152019</xdr:rowOff>
    </xdr:to>
    <xdr:cxnSp macro="">
      <xdr:nvCxnSpPr>
        <xdr:cNvPr id="368" name="直線コネクタ 367"/>
        <xdr:cNvCxnSpPr/>
      </xdr:nvCxnSpPr>
      <xdr:spPr>
        <a:xfrm>
          <a:off x="8496300" y="14401419"/>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101600</xdr:rowOff>
    </xdr:from>
    <xdr:to>
      <xdr:col>46</xdr:col>
      <xdr:colOff>38100</xdr:colOff>
      <xdr:row>86</xdr:row>
      <xdr:rowOff>31750</xdr:rowOff>
    </xdr:to>
    <xdr:sp macro="" textlink="">
      <xdr:nvSpPr>
        <xdr:cNvPr id="369" name="楕円 368"/>
        <xdr:cNvSpPr/>
      </xdr:nvSpPr>
      <xdr:spPr>
        <a:xfrm>
          <a:off x="7670800" y="14351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152019</xdr:rowOff>
    </xdr:from>
    <xdr:to>
      <xdr:col>50</xdr:col>
      <xdr:colOff>114300</xdr:colOff>
      <xdr:row>85</xdr:row>
      <xdr:rowOff>152400</xdr:rowOff>
    </xdr:to>
    <xdr:cxnSp macro="">
      <xdr:nvCxnSpPr>
        <xdr:cNvPr id="370" name="直線コネクタ 369"/>
        <xdr:cNvCxnSpPr/>
      </xdr:nvCxnSpPr>
      <xdr:spPr>
        <a:xfrm flipV="1">
          <a:off x="7713980" y="14401419"/>
          <a:ext cx="78232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101219</xdr:rowOff>
    </xdr:from>
    <xdr:to>
      <xdr:col>41</xdr:col>
      <xdr:colOff>101600</xdr:colOff>
      <xdr:row>86</xdr:row>
      <xdr:rowOff>31369</xdr:rowOff>
    </xdr:to>
    <xdr:sp macro="" textlink="">
      <xdr:nvSpPr>
        <xdr:cNvPr id="371" name="楕円 370"/>
        <xdr:cNvSpPr/>
      </xdr:nvSpPr>
      <xdr:spPr>
        <a:xfrm>
          <a:off x="6873240" y="143506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152019</xdr:rowOff>
    </xdr:from>
    <xdr:to>
      <xdr:col>45</xdr:col>
      <xdr:colOff>177800</xdr:colOff>
      <xdr:row>85</xdr:row>
      <xdr:rowOff>152400</xdr:rowOff>
    </xdr:to>
    <xdr:cxnSp macro="">
      <xdr:nvCxnSpPr>
        <xdr:cNvPr id="372" name="直線コネクタ 371"/>
        <xdr:cNvCxnSpPr/>
      </xdr:nvCxnSpPr>
      <xdr:spPr>
        <a:xfrm>
          <a:off x="6924040" y="14401419"/>
          <a:ext cx="78994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94742</xdr:rowOff>
    </xdr:from>
    <xdr:to>
      <xdr:col>36</xdr:col>
      <xdr:colOff>165100</xdr:colOff>
      <xdr:row>86</xdr:row>
      <xdr:rowOff>24892</xdr:rowOff>
    </xdr:to>
    <xdr:sp macro="" textlink="">
      <xdr:nvSpPr>
        <xdr:cNvPr id="373" name="楕円 372"/>
        <xdr:cNvSpPr/>
      </xdr:nvSpPr>
      <xdr:spPr>
        <a:xfrm>
          <a:off x="6098540" y="14344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145542</xdr:rowOff>
    </xdr:from>
    <xdr:to>
      <xdr:col>41</xdr:col>
      <xdr:colOff>50800</xdr:colOff>
      <xdr:row>85</xdr:row>
      <xdr:rowOff>152019</xdr:rowOff>
    </xdr:to>
    <xdr:cxnSp macro="">
      <xdr:nvCxnSpPr>
        <xdr:cNvPr id="374" name="直線コネクタ 373"/>
        <xdr:cNvCxnSpPr/>
      </xdr:nvCxnSpPr>
      <xdr:spPr>
        <a:xfrm>
          <a:off x="6149340" y="14394942"/>
          <a:ext cx="7747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50944</xdr:rowOff>
    </xdr:from>
    <xdr:ext cx="469744" cy="259045"/>
    <xdr:sp macro="" textlink="">
      <xdr:nvSpPr>
        <xdr:cNvPr id="375" name="n_1aveValue【公営住宅】&#10;一人当たり面積"/>
        <xdr:cNvSpPr txBox="1"/>
      </xdr:nvSpPr>
      <xdr:spPr>
        <a:xfrm>
          <a:off x="8271587" y="1396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58945</xdr:rowOff>
    </xdr:from>
    <xdr:ext cx="469744" cy="259045"/>
    <xdr:sp macro="" textlink="">
      <xdr:nvSpPr>
        <xdr:cNvPr id="376" name="n_2aveValue【公営住宅】&#10;一人当たり面積"/>
        <xdr:cNvSpPr txBox="1"/>
      </xdr:nvSpPr>
      <xdr:spPr>
        <a:xfrm>
          <a:off x="7509587" y="1397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150385</xdr:rowOff>
    </xdr:from>
    <xdr:ext cx="469744" cy="259045"/>
    <xdr:sp macro="" textlink="">
      <xdr:nvSpPr>
        <xdr:cNvPr id="377" name="n_3aveValue【公営住宅】&#10;一人当たり面積"/>
        <xdr:cNvSpPr txBox="1"/>
      </xdr:nvSpPr>
      <xdr:spPr>
        <a:xfrm>
          <a:off x="6712027" y="1406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152289</xdr:rowOff>
    </xdr:from>
    <xdr:ext cx="469744" cy="259045"/>
    <xdr:sp macro="" textlink="">
      <xdr:nvSpPr>
        <xdr:cNvPr id="378" name="n_4aveValue【公営住宅】&#10;一人当たり面積"/>
        <xdr:cNvSpPr txBox="1"/>
      </xdr:nvSpPr>
      <xdr:spPr>
        <a:xfrm>
          <a:off x="5937327" y="140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22496</xdr:rowOff>
    </xdr:from>
    <xdr:ext cx="469744" cy="259045"/>
    <xdr:sp macro="" textlink="">
      <xdr:nvSpPr>
        <xdr:cNvPr id="379" name="n_1mainValue【公営住宅】&#10;一人当たり面積"/>
        <xdr:cNvSpPr txBox="1"/>
      </xdr:nvSpPr>
      <xdr:spPr>
        <a:xfrm>
          <a:off x="8271587" y="1443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22877</xdr:rowOff>
    </xdr:from>
    <xdr:ext cx="469744" cy="259045"/>
    <xdr:sp macro="" textlink="">
      <xdr:nvSpPr>
        <xdr:cNvPr id="380" name="n_2mainValue【公営住宅】&#10;一人当たり面積"/>
        <xdr:cNvSpPr txBox="1"/>
      </xdr:nvSpPr>
      <xdr:spPr>
        <a:xfrm>
          <a:off x="7509587" y="1443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22496</xdr:rowOff>
    </xdr:from>
    <xdr:ext cx="469744" cy="259045"/>
    <xdr:sp macro="" textlink="">
      <xdr:nvSpPr>
        <xdr:cNvPr id="381" name="n_3mainValue【公営住宅】&#10;一人当たり面積"/>
        <xdr:cNvSpPr txBox="1"/>
      </xdr:nvSpPr>
      <xdr:spPr>
        <a:xfrm>
          <a:off x="6712027" y="1443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16019</xdr:rowOff>
    </xdr:from>
    <xdr:ext cx="469744" cy="259045"/>
    <xdr:sp macro="" textlink="">
      <xdr:nvSpPr>
        <xdr:cNvPr id="382" name="n_4mainValue【公営住宅】&#10;一人当たり面積"/>
        <xdr:cNvSpPr txBox="1"/>
      </xdr:nvSpPr>
      <xdr:spPr>
        <a:xfrm>
          <a:off x="5937327" y="144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55245</xdr:rowOff>
    </xdr:from>
    <xdr:to>
      <xdr:col>85</xdr:col>
      <xdr:colOff>126364</xdr:colOff>
      <xdr:row>42</xdr:row>
      <xdr:rowOff>38100</xdr:rowOff>
    </xdr:to>
    <xdr:cxnSp macro="">
      <xdr:nvCxnSpPr>
        <xdr:cNvPr id="423" name="直線コネクタ 422"/>
        <xdr:cNvCxnSpPr/>
      </xdr:nvCxnSpPr>
      <xdr:spPr>
        <a:xfrm flipV="1">
          <a:off x="14375764" y="5587365"/>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1922</xdr:rowOff>
    </xdr:from>
    <xdr:ext cx="405111" cy="259045"/>
    <xdr:sp macro="" textlink="">
      <xdr:nvSpPr>
        <xdr:cNvPr id="426" name="【認定こども園・幼稚園・保育所】&#10;有形固定資産減価償却率最大値テキスト"/>
        <xdr:cNvSpPr txBox="1"/>
      </xdr:nvSpPr>
      <xdr:spPr>
        <a:xfrm>
          <a:off x="14414500" y="5366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55245</xdr:rowOff>
    </xdr:from>
    <xdr:to>
      <xdr:col>86</xdr:col>
      <xdr:colOff>25400</xdr:colOff>
      <xdr:row>33</xdr:row>
      <xdr:rowOff>55245</xdr:rowOff>
    </xdr:to>
    <xdr:cxnSp macro="">
      <xdr:nvCxnSpPr>
        <xdr:cNvPr id="427" name="直線コネクタ 426"/>
        <xdr:cNvCxnSpPr/>
      </xdr:nvCxnSpPr>
      <xdr:spPr>
        <a:xfrm>
          <a:off x="14287500" y="55873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2557</xdr:rowOff>
    </xdr:from>
    <xdr:ext cx="405111" cy="259045"/>
    <xdr:sp macro="" textlink="">
      <xdr:nvSpPr>
        <xdr:cNvPr id="428" name="【認定こども園・幼稚園・保育所】&#10;有形固定資産減価償却率平均値テキスト"/>
        <xdr:cNvSpPr txBox="1"/>
      </xdr:nvSpPr>
      <xdr:spPr>
        <a:xfrm>
          <a:off x="14414500" y="6037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429" name="フローチャート: 判断 428"/>
        <xdr:cNvSpPr/>
      </xdr:nvSpPr>
      <xdr:spPr>
        <a:xfrm>
          <a:off x="14325600" y="61861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124460</xdr:rowOff>
    </xdr:from>
    <xdr:to>
      <xdr:col>81</xdr:col>
      <xdr:colOff>101600</xdr:colOff>
      <xdr:row>37</xdr:row>
      <xdr:rowOff>54610</xdr:rowOff>
    </xdr:to>
    <xdr:sp macro="" textlink="">
      <xdr:nvSpPr>
        <xdr:cNvPr id="430" name="フローチャート: 判断 429"/>
        <xdr:cNvSpPr/>
      </xdr:nvSpPr>
      <xdr:spPr>
        <a:xfrm>
          <a:off x="13578840" y="6159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431" name="フローチャート: 判断 430"/>
        <xdr:cNvSpPr/>
      </xdr:nvSpPr>
      <xdr:spPr>
        <a:xfrm>
          <a:off x="12804140" y="6149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432" name="フローチャート: 判断 431"/>
        <xdr:cNvSpPr/>
      </xdr:nvSpPr>
      <xdr:spPr>
        <a:xfrm>
          <a:off x="12029440" y="62947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433" name="フローチャート: 判断 432"/>
        <xdr:cNvSpPr/>
      </xdr:nvSpPr>
      <xdr:spPr>
        <a:xfrm>
          <a:off x="11231880" y="6317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95885</xdr:rowOff>
    </xdr:from>
    <xdr:to>
      <xdr:col>85</xdr:col>
      <xdr:colOff>177800</xdr:colOff>
      <xdr:row>40</xdr:row>
      <xdr:rowOff>26035</xdr:rowOff>
    </xdr:to>
    <xdr:sp macro="" textlink="">
      <xdr:nvSpPr>
        <xdr:cNvPr id="439" name="楕円 438"/>
        <xdr:cNvSpPr/>
      </xdr:nvSpPr>
      <xdr:spPr>
        <a:xfrm>
          <a:off x="14325600" y="663384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74312</xdr:rowOff>
    </xdr:from>
    <xdr:ext cx="405111" cy="259045"/>
    <xdr:sp macro="" textlink="">
      <xdr:nvSpPr>
        <xdr:cNvPr id="440" name="【認定こども園・幼稚園・保育所】&#10;有形固定資産減価償却率該当値テキスト"/>
        <xdr:cNvSpPr txBox="1"/>
      </xdr:nvSpPr>
      <xdr:spPr>
        <a:xfrm>
          <a:off x="14414500"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635</xdr:rowOff>
    </xdr:from>
    <xdr:to>
      <xdr:col>81</xdr:col>
      <xdr:colOff>101600</xdr:colOff>
      <xdr:row>39</xdr:row>
      <xdr:rowOff>102235</xdr:rowOff>
    </xdr:to>
    <xdr:sp macro="" textlink="">
      <xdr:nvSpPr>
        <xdr:cNvPr id="441" name="楕円 440"/>
        <xdr:cNvSpPr/>
      </xdr:nvSpPr>
      <xdr:spPr>
        <a:xfrm>
          <a:off x="1357884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51435</xdr:rowOff>
    </xdr:from>
    <xdr:to>
      <xdr:col>85</xdr:col>
      <xdr:colOff>127000</xdr:colOff>
      <xdr:row>39</xdr:row>
      <xdr:rowOff>146685</xdr:rowOff>
    </xdr:to>
    <xdr:cxnSp macro="">
      <xdr:nvCxnSpPr>
        <xdr:cNvPr id="442" name="直線コネクタ 441"/>
        <xdr:cNvCxnSpPr/>
      </xdr:nvCxnSpPr>
      <xdr:spPr>
        <a:xfrm>
          <a:off x="13629640" y="6589395"/>
          <a:ext cx="74676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170180</xdr:rowOff>
    </xdr:from>
    <xdr:to>
      <xdr:col>76</xdr:col>
      <xdr:colOff>165100</xdr:colOff>
      <xdr:row>39</xdr:row>
      <xdr:rowOff>100330</xdr:rowOff>
    </xdr:to>
    <xdr:sp macro="" textlink="">
      <xdr:nvSpPr>
        <xdr:cNvPr id="443" name="楕円 442"/>
        <xdr:cNvSpPr/>
      </xdr:nvSpPr>
      <xdr:spPr>
        <a:xfrm>
          <a:off x="12804140" y="6540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49530</xdr:rowOff>
    </xdr:from>
    <xdr:to>
      <xdr:col>81</xdr:col>
      <xdr:colOff>50800</xdr:colOff>
      <xdr:row>39</xdr:row>
      <xdr:rowOff>51435</xdr:rowOff>
    </xdr:to>
    <xdr:cxnSp macro="">
      <xdr:nvCxnSpPr>
        <xdr:cNvPr id="444" name="直線コネクタ 443"/>
        <xdr:cNvCxnSpPr/>
      </xdr:nvCxnSpPr>
      <xdr:spPr>
        <a:xfrm>
          <a:off x="12854940" y="658749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168275</xdr:rowOff>
    </xdr:from>
    <xdr:to>
      <xdr:col>72</xdr:col>
      <xdr:colOff>38100</xdr:colOff>
      <xdr:row>39</xdr:row>
      <xdr:rowOff>98425</xdr:rowOff>
    </xdr:to>
    <xdr:sp macro="" textlink="">
      <xdr:nvSpPr>
        <xdr:cNvPr id="445" name="楕円 444"/>
        <xdr:cNvSpPr/>
      </xdr:nvSpPr>
      <xdr:spPr>
        <a:xfrm>
          <a:off x="12029440" y="65385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47625</xdr:rowOff>
    </xdr:from>
    <xdr:to>
      <xdr:col>76</xdr:col>
      <xdr:colOff>114300</xdr:colOff>
      <xdr:row>39</xdr:row>
      <xdr:rowOff>49530</xdr:rowOff>
    </xdr:to>
    <xdr:cxnSp macro="">
      <xdr:nvCxnSpPr>
        <xdr:cNvPr id="446" name="直線コネクタ 445"/>
        <xdr:cNvCxnSpPr/>
      </xdr:nvCxnSpPr>
      <xdr:spPr>
        <a:xfrm>
          <a:off x="12072620" y="658558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141605</xdr:rowOff>
    </xdr:from>
    <xdr:to>
      <xdr:col>67</xdr:col>
      <xdr:colOff>101600</xdr:colOff>
      <xdr:row>39</xdr:row>
      <xdr:rowOff>71755</xdr:rowOff>
    </xdr:to>
    <xdr:sp macro="" textlink="">
      <xdr:nvSpPr>
        <xdr:cNvPr id="447" name="楕円 446"/>
        <xdr:cNvSpPr/>
      </xdr:nvSpPr>
      <xdr:spPr>
        <a:xfrm>
          <a:off x="11231880" y="6511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20955</xdr:rowOff>
    </xdr:from>
    <xdr:to>
      <xdr:col>71</xdr:col>
      <xdr:colOff>177800</xdr:colOff>
      <xdr:row>39</xdr:row>
      <xdr:rowOff>47625</xdr:rowOff>
    </xdr:to>
    <xdr:cxnSp macro="">
      <xdr:nvCxnSpPr>
        <xdr:cNvPr id="448" name="直線コネクタ 447"/>
        <xdr:cNvCxnSpPr/>
      </xdr:nvCxnSpPr>
      <xdr:spPr>
        <a:xfrm>
          <a:off x="11282680" y="655891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71137</xdr:rowOff>
    </xdr:from>
    <xdr:ext cx="405111" cy="259045"/>
    <xdr:sp macro="" textlink="">
      <xdr:nvSpPr>
        <xdr:cNvPr id="449" name="n_1aveValue【認定こども園・幼稚園・保育所】&#10;有形固定資産減価償却率"/>
        <xdr:cNvSpPr txBox="1"/>
      </xdr:nvSpPr>
      <xdr:spPr>
        <a:xfrm>
          <a:off x="134372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61612</xdr:rowOff>
    </xdr:from>
    <xdr:ext cx="405111" cy="259045"/>
    <xdr:sp macro="" textlink="">
      <xdr:nvSpPr>
        <xdr:cNvPr id="450" name="n_2aveValue【認定こども園・幼稚園・保育所】&#10;有形固定資産減価償却率"/>
        <xdr:cNvSpPr txBox="1"/>
      </xdr:nvSpPr>
      <xdr:spPr>
        <a:xfrm>
          <a:off x="126752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38752</xdr:rowOff>
    </xdr:from>
    <xdr:ext cx="405111" cy="259045"/>
    <xdr:sp macro="" textlink="">
      <xdr:nvSpPr>
        <xdr:cNvPr id="451" name="n_3aveValue【認定こども園・幼稚園・保育所】&#10;有形固定資産減価償却率"/>
        <xdr:cNvSpPr txBox="1"/>
      </xdr:nvSpPr>
      <xdr:spPr>
        <a:xfrm>
          <a:off x="119005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452" name="n_4aveValue【認定こども園・幼稚園・保育所】&#10;有形固定資産減価償却率"/>
        <xdr:cNvSpPr txBox="1"/>
      </xdr:nvSpPr>
      <xdr:spPr>
        <a:xfrm>
          <a:off x="1110298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93362</xdr:rowOff>
    </xdr:from>
    <xdr:ext cx="405111" cy="259045"/>
    <xdr:sp macro="" textlink="">
      <xdr:nvSpPr>
        <xdr:cNvPr id="453" name="n_1mainValue【認定こども園・幼稚園・保育所】&#10;有形固定資産減価償却率"/>
        <xdr:cNvSpPr txBox="1"/>
      </xdr:nvSpPr>
      <xdr:spPr>
        <a:xfrm>
          <a:off x="134372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91457</xdr:rowOff>
    </xdr:from>
    <xdr:ext cx="405111" cy="259045"/>
    <xdr:sp macro="" textlink="">
      <xdr:nvSpPr>
        <xdr:cNvPr id="454" name="n_2mainValue【認定こども園・幼稚園・保育所】&#10;有形固定資産減価償却率"/>
        <xdr:cNvSpPr txBox="1"/>
      </xdr:nvSpPr>
      <xdr:spPr>
        <a:xfrm>
          <a:off x="126752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89552</xdr:rowOff>
    </xdr:from>
    <xdr:ext cx="405111" cy="259045"/>
    <xdr:sp macro="" textlink="">
      <xdr:nvSpPr>
        <xdr:cNvPr id="455" name="n_3mainValue【認定こども園・幼稚園・保育所】&#10;有形固定資産減価償却率"/>
        <xdr:cNvSpPr txBox="1"/>
      </xdr:nvSpPr>
      <xdr:spPr>
        <a:xfrm>
          <a:off x="119005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62882</xdr:rowOff>
    </xdr:from>
    <xdr:ext cx="405111" cy="259045"/>
    <xdr:sp macro="" textlink="">
      <xdr:nvSpPr>
        <xdr:cNvPr id="456" name="n_4mainValue【認定こども園・幼稚園・保育所】&#10;有形固定資産減価償却率"/>
        <xdr:cNvSpPr txBox="1"/>
      </xdr:nvSpPr>
      <xdr:spPr>
        <a:xfrm>
          <a:off x="1110298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135255</xdr:rowOff>
    </xdr:from>
    <xdr:to>
      <xdr:col>116</xdr:col>
      <xdr:colOff>62864</xdr:colOff>
      <xdr:row>42</xdr:row>
      <xdr:rowOff>13335</xdr:rowOff>
    </xdr:to>
    <xdr:cxnSp macro="">
      <xdr:nvCxnSpPr>
        <xdr:cNvPr id="480" name="直線コネクタ 479"/>
        <xdr:cNvCxnSpPr/>
      </xdr:nvCxnSpPr>
      <xdr:spPr>
        <a:xfrm flipV="1">
          <a:off x="19509104" y="583501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xdr:cNvSpPr txBox="1"/>
      </xdr:nvSpPr>
      <xdr:spPr>
        <a:xfrm>
          <a:off x="19547840" y="705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xdr:cNvCxnSpPr/>
      </xdr:nvCxnSpPr>
      <xdr:spPr>
        <a:xfrm>
          <a:off x="19443700" y="7054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81932</xdr:rowOff>
    </xdr:from>
    <xdr:ext cx="469744" cy="259045"/>
    <xdr:sp macro="" textlink="">
      <xdr:nvSpPr>
        <xdr:cNvPr id="483" name="【認定こども園・幼稚園・保育所】&#10;一人当たり面積最大値テキスト"/>
        <xdr:cNvSpPr txBox="1"/>
      </xdr:nvSpPr>
      <xdr:spPr>
        <a:xfrm>
          <a:off x="19547840" y="561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135255</xdr:rowOff>
    </xdr:from>
    <xdr:to>
      <xdr:col>116</xdr:col>
      <xdr:colOff>152400</xdr:colOff>
      <xdr:row>34</xdr:row>
      <xdr:rowOff>135255</xdr:rowOff>
    </xdr:to>
    <xdr:cxnSp macro="">
      <xdr:nvCxnSpPr>
        <xdr:cNvPr id="484" name="直線コネクタ 483"/>
        <xdr:cNvCxnSpPr/>
      </xdr:nvCxnSpPr>
      <xdr:spPr>
        <a:xfrm>
          <a:off x="19443700" y="5835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139717</xdr:rowOff>
    </xdr:from>
    <xdr:ext cx="469744" cy="259045"/>
    <xdr:sp macro="" textlink="">
      <xdr:nvSpPr>
        <xdr:cNvPr id="485" name="【認定こども園・幼稚園・保育所】&#10;一人当たり面積平均値テキスト"/>
        <xdr:cNvSpPr txBox="1"/>
      </xdr:nvSpPr>
      <xdr:spPr>
        <a:xfrm>
          <a:off x="19547840" y="6510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486" name="フローチャート: 判断 485"/>
        <xdr:cNvSpPr/>
      </xdr:nvSpPr>
      <xdr:spPr>
        <a:xfrm>
          <a:off x="19458940" y="665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126365</xdr:rowOff>
    </xdr:from>
    <xdr:to>
      <xdr:col>112</xdr:col>
      <xdr:colOff>38100</xdr:colOff>
      <xdr:row>40</xdr:row>
      <xdr:rowOff>56515</xdr:rowOff>
    </xdr:to>
    <xdr:sp macro="" textlink="">
      <xdr:nvSpPr>
        <xdr:cNvPr id="487" name="フローチャート: 判断 486"/>
        <xdr:cNvSpPr/>
      </xdr:nvSpPr>
      <xdr:spPr>
        <a:xfrm>
          <a:off x="18735040" y="66643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147320</xdr:rowOff>
    </xdr:from>
    <xdr:to>
      <xdr:col>107</xdr:col>
      <xdr:colOff>101600</xdr:colOff>
      <xdr:row>40</xdr:row>
      <xdr:rowOff>77470</xdr:rowOff>
    </xdr:to>
    <xdr:sp macro="" textlink="">
      <xdr:nvSpPr>
        <xdr:cNvPr id="488" name="フローチャート: 判断 487"/>
        <xdr:cNvSpPr/>
      </xdr:nvSpPr>
      <xdr:spPr>
        <a:xfrm>
          <a:off x="17937480" y="6685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38735</xdr:rowOff>
    </xdr:from>
    <xdr:to>
      <xdr:col>102</xdr:col>
      <xdr:colOff>165100</xdr:colOff>
      <xdr:row>40</xdr:row>
      <xdr:rowOff>140335</xdr:rowOff>
    </xdr:to>
    <xdr:sp macro="" textlink="">
      <xdr:nvSpPr>
        <xdr:cNvPr id="489" name="フローチャート: 判断 488"/>
        <xdr:cNvSpPr/>
      </xdr:nvSpPr>
      <xdr:spPr>
        <a:xfrm>
          <a:off x="17162780" y="674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42545</xdr:rowOff>
    </xdr:from>
    <xdr:to>
      <xdr:col>98</xdr:col>
      <xdr:colOff>38100</xdr:colOff>
      <xdr:row>40</xdr:row>
      <xdr:rowOff>144145</xdr:rowOff>
    </xdr:to>
    <xdr:sp macro="" textlink="">
      <xdr:nvSpPr>
        <xdr:cNvPr id="490" name="フローチャート: 判断 489"/>
        <xdr:cNvSpPr/>
      </xdr:nvSpPr>
      <xdr:spPr>
        <a:xfrm>
          <a:off x="16388080" y="67481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156845</xdr:rowOff>
    </xdr:from>
    <xdr:to>
      <xdr:col>116</xdr:col>
      <xdr:colOff>114300</xdr:colOff>
      <xdr:row>40</xdr:row>
      <xdr:rowOff>86995</xdr:rowOff>
    </xdr:to>
    <xdr:sp macro="" textlink="">
      <xdr:nvSpPr>
        <xdr:cNvPr id="496" name="楕円 495"/>
        <xdr:cNvSpPr/>
      </xdr:nvSpPr>
      <xdr:spPr>
        <a:xfrm>
          <a:off x="19458940" y="6694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135272</xdr:rowOff>
    </xdr:from>
    <xdr:ext cx="469744" cy="259045"/>
    <xdr:sp macro="" textlink="">
      <xdr:nvSpPr>
        <xdr:cNvPr id="497" name="【認定こども園・幼稚園・保育所】&#10;一人当たり面積該当値テキスト"/>
        <xdr:cNvSpPr txBox="1"/>
      </xdr:nvSpPr>
      <xdr:spPr>
        <a:xfrm>
          <a:off x="19547840" y="667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164465</xdr:rowOff>
    </xdr:from>
    <xdr:to>
      <xdr:col>112</xdr:col>
      <xdr:colOff>38100</xdr:colOff>
      <xdr:row>40</xdr:row>
      <xdr:rowOff>94615</xdr:rowOff>
    </xdr:to>
    <xdr:sp macro="" textlink="">
      <xdr:nvSpPr>
        <xdr:cNvPr id="498" name="楕円 497"/>
        <xdr:cNvSpPr/>
      </xdr:nvSpPr>
      <xdr:spPr>
        <a:xfrm>
          <a:off x="18735040" y="6702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36195</xdr:rowOff>
    </xdr:from>
    <xdr:to>
      <xdr:col>116</xdr:col>
      <xdr:colOff>63500</xdr:colOff>
      <xdr:row>40</xdr:row>
      <xdr:rowOff>43815</xdr:rowOff>
    </xdr:to>
    <xdr:cxnSp macro="">
      <xdr:nvCxnSpPr>
        <xdr:cNvPr id="499" name="直線コネクタ 498"/>
        <xdr:cNvCxnSpPr/>
      </xdr:nvCxnSpPr>
      <xdr:spPr>
        <a:xfrm flipV="1">
          <a:off x="18778220" y="6741795"/>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166370</xdr:rowOff>
    </xdr:from>
    <xdr:to>
      <xdr:col>107</xdr:col>
      <xdr:colOff>101600</xdr:colOff>
      <xdr:row>40</xdr:row>
      <xdr:rowOff>96520</xdr:rowOff>
    </xdr:to>
    <xdr:sp macro="" textlink="">
      <xdr:nvSpPr>
        <xdr:cNvPr id="500" name="楕円 499"/>
        <xdr:cNvSpPr/>
      </xdr:nvSpPr>
      <xdr:spPr>
        <a:xfrm>
          <a:off x="17937480" y="670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43815</xdr:rowOff>
    </xdr:from>
    <xdr:to>
      <xdr:col>111</xdr:col>
      <xdr:colOff>177800</xdr:colOff>
      <xdr:row>40</xdr:row>
      <xdr:rowOff>45720</xdr:rowOff>
    </xdr:to>
    <xdr:cxnSp macro="">
      <xdr:nvCxnSpPr>
        <xdr:cNvPr id="501" name="直線コネクタ 500"/>
        <xdr:cNvCxnSpPr/>
      </xdr:nvCxnSpPr>
      <xdr:spPr>
        <a:xfrm flipV="1">
          <a:off x="17988280" y="674941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502" name="楕円 501"/>
        <xdr:cNvSpPr/>
      </xdr:nvSpPr>
      <xdr:spPr>
        <a:xfrm>
          <a:off x="17162780" y="670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45720</xdr:rowOff>
    </xdr:from>
    <xdr:to>
      <xdr:col>107</xdr:col>
      <xdr:colOff>50800</xdr:colOff>
      <xdr:row>40</xdr:row>
      <xdr:rowOff>45720</xdr:rowOff>
    </xdr:to>
    <xdr:cxnSp macro="">
      <xdr:nvCxnSpPr>
        <xdr:cNvPr id="503" name="直線コネクタ 502"/>
        <xdr:cNvCxnSpPr/>
      </xdr:nvCxnSpPr>
      <xdr:spPr>
        <a:xfrm>
          <a:off x="17213580" y="67513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166370</xdr:rowOff>
    </xdr:from>
    <xdr:to>
      <xdr:col>98</xdr:col>
      <xdr:colOff>38100</xdr:colOff>
      <xdr:row>40</xdr:row>
      <xdr:rowOff>96520</xdr:rowOff>
    </xdr:to>
    <xdr:sp macro="" textlink="">
      <xdr:nvSpPr>
        <xdr:cNvPr id="504" name="楕円 503"/>
        <xdr:cNvSpPr/>
      </xdr:nvSpPr>
      <xdr:spPr>
        <a:xfrm>
          <a:off x="16388080" y="6704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45720</xdr:rowOff>
    </xdr:from>
    <xdr:to>
      <xdr:col>102</xdr:col>
      <xdr:colOff>114300</xdr:colOff>
      <xdr:row>40</xdr:row>
      <xdr:rowOff>45720</xdr:rowOff>
    </xdr:to>
    <xdr:cxnSp macro="">
      <xdr:nvCxnSpPr>
        <xdr:cNvPr id="505" name="直線コネクタ 504"/>
        <xdr:cNvCxnSpPr/>
      </xdr:nvCxnSpPr>
      <xdr:spPr>
        <a:xfrm>
          <a:off x="16431260" y="67513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73042</xdr:rowOff>
    </xdr:from>
    <xdr:ext cx="469744" cy="259045"/>
    <xdr:sp macro="" textlink="">
      <xdr:nvSpPr>
        <xdr:cNvPr id="506" name="n_1aveValue【認定こども園・幼稚園・保育所】&#10;一人当たり面積"/>
        <xdr:cNvSpPr txBox="1"/>
      </xdr:nvSpPr>
      <xdr:spPr>
        <a:xfrm>
          <a:off x="18561127" y="644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93997</xdr:rowOff>
    </xdr:from>
    <xdr:ext cx="469744" cy="259045"/>
    <xdr:sp macro="" textlink="">
      <xdr:nvSpPr>
        <xdr:cNvPr id="507" name="n_2aveValue【認定こども園・幼稚園・保育所】&#10;一人当たり面積"/>
        <xdr:cNvSpPr txBox="1"/>
      </xdr:nvSpPr>
      <xdr:spPr>
        <a:xfrm>
          <a:off x="1777626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131462</xdr:rowOff>
    </xdr:from>
    <xdr:ext cx="469744" cy="259045"/>
    <xdr:sp macro="" textlink="">
      <xdr:nvSpPr>
        <xdr:cNvPr id="508" name="n_3aveValue【認定こども園・幼稚園・保育所】&#10;一人当たり面積"/>
        <xdr:cNvSpPr txBox="1"/>
      </xdr:nvSpPr>
      <xdr:spPr>
        <a:xfrm>
          <a:off x="17001567" y="683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135272</xdr:rowOff>
    </xdr:from>
    <xdr:ext cx="469744" cy="259045"/>
    <xdr:sp macro="" textlink="">
      <xdr:nvSpPr>
        <xdr:cNvPr id="509" name="n_4aveValue【認定こども園・幼稚園・保育所】&#10;一人当たり面積"/>
        <xdr:cNvSpPr txBox="1"/>
      </xdr:nvSpPr>
      <xdr:spPr>
        <a:xfrm>
          <a:off x="16226867" y="684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85742</xdr:rowOff>
    </xdr:from>
    <xdr:ext cx="469744" cy="259045"/>
    <xdr:sp macro="" textlink="">
      <xdr:nvSpPr>
        <xdr:cNvPr id="510" name="n_1mainValue【認定こども園・幼稚園・保育所】&#10;一人当たり面積"/>
        <xdr:cNvSpPr txBox="1"/>
      </xdr:nvSpPr>
      <xdr:spPr>
        <a:xfrm>
          <a:off x="18561127" y="679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87647</xdr:rowOff>
    </xdr:from>
    <xdr:ext cx="469744" cy="259045"/>
    <xdr:sp macro="" textlink="">
      <xdr:nvSpPr>
        <xdr:cNvPr id="511" name="n_2mainValue【認定こども園・幼稚園・保育所】&#10;一人当たり面積"/>
        <xdr:cNvSpPr txBox="1"/>
      </xdr:nvSpPr>
      <xdr:spPr>
        <a:xfrm>
          <a:off x="1777626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113047</xdr:rowOff>
    </xdr:from>
    <xdr:ext cx="469744" cy="259045"/>
    <xdr:sp macro="" textlink="">
      <xdr:nvSpPr>
        <xdr:cNvPr id="512" name="n_3mainValue【認定こども園・幼稚園・保育所】&#10;一人当たり面積"/>
        <xdr:cNvSpPr txBox="1"/>
      </xdr:nvSpPr>
      <xdr:spPr>
        <a:xfrm>
          <a:off x="1700156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113047</xdr:rowOff>
    </xdr:from>
    <xdr:ext cx="469744" cy="259045"/>
    <xdr:sp macro="" textlink="">
      <xdr:nvSpPr>
        <xdr:cNvPr id="513" name="n_4mainValue【認定こども園・幼稚園・保育所】&#10;一人当たり面積"/>
        <xdr:cNvSpPr txBox="1"/>
      </xdr:nvSpPr>
      <xdr:spPr>
        <a:xfrm>
          <a:off x="1622686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6" name="テキスト ボックス 525"/>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4" name="テキスト ボックス 533"/>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6" name="テキスト ボックス 535"/>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120015</xdr:rowOff>
    </xdr:from>
    <xdr:to>
      <xdr:col>85</xdr:col>
      <xdr:colOff>126364</xdr:colOff>
      <xdr:row>63</xdr:row>
      <xdr:rowOff>7620</xdr:rowOff>
    </xdr:to>
    <xdr:cxnSp macro="">
      <xdr:nvCxnSpPr>
        <xdr:cNvPr id="538" name="直線コネクタ 537"/>
        <xdr:cNvCxnSpPr/>
      </xdr:nvCxnSpPr>
      <xdr:spPr>
        <a:xfrm flipV="1">
          <a:off x="14375764" y="9507855"/>
          <a:ext cx="0" cy="106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11447</xdr:rowOff>
    </xdr:from>
    <xdr:ext cx="405111" cy="259045"/>
    <xdr:sp macro="" textlink="">
      <xdr:nvSpPr>
        <xdr:cNvPr id="539" name="【学校施設】&#10;有形固定資産減価償却率最小値テキスト"/>
        <xdr:cNvSpPr txBox="1"/>
      </xdr:nvSpPr>
      <xdr:spPr>
        <a:xfrm>
          <a:off x="14414500"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xdr:rowOff>
    </xdr:from>
    <xdr:to>
      <xdr:col>86</xdr:col>
      <xdr:colOff>25400</xdr:colOff>
      <xdr:row>63</xdr:row>
      <xdr:rowOff>7620</xdr:rowOff>
    </xdr:to>
    <xdr:cxnSp macro="">
      <xdr:nvCxnSpPr>
        <xdr:cNvPr id="540" name="直線コネクタ 539"/>
        <xdr:cNvCxnSpPr/>
      </xdr:nvCxnSpPr>
      <xdr:spPr>
        <a:xfrm>
          <a:off x="14287500" y="10568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66692</xdr:rowOff>
    </xdr:from>
    <xdr:ext cx="405111" cy="259045"/>
    <xdr:sp macro="" textlink="">
      <xdr:nvSpPr>
        <xdr:cNvPr id="541" name="【学校施設】&#10;有形固定資産減価償却率最大値テキスト"/>
        <xdr:cNvSpPr txBox="1"/>
      </xdr:nvSpPr>
      <xdr:spPr>
        <a:xfrm>
          <a:off x="14414500" y="928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120015</xdr:rowOff>
    </xdr:from>
    <xdr:to>
      <xdr:col>86</xdr:col>
      <xdr:colOff>25400</xdr:colOff>
      <xdr:row>56</xdr:row>
      <xdr:rowOff>120015</xdr:rowOff>
    </xdr:to>
    <xdr:cxnSp macro="">
      <xdr:nvCxnSpPr>
        <xdr:cNvPr id="542" name="直線コネクタ 541"/>
        <xdr:cNvCxnSpPr/>
      </xdr:nvCxnSpPr>
      <xdr:spPr>
        <a:xfrm>
          <a:off x="14287500" y="9507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32402</xdr:rowOff>
    </xdr:from>
    <xdr:ext cx="405111" cy="259045"/>
    <xdr:sp macro="" textlink="">
      <xdr:nvSpPr>
        <xdr:cNvPr id="543" name="【学校施設】&#10;有形固定資産減価償却率平均値テキスト"/>
        <xdr:cNvSpPr txBox="1"/>
      </xdr:nvSpPr>
      <xdr:spPr>
        <a:xfrm>
          <a:off x="14414500" y="1009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544" name="フローチャート: 判断 543"/>
        <xdr:cNvSpPr/>
      </xdr:nvSpPr>
      <xdr:spPr>
        <a:xfrm>
          <a:off x="14325600" y="1011237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5" name="フローチャート: 判断 544"/>
        <xdr:cNvSpPr/>
      </xdr:nvSpPr>
      <xdr:spPr>
        <a:xfrm>
          <a:off x="1357884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166370</xdr:rowOff>
    </xdr:from>
    <xdr:to>
      <xdr:col>76</xdr:col>
      <xdr:colOff>165100</xdr:colOff>
      <xdr:row>60</xdr:row>
      <xdr:rowOff>96520</xdr:rowOff>
    </xdr:to>
    <xdr:sp macro="" textlink="">
      <xdr:nvSpPr>
        <xdr:cNvPr id="546" name="フローチャート: 判断 545"/>
        <xdr:cNvSpPr/>
      </xdr:nvSpPr>
      <xdr:spPr>
        <a:xfrm>
          <a:off x="12804140" y="1005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36830</xdr:rowOff>
    </xdr:from>
    <xdr:to>
      <xdr:col>72</xdr:col>
      <xdr:colOff>38100</xdr:colOff>
      <xdr:row>60</xdr:row>
      <xdr:rowOff>138430</xdr:rowOff>
    </xdr:to>
    <xdr:sp macro="" textlink="">
      <xdr:nvSpPr>
        <xdr:cNvPr id="547" name="フローチャート: 判断 546"/>
        <xdr:cNvSpPr/>
      </xdr:nvSpPr>
      <xdr:spPr>
        <a:xfrm>
          <a:off x="12029440" y="100952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48" name="フローチャート: 判断 547"/>
        <xdr:cNvSpPr/>
      </xdr:nvSpPr>
      <xdr:spPr>
        <a:xfrm>
          <a:off x="11231880" y="100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80645</xdr:rowOff>
    </xdr:from>
    <xdr:to>
      <xdr:col>85</xdr:col>
      <xdr:colOff>177800</xdr:colOff>
      <xdr:row>60</xdr:row>
      <xdr:rowOff>10795</xdr:rowOff>
    </xdr:to>
    <xdr:sp macro="" textlink="">
      <xdr:nvSpPr>
        <xdr:cNvPr id="554" name="楕円 553"/>
        <xdr:cNvSpPr/>
      </xdr:nvSpPr>
      <xdr:spPr>
        <a:xfrm>
          <a:off x="14325600" y="99714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103522</xdr:rowOff>
    </xdr:from>
    <xdr:ext cx="405111" cy="259045"/>
    <xdr:sp macro="" textlink="">
      <xdr:nvSpPr>
        <xdr:cNvPr id="555" name="【学校施設】&#10;有形固定資産減価償却率該当値テキスト"/>
        <xdr:cNvSpPr txBox="1"/>
      </xdr:nvSpPr>
      <xdr:spPr>
        <a:xfrm>
          <a:off x="14414500"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17780</xdr:rowOff>
    </xdr:from>
    <xdr:to>
      <xdr:col>81</xdr:col>
      <xdr:colOff>101600</xdr:colOff>
      <xdr:row>58</xdr:row>
      <xdr:rowOff>119380</xdr:rowOff>
    </xdr:to>
    <xdr:sp macro="" textlink="">
      <xdr:nvSpPr>
        <xdr:cNvPr id="556" name="楕円 555"/>
        <xdr:cNvSpPr/>
      </xdr:nvSpPr>
      <xdr:spPr>
        <a:xfrm>
          <a:off x="1357884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68580</xdr:rowOff>
    </xdr:from>
    <xdr:to>
      <xdr:col>85</xdr:col>
      <xdr:colOff>127000</xdr:colOff>
      <xdr:row>59</xdr:row>
      <xdr:rowOff>131445</xdr:rowOff>
    </xdr:to>
    <xdr:cxnSp macro="">
      <xdr:nvCxnSpPr>
        <xdr:cNvPr id="557" name="直線コネクタ 556"/>
        <xdr:cNvCxnSpPr/>
      </xdr:nvCxnSpPr>
      <xdr:spPr>
        <a:xfrm>
          <a:off x="13629640" y="9791700"/>
          <a:ext cx="746760" cy="2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50165</xdr:rowOff>
    </xdr:from>
    <xdr:to>
      <xdr:col>76</xdr:col>
      <xdr:colOff>165100</xdr:colOff>
      <xdr:row>58</xdr:row>
      <xdr:rowOff>151765</xdr:rowOff>
    </xdr:to>
    <xdr:sp macro="" textlink="">
      <xdr:nvSpPr>
        <xdr:cNvPr id="558" name="楕円 557"/>
        <xdr:cNvSpPr/>
      </xdr:nvSpPr>
      <xdr:spPr>
        <a:xfrm>
          <a:off x="1280414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68580</xdr:rowOff>
    </xdr:from>
    <xdr:to>
      <xdr:col>81</xdr:col>
      <xdr:colOff>50800</xdr:colOff>
      <xdr:row>58</xdr:row>
      <xdr:rowOff>100965</xdr:rowOff>
    </xdr:to>
    <xdr:cxnSp macro="">
      <xdr:nvCxnSpPr>
        <xdr:cNvPr id="559" name="直線コネクタ 558"/>
        <xdr:cNvCxnSpPr/>
      </xdr:nvCxnSpPr>
      <xdr:spPr>
        <a:xfrm flipV="1">
          <a:off x="12854940" y="979170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86360</xdr:rowOff>
    </xdr:from>
    <xdr:to>
      <xdr:col>72</xdr:col>
      <xdr:colOff>38100</xdr:colOff>
      <xdr:row>59</xdr:row>
      <xdr:rowOff>16510</xdr:rowOff>
    </xdr:to>
    <xdr:sp macro="" textlink="">
      <xdr:nvSpPr>
        <xdr:cNvPr id="560" name="楕円 559"/>
        <xdr:cNvSpPr/>
      </xdr:nvSpPr>
      <xdr:spPr>
        <a:xfrm>
          <a:off x="12029440" y="9809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100965</xdr:rowOff>
    </xdr:from>
    <xdr:to>
      <xdr:col>76</xdr:col>
      <xdr:colOff>114300</xdr:colOff>
      <xdr:row>58</xdr:row>
      <xdr:rowOff>137160</xdr:rowOff>
    </xdr:to>
    <xdr:cxnSp macro="">
      <xdr:nvCxnSpPr>
        <xdr:cNvPr id="561" name="直線コネクタ 560"/>
        <xdr:cNvCxnSpPr/>
      </xdr:nvCxnSpPr>
      <xdr:spPr>
        <a:xfrm flipV="1">
          <a:off x="12072620" y="9824085"/>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67310</xdr:rowOff>
    </xdr:from>
    <xdr:to>
      <xdr:col>67</xdr:col>
      <xdr:colOff>101600</xdr:colOff>
      <xdr:row>58</xdr:row>
      <xdr:rowOff>168910</xdr:rowOff>
    </xdr:to>
    <xdr:sp macro="" textlink="">
      <xdr:nvSpPr>
        <xdr:cNvPr id="562" name="楕円 561"/>
        <xdr:cNvSpPr/>
      </xdr:nvSpPr>
      <xdr:spPr>
        <a:xfrm>
          <a:off x="1123188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118110</xdr:rowOff>
    </xdr:from>
    <xdr:to>
      <xdr:col>71</xdr:col>
      <xdr:colOff>177800</xdr:colOff>
      <xdr:row>58</xdr:row>
      <xdr:rowOff>137160</xdr:rowOff>
    </xdr:to>
    <xdr:cxnSp macro="">
      <xdr:nvCxnSpPr>
        <xdr:cNvPr id="563" name="直線コネクタ 562"/>
        <xdr:cNvCxnSpPr/>
      </xdr:nvCxnSpPr>
      <xdr:spPr>
        <a:xfrm>
          <a:off x="11282680" y="984123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564" name="n_1aveValue【学校施設】&#10;有形固定資産減価償却率"/>
        <xdr:cNvSpPr txBox="1"/>
      </xdr:nvSpPr>
      <xdr:spPr>
        <a:xfrm>
          <a:off x="134372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87647</xdr:rowOff>
    </xdr:from>
    <xdr:ext cx="405111" cy="259045"/>
    <xdr:sp macro="" textlink="">
      <xdr:nvSpPr>
        <xdr:cNvPr id="565" name="n_2aveValue【学校施設】&#10;有形固定資産減価償却率"/>
        <xdr:cNvSpPr txBox="1"/>
      </xdr:nvSpPr>
      <xdr:spPr>
        <a:xfrm>
          <a:off x="126752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129557</xdr:rowOff>
    </xdr:from>
    <xdr:ext cx="405111" cy="259045"/>
    <xdr:sp macro="" textlink="">
      <xdr:nvSpPr>
        <xdr:cNvPr id="566" name="n_3aveValue【学校施設】&#10;有形固定資産減価償却率"/>
        <xdr:cNvSpPr txBox="1"/>
      </xdr:nvSpPr>
      <xdr:spPr>
        <a:xfrm>
          <a:off x="11900544"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567" name="n_4aveValue【学校施設】&#10;有形固定資産減価償却率"/>
        <xdr:cNvSpPr txBox="1"/>
      </xdr:nvSpPr>
      <xdr:spPr>
        <a:xfrm>
          <a:off x="11102984" y="1017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135907</xdr:rowOff>
    </xdr:from>
    <xdr:ext cx="405111" cy="259045"/>
    <xdr:sp macro="" textlink="">
      <xdr:nvSpPr>
        <xdr:cNvPr id="568" name="n_1mainValue【学校施設】&#10;有形固定資産減価償却率"/>
        <xdr:cNvSpPr txBox="1"/>
      </xdr:nvSpPr>
      <xdr:spPr>
        <a:xfrm>
          <a:off x="13437244" y="952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168292</xdr:rowOff>
    </xdr:from>
    <xdr:ext cx="405111" cy="259045"/>
    <xdr:sp macro="" textlink="">
      <xdr:nvSpPr>
        <xdr:cNvPr id="569" name="n_2mainValue【学校施設】&#10;有形固定資産減価償却率"/>
        <xdr:cNvSpPr txBox="1"/>
      </xdr:nvSpPr>
      <xdr:spPr>
        <a:xfrm>
          <a:off x="12675244" y="955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33037</xdr:rowOff>
    </xdr:from>
    <xdr:ext cx="405111" cy="259045"/>
    <xdr:sp macro="" textlink="">
      <xdr:nvSpPr>
        <xdr:cNvPr id="570" name="n_3mainValue【学校施設】&#10;有形固定資産減価償却率"/>
        <xdr:cNvSpPr txBox="1"/>
      </xdr:nvSpPr>
      <xdr:spPr>
        <a:xfrm>
          <a:off x="119005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13987</xdr:rowOff>
    </xdr:from>
    <xdr:ext cx="405111" cy="259045"/>
    <xdr:sp macro="" textlink="">
      <xdr:nvSpPr>
        <xdr:cNvPr id="571" name="n_4mainValue【学校施設】&#10;有形固定資産減価償却率"/>
        <xdr:cNvSpPr txBox="1"/>
      </xdr:nvSpPr>
      <xdr:spPr>
        <a:xfrm>
          <a:off x="11102984"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3" name="直線コネクタ 582"/>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4" name="テキスト ボックス 583"/>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5" name="直線コネクタ 584"/>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6" name="テキスト ボックス 585"/>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7" name="直線コネクタ 586"/>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8" name="テキスト ボックス 587"/>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9" name="直線コネクタ 588"/>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0" name="テキスト ボックス 589"/>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135789</xdr:rowOff>
    </xdr:from>
    <xdr:to>
      <xdr:col>116</xdr:col>
      <xdr:colOff>62864</xdr:colOff>
      <xdr:row>63</xdr:row>
      <xdr:rowOff>116586</xdr:rowOff>
    </xdr:to>
    <xdr:cxnSp macro="">
      <xdr:nvCxnSpPr>
        <xdr:cNvPr id="594" name="直線コネクタ 593"/>
        <xdr:cNvCxnSpPr/>
      </xdr:nvCxnSpPr>
      <xdr:spPr>
        <a:xfrm flipV="1">
          <a:off x="19509104" y="9691269"/>
          <a:ext cx="0" cy="986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95" name="【学校施設】&#10;一人当たり面積最小値テキスト"/>
        <xdr:cNvSpPr txBox="1"/>
      </xdr:nvSpPr>
      <xdr:spPr>
        <a:xfrm>
          <a:off x="19547840" y="1068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96" name="直線コネクタ 595"/>
        <xdr:cNvCxnSpPr/>
      </xdr:nvCxnSpPr>
      <xdr:spPr>
        <a:xfrm>
          <a:off x="19443700" y="10677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82466</xdr:rowOff>
    </xdr:from>
    <xdr:ext cx="469744" cy="259045"/>
    <xdr:sp macro="" textlink="">
      <xdr:nvSpPr>
        <xdr:cNvPr id="597" name="【学校施設】&#10;一人当たり面積最大値テキスト"/>
        <xdr:cNvSpPr txBox="1"/>
      </xdr:nvSpPr>
      <xdr:spPr>
        <a:xfrm>
          <a:off x="19547840" y="947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135789</xdr:rowOff>
    </xdr:from>
    <xdr:to>
      <xdr:col>116</xdr:col>
      <xdr:colOff>152400</xdr:colOff>
      <xdr:row>57</xdr:row>
      <xdr:rowOff>135789</xdr:rowOff>
    </xdr:to>
    <xdr:cxnSp macro="">
      <xdr:nvCxnSpPr>
        <xdr:cNvPr id="598" name="直線コネクタ 597"/>
        <xdr:cNvCxnSpPr/>
      </xdr:nvCxnSpPr>
      <xdr:spPr>
        <a:xfrm>
          <a:off x="19443700" y="96912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15968</xdr:rowOff>
    </xdr:from>
    <xdr:ext cx="469744" cy="259045"/>
    <xdr:sp macro="" textlink="">
      <xdr:nvSpPr>
        <xdr:cNvPr id="599" name="【学校施設】&#10;一人当たり面積平均値テキスト"/>
        <xdr:cNvSpPr txBox="1"/>
      </xdr:nvSpPr>
      <xdr:spPr>
        <a:xfrm>
          <a:off x="19547840" y="10074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164541</xdr:rowOff>
    </xdr:from>
    <xdr:to>
      <xdr:col>116</xdr:col>
      <xdr:colOff>114300</xdr:colOff>
      <xdr:row>61</xdr:row>
      <xdr:rowOff>94691</xdr:rowOff>
    </xdr:to>
    <xdr:sp macro="" textlink="">
      <xdr:nvSpPr>
        <xdr:cNvPr id="600" name="フローチャート: 判断 599"/>
        <xdr:cNvSpPr/>
      </xdr:nvSpPr>
      <xdr:spPr>
        <a:xfrm>
          <a:off x="19458940" y="10222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1321</xdr:rowOff>
    </xdr:from>
    <xdr:to>
      <xdr:col>112</xdr:col>
      <xdr:colOff>38100</xdr:colOff>
      <xdr:row>61</xdr:row>
      <xdr:rowOff>102921</xdr:rowOff>
    </xdr:to>
    <xdr:sp macro="" textlink="">
      <xdr:nvSpPr>
        <xdr:cNvPr id="601" name="フローチャート: 判断 600"/>
        <xdr:cNvSpPr/>
      </xdr:nvSpPr>
      <xdr:spPr>
        <a:xfrm>
          <a:off x="18735040" y="102273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24181</xdr:rowOff>
    </xdr:from>
    <xdr:to>
      <xdr:col>107</xdr:col>
      <xdr:colOff>101600</xdr:colOff>
      <xdr:row>61</xdr:row>
      <xdr:rowOff>125781</xdr:rowOff>
    </xdr:to>
    <xdr:sp macro="" textlink="">
      <xdr:nvSpPr>
        <xdr:cNvPr id="602" name="フローチャート: 判断 601"/>
        <xdr:cNvSpPr/>
      </xdr:nvSpPr>
      <xdr:spPr>
        <a:xfrm>
          <a:off x="17937480" y="1025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162713</xdr:rowOff>
    </xdr:from>
    <xdr:to>
      <xdr:col>102</xdr:col>
      <xdr:colOff>165100</xdr:colOff>
      <xdr:row>62</xdr:row>
      <xdr:rowOff>92863</xdr:rowOff>
    </xdr:to>
    <xdr:sp macro="" textlink="">
      <xdr:nvSpPr>
        <xdr:cNvPr id="603" name="フローチャート: 判断 602"/>
        <xdr:cNvSpPr/>
      </xdr:nvSpPr>
      <xdr:spPr>
        <a:xfrm>
          <a:off x="17162780" y="10388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xdr:rowOff>
    </xdr:from>
    <xdr:to>
      <xdr:col>98</xdr:col>
      <xdr:colOff>38100</xdr:colOff>
      <xdr:row>62</xdr:row>
      <xdr:rowOff>114808</xdr:rowOff>
    </xdr:to>
    <xdr:sp macro="" textlink="">
      <xdr:nvSpPr>
        <xdr:cNvPr id="604" name="フローチャート: 判断 603"/>
        <xdr:cNvSpPr/>
      </xdr:nvSpPr>
      <xdr:spPr>
        <a:xfrm>
          <a:off x="16388080" y="104068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17323</xdr:rowOff>
    </xdr:from>
    <xdr:to>
      <xdr:col>116</xdr:col>
      <xdr:colOff>114300</xdr:colOff>
      <xdr:row>62</xdr:row>
      <xdr:rowOff>118923</xdr:rowOff>
    </xdr:to>
    <xdr:sp macro="" textlink="">
      <xdr:nvSpPr>
        <xdr:cNvPr id="610" name="楕円 609"/>
        <xdr:cNvSpPr/>
      </xdr:nvSpPr>
      <xdr:spPr>
        <a:xfrm>
          <a:off x="19458940" y="1041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167200</xdr:rowOff>
    </xdr:from>
    <xdr:ext cx="469744" cy="259045"/>
    <xdr:sp macro="" textlink="">
      <xdr:nvSpPr>
        <xdr:cNvPr id="611" name="【学校施設】&#10;一人当たり面積該当値テキスト"/>
        <xdr:cNvSpPr txBox="1"/>
      </xdr:nvSpPr>
      <xdr:spPr>
        <a:xfrm>
          <a:off x="19547840" y="1039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34696</xdr:rowOff>
    </xdr:from>
    <xdr:to>
      <xdr:col>112</xdr:col>
      <xdr:colOff>38100</xdr:colOff>
      <xdr:row>62</xdr:row>
      <xdr:rowOff>136296</xdr:rowOff>
    </xdr:to>
    <xdr:sp macro="" textlink="">
      <xdr:nvSpPr>
        <xdr:cNvPr id="612" name="楕円 611"/>
        <xdr:cNvSpPr/>
      </xdr:nvSpPr>
      <xdr:spPr>
        <a:xfrm>
          <a:off x="18735040" y="104283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68123</xdr:rowOff>
    </xdr:from>
    <xdr:to>
      <xdr:col>116</xdr:col>
      <xdr:colOff>63500</xdr:colOff>
      <xdr:row>62</xdr:row>
      <xdr:rowOff>85496</xdr:rowOff>
    </xdr:to>
    <xdr:cxnSp macro="">
      <xdr:nvCxnSpPr>
        <xdr:cNvPr id="613" name="直線コネクタ 612"/>
        <xdr:cNvCxnSpPr/>
      </xdr:nvCxnSpPr>
      <xdr:spPr>
        <a:xfrm flipV="1">
          <a:off x="18778220" y="10461803"/>
          <a:ext cx="73152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36525</xdr:rowOff>
    </xdr:from>
    <xdr:to>
      <xdr:col>107</xdr:col>
      <xdr:colOff>101600</xdr:colOff>
      <xdr:row>62</xdr:row>
      <xdr:rowOff>138125</xdr:rowOff>
    </xdr:to>
    <xdr:sp macro="" textlink="">
      <xdr:nvSpPr>
        <xdr:cNvPr id="614" name="楕円 613"/>
        <xdr:cNvSpPr/>
      </xdr:nvSpPr>
      <xdr:spPr>
        <a:xfrm>
          <a:off x="17937480" y="10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85496</xdr:rowOff>
    </xdr:from>
    <xdr:to>
      <xdr:col>111</xdr:col>
      <xdr:colOff>177800</xdr:colOff>
      <xdr:row>62</xdr:row>
      <xdr:rowOff>87325</xdr:rowOff>
    </xdr:to>
    <xdr:cxnSp macro="">
      <xdr:nvCxnSpPr>
        <xdr:cNvPr id="615" name="直線コネクタ 614"/>
        <xdr:cNvCxnSpPr/>
      </xdr:nvCxnSpPr>
      <xdr:spPr>
        <a:xfrm flipV="1">
          <a:off x="17988280" y="10479176"/>
          <a:ext cx="78994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42469</xdr:rowOff>
    </xdr:from>
    <xdr:to>
      <xdr:col>102</xdr:col>
      <xdr:colOff>165100</xdr:colOff>
      <xdr:row>62</xdr:row>
      <xdr:rowOff>144069</xdr:rowOff>
    </xdr:to>
    <xdr:sp macro="" textlink="">
      <xdr:nvSpPr>
        <xdr:cNvPr id="616" name="楕円 615"/>
        <xdr:cNvSpPr/>
      </xdr:nvSpPr>
      <xdr:spPr>
        <a:xfrm>
          <a:off x="17162780" y="1043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87325</xdr:rowOff>
    </xdr:from>
    <xdr:to>
      <xdr:col>107</xdr:col>
      <xdr:colOff>50800</xdr:colOff>
      <xdr:row>62</xdr:row>
      <xdr:rowOff>93269</xdr:rowOff>
    </xdr:to>
    <xdr:cxnSp macro="">
      <xdr:nvCxnSpPr>
        <xdr:cNvPr id="617" name="直線コネクタ 616"/>
        <xdr:cNvCxnSpPr/>
      </xdr:nvCxnSpPr>
      <xdr:spPr>
        <a:xfrm flipV="1">
          <a:off x="17213580" y="10481005"/>
          <a:ext cx="7747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41554</xdr:rowOff>
    </xdr:from>
    <xdr:to>
      <xdr:col>98</xdr:col>
      <xdr:colOff>38100</xdr:colOff>
      <xdr:row>62</xdr:row>
      <xdr:rowOff>143154</xdr:rowOff>
    </xdr:to>
    <xdr:sp macro="" textlink="">
      <xdr:nvSpPr>
        <xdr:cNvPr id="618" name="楕円 617"/>
        <xdr:cNvSpPr/>
      </xdr:nvSpPr>
      <xdr:spPr>
        <a:xfrm>
          <a:off x="16388080" y="104352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92354</xdr:rowOff>
    </xdr:from>
    <xdr:to>
      <xdr:col>102</xdr:col>
      <xdr:colOff>114300</xdr:colOff>
      <xdr:row>62</xdr:row>
      <xdr:rowOff>93269</xdr:rowOff>
    </xdr:to>
    <xdr:cxnSp macro="">
      <xdr:nvCxnSpPr>
        <xdr:cNvPr id="619" name="直線コネクタ 618"/>
        <xdr:cNvCxnSpPr/>
      </xdr:nvCxnSpPr>
      <xdr:spPr>
        <a:xfrm>
          <a:off x="16431260" y="10486034"/>
          <a:ext cx="78232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119448</xdr:rowOff>
    </xdr:from>
    <xdr:ext cx="469744" cy="259045"/>
    <xdr:sp macro="" textlink="">
      <xdr:nvSpPr>
        <xdr:cNvPr id="620" name="n_1aveValue【学校施設】&#10;一人当たり面積"/>
        <xdr:cNvSpPr txBox="1"/>
      </xdr:nvSpPr>
      <xdr:spPr>
        <a:xfrm>
          <a:off x="18561127" y="1001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142308</xdr:rowOff>
    </xdr:from>
    <xdr:ext cx="469744" cy="259045"/>
    <xdr:sp macro="" textlink="">
      <xdr:nvSpPr>
        <xdr:cNvPr id="621" name="n_2aveValue【学校施設】&#10;一人当たり面積"/>
        <xdr:cNvSpPr txBox="1"/>
      </xdr:nvSpPr>
      <xdr:spPr>
        <a:xfrm>
          <a:off x="17776267" y="1003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109390</xdr:rowOff>
    </xdr:from>
    <xdr:ext cx="469744" cy="259045"/>
    <xdr:sp macro="" textlink="">
      <xdr:nvSpPr>
        <xdr:cNvPr id="622" name="n_3aveValue【学校施設】&#10;一人当たり面積"/>
        <xdr:cNvSpPr txBox="1"/>
      </xdr:nvSpPr>
      <xdr:spPr>
        <a:xfrm>
          <a:off x="17001567" y="1016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131335</xdr:rowOff>
    </xdr:from>
    <xdr:ext cx="469744" cy="259045"/>
    <xdr:sp macro="" textlink="">
      <xdr:nvSpPr>
        <xdr:cNvPr id="623" name="n_4aveValue【学校施設】&#10;一人当たり面積"/>
        <xdr:cNvSpPr txBox="1"/>
      </xdr:nvSpPr>
      <xdr:spPr>
        <a:xfrm>
          <a:off x="16226867" y="1018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127423</xdr:rowOff>
    </xdr:from>
    <xdr:ext cx="469744" cy="259045"/>
    <xdr:sp macro="" textlink="">
      <xdr:nvSpPr>
        <xdr:cNvPr id="624" name="n_1mainValue【学校施設】&#10;一人当たり面積"/>
        <xdr:cNvSpPr txBox="1"/>
      </xdr:nvSpPr>
      <xdr:spPr>
        <a:xfrm>
          <a:off x="18561127" y="1052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129252</xdr:rowOff>
    </xdr:from>
    <xdr:ext cx="469744" cy="259045"/>
    <xdr:sp macro="" textlink="">
      <xdr:nvSpPr>
        <xdr:cNvPr id="625" name="n_2mainValue【学校施設】&#10;一人当たり面積"/>
        <xdr:cNvSpPr txBox="1"/>
      </xdr:nvSpPr>
      <xdr:spPr>
        <a:xfrm>
          <a:off x="17776267" y="1052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135196</xdr:rowOff>
    </xdr:from>
    <xdr:ext cx="469744" cy="259045"/>
    <xdr:sp macro="" textlink="">
      <xdr:nvSpPr>
        <xdr:cNvPr id="626" name="n_3mainValue【学校施設】&#10;一人当たり面積"/>
        <xdr:cNvSpPr txBox="1"/>
      </xdr:nvSpPr>
      <xdr:spPr>
        <a:xfrm>
          <a:off x="17001567" y="1052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134281</xdr:rowOff>
    </xdr:from>
    <xdr:ext cx="469744" cy="259045"/>
    <xdr:sp macro="" textlink="">
      <xdr:nvSpPr>
        <xdr:cNvPr id="627" name="n_4mainValue【学校施設】&#10;一人当たり面積"/>
        <xdr:cNvSpPr txBox="1"/>
      </xdr:nvSpPr>
      <xdr:spPr>
        <a:xfrm>
          <a:off x="16226867" y="1052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9" name="直線コネクタ 638"/>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0" name="テキスト ボックス 639"/>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1" name="直線コネクタ 640"/>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2" name="テキスト ボックス 641"/>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3" name="直線コネクタ 642"/>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4" name="テキスト ボックス 643"/>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5" name="直線コネクタ 644"/>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6" name="テキスト ボックス 645"/>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7" name="直線コネクタ 646"/>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8" name="テキスト ボックス 647"/>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9" name="直線コネクタ 648"/>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0" name="テキスト ボックス 649"/>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653" name="直線コネクタ 652"/>
        <xdr:cNvCxnSpPr/>
      </xdr:nvCxnSpPr>
      <xdr:spPr>
        <a:xfrm flipV="1">
          <a:off x="14375764" y="13148309"/>
          <a:ext cx="0" cy="143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4" name="【児童館】&#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5" name="直線コネクタ 654"/>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656" name="【児童館】&#10;有形固定資産減価償却率最大値テキスト"/>
        <xdr:cNvSpPr txBox="1"/>
      </xdr:nvSpPr>
      <xdr:spPr>
        <a:xfrm>
          <a:off x="14414500" y="12927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657" name="直線コネクタ 656"/>
        <xdr:cNvCxnSpPr/>
      </xdr:nvCxnSpPr>
      <xdr:spPr>
        <a:xfrm>
          <a:off x="14287500" y="13148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68959</xdr:rowOff>
    </xdr:from>
    <xdr:ext cx="405111" cy="259045"/>
    <xdr:sp macro="" textlink="">
      <xdr:nvSpPr>
        <xdr:cNvPr id="658" name="【児童館】&#10;有形固定資産減価償却率平均値テキスト"/>
        <xdr:cNvSpPr txBox="1"/>
      </xdr:nvSpPr>
      <xdr:spPr>
        <a:xfrm>
          <a:off x="14414500" y="136477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46082</xdr:rowOff>
    </xdr:from>
    <xdr:to>
      <xdr:col>85</xdr:col>
      <xdr:colOff>177800</xdr:colOff>
      <xdr:row>82</xdr:row>
      <xdr:rowOff>147682</xdr:rowOff>
    </xdr:to>
    <xdr:sp macro="" textlink="">
      <xdr:nvSpPr>
        <xdr:cNvPr id="659" name="フローチャート: 判断 658"/>
        <xdr:cNvSpPr/>
      </xdr:nvSpPr>
      <xdr:spPr>
        <a:xfrm>
          <a:off x="14325600" y="1379256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xdr:rowOff>
    </xdr:from>
    <xdr:to>
      <xdr:col>81</xdr:col>
      <xdr:colOff>101600</xdr:colOff>
      <xdr:row>82</xdr:row>
      <xdr:rowOff>108494</xdr:rowOff>
    </xdr:to>
    <xdr:sp macro="" textlink="">
      <xdr:nvSpPr>
        <xdr:cNvPr id="660" name="フローチャート: 判断 659"/>
        <xdr:cNvSpPr/>
      </xdr:nvSpPr>
      <xdr:spPr>
        <a:xfrm>
          <a:off x="13578840" y="137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153851</xdr:rowOff>
    </xdr:from>
    <xdr:to>
      <xdr:col>76</xdr:col>
      <xdr:colOff>165100</xdr:colOff>
      <xdr:row>82</xdr:row>
      <xdr:rowOff>84001</xdr:rowOff>
    </xdr:to>
    <xdr:sp macro="" textlink="">
      <xdr:nvSpPr>
        <xdr:cNvPr id="661" name="フローチャート: 判断 660"/>
        <xdr:cNvSpPr/>
      </xdr:nvSpPr>
      <xdr:spPr>
        <a:xfrm>
          <a:off x="12804140" y="137326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46082</xdr:rowOff>
    </xdr:from>
    <xdr:to>
      <xdr:col>72</xdr:col>
      <xdr:colOff>38100</xdr:colOff>
      <xdr:row>83</xdr:row>
      <xdr:rowOff>147682</xdr:rowOff>
    </xdr:to>
    <xdr:sp macro="" textlink="">
      <xdr:nvSpPr>
        <xdr:cNvPr id="662" name="フローチャート: 判断 661"/>
        <xdr:cNvSpPr/>
      </xdr:nvSpPr>
      <xdr:spPr>
        <a:xfrm>
          <a:off x="12029440" y="139602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28121</xdr:rowOff>
    </xdr:from>
    <xdr:to>
      <xdr:col>67</xdr:col>
      <xdr:colOff>101600</xdr:colOff>
      <xdr:row>83</xdr:row>
      <xdr:rowOff>129721</xdr:rowOff>
    </xdr:to>
    <xdr:sp macro="" textlink="">
      <xdr:nvSpPr>
        <xdr:cNvPr id="663" name="フローチャート: 判断 662"/>
        <xdr:cNvSpPr/>
      </xdr:nvSpPr>
      <xdr:spPr>
        <a:xfrm>
          <a:off x="11231880" y="139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144055</xdr:rowOff>
    </xdr:from>
    <xdr:to>
      <xdr:col>85</xdr:col>
      <xdr:colOff>177800</xdr:colOff>
      <xdr:row>86</xdr:row>
      <xdr:rowOff>74205</xdr:rowOff>
    </xdr:to>
    <xdr:sp macro="" textlink="">
      <xdr:nvSpPr>
        <xdr:cNvPr id="669" name="楕円 668"/>
        <xdr:cNvSpPr/>
      </xdr:nvSpPr>
      <xdr:spPr>
        <a:xfrm>
          <a:off x="14325600" y="143934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122482</xdr:rowOff>
    </xdr:from>
    <xdr:ext cx="405111" cy="259045"/>
    <xdr:sp macro="" textlink="">
      <xdr:nvSpPr>
        <xdr:cNvPr id="670" name="【児童館】&#10;有形固定資産減価償却率該当値テキスト"/>
        <xdr:cNvSpPr txBox="1"/>
      </xdr:nvSpPr>
      <xdr:spPr>
        <a:xfrm>
          <a:off x="14414500" y="1437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108131</xdr:rowOff>
    </xdr:from>
    <xdr:to>
      <xdr:col>81</xdr:col>
      <xdr:colOff>101600</xdr:colOff>
      <xdr:row>86</xdr:row>
      <xdr:rowOff>38281</xdr:rowOff>
    </xdr:to>
    <xdr:sp macro="" textlink="">
      <xdr:nvSpPr>
        <xdr:cNvPr id="671" name="楕円 670"/>
        <xdr:cNvSpPr/>
      </xdr:nvSpPr>
      <xdr:spPr>
        <a:xfrm>
          <a:off x="13578840" y="143575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158931</xdr:rowOff>
    </xdr:from>
    <xdr:to>
      <xdr:col>85</xdr:col>
      <xdr:colOff>127000</xdr:colOff>
      <xdr:row>86</xdr:row>
      <xdr:rowOff>23405</xdr:rowOff>
    </xdr:to>
    <xdr:cxnSp macro="">
      <xdr:nvCxnSpPr>
        <xdr:cNvPr id="672" name="直線コネクタ 671"/>
        <xdr:cNvCxnSpPr/>
      </xdr:nvCxnSpPr>
      <xdr:spPr>
        <a:xfrm>
          <a:off x="13629640" y="14408331"/>
          <a:ext cx="746760" cy="3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135889</xdr:rowOff>
    </xdr:from>
    <xdr:to>
      <xdr:col>76</xdr:col>
      <xdr:colOff>165100</xdr:colOff>
      <xdr:row>85</xdr:row>
      <xdr:rowOff>66039</xdr:rowOff>
    </xdr:to>
    <xdr:sp macro="" textlink="">
      <xdr:nvSpPr>
        <xdr:cNvPr id="673" name="楕円 672"/>
        <xdr:cNvSpPr/>
      </xdr:nvSpPr>
      <xdr:spPr>
        <a:xfrm>
          <a:off x="12804140" y="14217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15239</xdr:rowOff>
    </xdr:from>
    <xdr:to>
      <xdr:col>81</xdr:col>
      <xdr:colOff>50800</xdr:colOff>
      <xdr:row>85</xdr:row>
      <xdr:rowOff>158931</xdr:rowOff>
    </xdr:to>
    <xdr:cxnSp macro="">
      <xdr:nvCxnSpPr>
        <xdr:cNvPr id="674" name="直線コネクタ 673"/>
        <xdr:cNvCxnSpPr/>
      </xdr:nvCxnSpPr>
      <xdr:spPr>
        <a:xfrm>
          <a:off x="12854940" y="14264639"/>
          <a:ext cx="7747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135889</xdr:rowOff>
    </xdr:from>
    <xdr:to>
      <xdr:col>72</xdr:col>
      <xdr:colOff>38100</xdr:colOff>
      <xdr:row>85</xdr:row>
      <xdr:rowOff>66039</xdr:rowOff>
    </xdr:to>
    <xdr:sp macro="" textlink="">
      <xdr:nvSpPr>
        <xdr:cNvPr id="675" name="楕円 674"/>
        <xdr:cNvSpPr/>
      </xdr:nvSpPr>
      <xdr:spPr>
        <a:xfrm>
          <a:off x="12029440" y="142176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15239</xdr:rowOff>
    </xdr:from>
    <xdr:to>
      <xdr:col>76</xdr:col>
      <xdr:colOff>114300</xdr:colOff>
      <xdr:row>85</xdr:row>
      <xdr:rowOff>15239</xdr:rowOff>
    </xdr:to>
    <xdr:cxnSp macro="">
      <xdr:nvCxnSpPr>
        <xdr:cNvPr id="676" name="直線コネクタ 675"/>
        <xdr:cNvCxnSpPr/>
      </xdr:nvCxnSpPr>
      <xdr:spPr>
        <a:xfrm>
          <a:off x="12072620" y="1426463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135889</xdr:rowOff>
    </xdr:from>
    <xdr:to>
      <xdr:col>67</xdr:col>
      <xdr:colOff>101600</xdr:colOff>
      <xdr:row>85</xdr:row>
      <xdr:rowOff>66039</xdr:rowOff>
    </xdr:to>
    <xdr:sp macro="" textlink="">
      <xdr:nvSpPr>
        <xdr:cNvPr id="677" name="楕円 676"/>
        <xdr:cNvSpPr/>
      </xdr:nvSpPr>
      <xdr:spPr>
        <a:xfrm>
          <a:off x="11231880" y="14217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15239</xdr:rowOff>
    </xdr:from>
    <xdr:to>
      <xdr:col>71</xdr:col>
      <xdr:colOff>177800</xdr:colOff>
      <xdr:row>85</xdr:row>
      <xdr:rowOff>15239</xdr:rowOff>
    </xdr:to>
    <xdr:cxnSp macro="">
      <xdr:nvCxnSpPr>
        <xdr:cNvPr id="678" name="直線コネクタ 677"/>
        <xdr:cNvCxnSpPr/>
      </xdr:nvCxnSpPr>
      <xdr:spPr>
        <a:xfrm>
          <a:off x="11282680" y="1426463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125021</xdr:rowOff>
    </xdr:from>
    <xdr:ext cx="405111" cy="259045"/>
    <xdr:sp macro="" textlink="">
      <xdr:nvSpPr>
        <xdr:cNvPr id="679" name="n_1aveValue【児童館】&#10;有形固定資産減価償却率"/>
        <xdr:cNvSpPr txBox="1"/>
      </xdr:nvSpPr>
      <xdr:spPr>
        <a:xfrm>
          <a:off x="13437244" y="1353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100528</xdr:rowOff>
    </xdr:from>
    <xdr:ext cx="405111" cy="259045"/>
    <xdr:sp macro="" textlink="">
      <xdr:nvSpPr>
        <xdr:cNvPr id="680" name="n_2aveValue【児童館】&#10;有形固定資産減価償却率"/>
        <xdr:cNvSpPr txBox="1"/>
      </xdr:nvSpPr>
      <xdr:spPr>
        <a:xfrm>
          <a:off x="12675244" y="1351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164209</xdr:rowOff>
    </xdr:from>
    <xdr:ext cx="405111" cy="259045"/>
    <xdr:sp macro="" textlink="">
      <xdr:nvSpPr>
        <xdr:cNvPr id="681" name="n_3aveValue【児童館】&#10;有形固定資産減価償却率"/>
        <xdr:cNvSpPr txBox="1"/>
      </xdr:nvSpPr>
      <xdr:spPr>
        <a:xfrm>
          <a:off x="11900544" y="1374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146248</xdr:rowOff>
    </xdr:from>
    <xdr:ext cx="405111" cy="259045"/>
    <xdr:sp macro="" textlink="">
      <xdr:nvSpPr>
        <xdr:cNvPr id="682" name="n_4aveValue【児童館】&#10;有形固定資産減価償却率"/>
        <xdr:cNvSpPr txBox="1"/>
      </xdr:nvSpPr>
      <xdr:spPr>
        <a:xfrm>
          <a:off x="11102984" y="1372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29408</xdr:rowOff>
    </xdr:from>
    <xdr:ext cx="405111" cy="259045"/>
    <xdr:sp macro="" textlink="">
      <xdr:nvSpPr>
        <xdr:cNvPr id="683" name="n_1mainValue【児童館】&#10;有形固定資産減価償却率"/>
        <xdr:cNvSpPr txBox="1"/>
      </xdr:nvSpPr>
      <xdr:spPr>
        <a:xfrm>
          <a:off x="13437244" y="14446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57166</xdr:rowOff>
    </xdr:from>
    <xdr:ext cx="405111" cy="259045"/>
    <xdr:sp macro="" textlink="">
      <xdr:nvSpPr>
        <xdr:cNvPr id="684" name="n_2mainValue【児童館】&#10;有形固定資産減価償却率"/>
        <xdr:cNvSpPr txBox="1"/>
      </xdr:nvSpPr>
      <xdr:spPr>
        <a:xfrm>
          <a:off x="126752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57166</xdr:rowOff>
    </xdr:from>
    <xdr:ext cx="405111" cy="259045"/>
    <xdr:sp macro="" textlink="">
      <xdr:nvSpPr>
        <xdr:cNvPr id="685" name="n_3mainValue【児童館】&#10;有形固定資産減価償却率"/>
        <xdr:cNvSpPr txBox="1"/>
      </xdr:nvSpPr>
      <xdr:spPr>
        <a:xfrm>
          <a:off x="119005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57166</xdr:rowOff>
    </xdr:from>
    <xdr:ext cx="405111" cy="259045"/>
    <xdr:sp macro="" textlink="">
      <xdr:nvSpPr>
        <xdr:cNvPr id="686" name="n_4mainValue【児童館】&#10;有形固定資産減価償却率"/>
        <xdr:cNvSpPr txBox="1"/>
      </xdr:nvSpPr>
      <xdr:spPr>
        <a:xfrm>
          <a:off x="1110298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8" name="直線コネクタ 707"/>
        <xdr:cNvCxnSpPr/>
      </xdr:nvCxnSpPr>
      <xdr:spPr>
        <a:xfrm flipV="1">
          <a:off x="19509104" y="13288518"/>
          <a:ext cx="0" cy="1143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9" name="【児童館】&#10;一人当たり面積最小値テキスト"/>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10" name="直線コネクタ 709"/>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11" name="【児童館】&#10;一人当たり面積最大値テキスト"/>
        <xdr:cNvSpPr txBox="1"/>
      </xdr:nvSpPr>
      <xdr:spPr>
        <a:xfrm>
          <a:off x="19547840" y="130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2" name="直線コネクタ 711"/>
        <xdr:cNvCxnSpPr/>
      </xdr:nvCxnSpPr>
      <xdr:spPr>
        <a:xfrm>
          <a:off x="19443700" y="13288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21607</xdr:rowOff>
    </xdr:from>
    <xdr:ext cx="469744" cy="259045"/>
    <xdr:sp macro="" textlink="">
      <xdr:nvSpPr>
        <xdr:cNvPr id="713" name="【児童館】&#10;一人当たり面積平均値テキスト"/>
        <xdr:cNvSpPr txBox="1"/>
      </xdr:nvSpPr>
      <xdr:spPr>
        <a:xfrm>
          <a:off x="19547840" y="1410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714" name="フローチャート: 判断 713"/>
        <xdr:cNvSpPr/>
      </xdr:nvSpPr>
      <xdr:spPr>
        <a:xfrm>
          <a:off x="1945894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5" name="フローチャート: 判断 714"/>
        <xdr:cNvSpPr/>
      </xdr:nvSpPr>
      <xdr:spPr>
        <a:xfrm>
          <a:off x="18735040" y="14251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161037</xdr:rowOff>
    </xdr:from>
    <xdr:to>
      <xdr:col>107</xdr:col>
      <xdr:colOff>101600</xdr:colOff>
      <xdr:row>85</xdr:row>
      <xdr:rowOff>91187</xdr:rowOff>
    </xdr:to>
    <xdr:sp macro="" textlink="">
      <xdr:nvSpPr>
        <xdr:cNvPr id="716" name="フローチャート: 判断 715"/>
        <xdr:cNvSpPr/>
      </xdr:nvSpPr>
      <xdr:spPr>
        <a:xfrm>
          <a:off x="17937480" y="142427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717" name="フローチャート: 判断 716"/>
        <xdr:cNvSpPr/>
      </xdr:nvSpPr>
      <xdr:spPr>
        <a:xfrm>
          <a:off x="1716278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49022</xdr:rowOff>
    </xdr:from>
    <xdr:to>
      <xdr:col>98</xdr:col>
      <xdr:colOff>38100</xdr:colOff>
      <xdr:row>85</xdr:row>
      <xdr:rowOff>150622</xdr:rowOff>
    </xdr:to>
    <xdr:sp macro="" textlink="">
      <xdr:nvSpPr>
        <xdr:cNvPr id="718" name="フローチャート: 判断 717"/>
        <xdr:cNvSpPr/>
      </xdr:nvSpPr>
      <xdr:spPr>
        <a:xfrm>
          <a:off x="16388080" y="142984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131318</xdr:rowOff>
    </xdr:from>
    <xdr:to>
      <xdr:col>116</xdr:col>
      <xdr:colOff>114300</xdr:colOff>
      <xdr:row>86</xdr:row>
      <xdr:rowOff>61468</xdr:rowOff>
    </xdr:to>
    <xdr:sp macro="" textlink="">
      <xdr:nvSpPr>
        <xdr:cNvPr id="724" name="楕円 723"/>
        <xdr:cNvSpPr/>
      </xdr:nvSpPr>
      <xdr:spPr>
        <a:xfrm>
          <a:off x="19458940" y="14380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46245</xdr:rowOff>
    </xdr:from>
    <xdr:ext cx="469744" cy="259045"/>
    <xdr:sp macro="" textlink="">
      <xdr:nvSpPr>
        <xdr:cNvPr id="725" name="【児童館】&#10;一人当たり面積該当値テキスト"/>
        <xdr:cNvSpPr txBox="1"/>
      </xdr:nvSpPr>
      <xdr:spPr>
        <a:xfrm>
          <a:off x="19547840" y="1429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131318</xdr:rowOff>
    </xdr:from>
    <xdr:to>
      <xdr:col>112</xdr:col>
      <xdr:colOff>38100</xdr:colOff>
      <xdr:row>86</xdr:row>
      <xdr:rowOff>61468</xdr:rowOff>
    </xdr:to>
    <xdr:sp macro="" textlink="">
      <xdr:nvSpPr>
        <xdr:cNvPr id="726" name="楕円 725"/>
        <xdr:cNvSpPr/>
      </xdr:nvSpPr>
      <xdr:spPr>
        <a:xfrm>
          <a:off x="18735040" y="143807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10668</xdr:rowOff>
    </xdr:from>
    <xdr:to>
      <xdr:col>116</xdr:col>
      <xdr:colOff>63500</xdr:colOff>
      <xdr:row>86</xdr:row>
      <xdr:rowOff>10668</xdr:rowOff>
    </xdr:to>
    <xdr:cxnSp macro="">
      <xdr:nvCxnSpPr>
        <xdr:cNvPr id="727" name="直線コネクタ 726"/>
        <xdr:cNvCxnSpPr/>
      </xdr:nvCxnSpPr>
      <xdr:spPr>
        <a:xfrm>
          <a:off x="18778220" y="1442770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131318</xdr:rowOff>
    </xdr:from>
    <xdr:to>
      <xdr:col>107</xdr:col>
      <xdr:colOff>101600</xdr:colOff>
      <xdr:row>86</xdr:row>
      <xdr:rowOff>61468</xdr:rowOff>
    </xdr:to>
    <xdr:sp macro="" textlink="">
      <xdr:nvSpPr>
        <xdr:cNvPr id="728" name="楕円 727"/>
        <xdr:cNvSpPr/>
      </xdr:nvSpPr>
      <xdr:spPr>
        <a:xfrm>
          <a:off x="17937480" y="14380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10668</xdr:rowOff>
    </xdr:from>
    <xdr:to>
      <xdr:col>111</xdr:col>
      <xdr:colOff>177800</xdr:colOff>
      <xdr:row>86</xdr:row>
      <xdr:rowOff>10668</xdr:rowOff>
    </xdr:to>
    <xdr:cxnSp macro="">
      <xdr:nvCxnSpPr>
        <xdr:cNvPr id="729" name="直線コネクタ 728"/>
        <xdr:cNvCxnSpPr/>
      </xdr:nvCxnSpPr>
      <xdr:spPr>
        <a:xfrm>
          <a:off x="17988280" y="1442770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730" name="楕円 729"/>
        <xdr:cNvSpPr/>
      </xdr:nvSpPr>
      <xdr:spPr>
        <a:xfrm>
          <a:off x="17162780" y="14380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10668</xdr:rowOff>
    </xdr:from>
    <xdr:to>
      <xdr:col>107</xdr:col>
      <xdr:colOff>50800</xdr:colOff>
      <xdr:row>86</xdr:row>
      <xdr:rowOff>10668</xdr:rowOff>
    </xdr:to>
    <xdr:cxnSp macro="">
      <xdr:nvCxnSpPr>
        <xdr:cNvPr id="731" name="直線コネクタ 730"/>
        <xdr:cNvCxnSpPr/>
      </xdr:nvCxnSpPr>
      <xdr:spPr>
        <a:xfrm>
          <a:off x="17213580" y="1442770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131318</xdr:rowOff>
    </xdr:from>
    <xdr:to>
      <xdr:col>98</xdr:col>
      <xdr:colOff>38100</xdr:colOff>
      <xdr:row>86</xdr:row>
      <xdr:rowOff>61468</xdr:rowOff>
    </xdr:to>
    <xdr:sp macro="" textlink="">
      <xdr:nvSpPr>
        <xdr:cNvPr id="732" name="楕円 731"/>
        <xdr:cNvSpPr/>
      </xdr:nvSpPr>
      <xdr:spPr>
        <a:xfrm>
          <a:off x="16388080" y="143807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10668</xdr:rowOff>
    </xdr:from>
    <xdr:to>
      <xdr:col>102</xdr:col>
      <xdr:colOff>114300</xdr:colOff>
      <xdr:row>86</xdr:row>
      <xdr:rowOff>10668</xdr:rowOff>
    </xdr:to>
    <xdr:cxnSp macro="">
      <xdr:nvCxnSpPr>
        <xdr:cNvPr id="733" name="直線コネクタ 732"/>
        <xdr:cNvCxnSpPr/>
      </xdr:nvCxnSpPr>
      <xdr:spPr>
        <a:xfrm>
          <a:off x="16431260" y="1442770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734" name="n_1aveValue【児童館】&#10;一人当たり面積"/>
        <xdr:cNvSpPr txBox="1"/>
      </xdr:nvSpPr>
      <xdr:spPr>
        <a:xfrm>
          <a:off x="185611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107714</xdr:rowOff>
    </xdr:from>
    <xdr:ext cx="469744" cy="259045"/>
    <xdr:sp macro="" textlink="">
      <xdr:nvSpPr>
        <xdr:cNvPr id="735" name="n_2aveValue【児童館】&#10;一人当たり面積"/>
        <xdr:cNvSpPr txBox="1"/>
      </xdr:nvSpPr>
      <xdr:spPr>
        <a:xfrm>
          <a:off x="17776267" y="1402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167149</xdr:rowOff>
    </xdr:from>
    <xdr:ext cx="469744" cy="259045"/>
    <xdr:sp macro="" textlink="">
      <xdr:nvSpPr>
        <xdr:cNvPr id="736" name="n_3aveValue【児童館】&#10;一人当たり面積"/>
        <xdr:cNvSpPr txBox="1"/>
      </xdr:nvSpPr>
      <xdr:spPr>
        <a:xfrm>
          <a:off x="17001567" y="1408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167149</xdr:rowOff>
    </xdr:from>
    <xdr:ext cx="469744" cy="259045"/>
    <xdr:sp macro="" textlink="">
      <xdr:nvSpPr>
        <xdr:cNvPr id="737" name="n_4aveValue【児童館】&#10;一人当たり面積"/>
        <xdr:cNvSpPr txBox="1"/>
      </xdr:nvSpPr>
      <xdr:spPr>
        <a:xfrm>
          <a:off x="16226867" y="1408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52595</xdr:rowOff>
    </xdr:from>
    <xdr:ext cx="469744" cy="259045"/>
    <xdr:sp macro="" textlink="">
      <xdr:nvSpPr>
        <xdr:cNvPr id="738" name="n_1mainValue【児童館】&#10;一人当たり面積"/>
        <xdr:cNvSpPr txBox="1"/>
      </xdr:nvSpPr>
      <xdr:spPr>
        <a:xfrm>
          <a:off x="1856112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52595</xdr:rowOff>
    </xdr:from>
    <xdr:ext cx="469744" cy="259045"/>
    <xdr:sp macro="" textlink="">
      <xdr:nvSpPr>
        <xdr:cNvPr id="739" name="n_2mainValue【児童館】&#10;一人当たり面積"/>
        <xdr:cNvSpPr txBox="1"/>
      </xdr:nvSpPr>
      <xdr:spPr>
        <a:xfrm>
          <a:off x="1777626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740" name="n_3mainValue【児童館】&#10;一人当たり面積"/>
        <xdr:cNvSpPr txBox="1"/>
      </xdr:nvSpPr>
      <xdr:spPr>
        <a:xfrm>
          <a:off x="1700156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52595</xdr:rowOff>
    </xdr:from>
    <xdr:ext cx="469744" cy="259045"/>
    <xdr:sp macro="" textlink="">
      <xdr:nvSpPr>
        <xdr:cNvPr id="741" name="n_4mainValue【児童館】&#10;一人当たり面積"/>
        <xdr:cNvSpPr txBox="1"/>
      </xdr:nvSpPr>
      <xdr:spPr>
        <a:xfrm>
          <a:off x="1622686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1">
              <a:solidFill>
                <a:schemeClr val="dk1"/>
              </a:solidFill>
              <a:effectLst/>
              <a:latin typeface="+mn-lt"/>
              <a:ea typeface="+mn-ea"/>
              <a:cs typeface="+mn-cs"/>
            </a:rPr>
            <a:t>有形固定資産減価償却率について、学校施設以外は、全国・県平均、類似団体平均値を上回って</a:t>
          </a:r>
          <a:r>
            <a:rPr kumimoji="1" lang="ja-JP" altLang="en-US" sz="1100" b="1">
              <a:solidFill>
                <a:schemeClr val="dk1"/>
              </a:solidFill>
              <a:effectLst/>
              <a:latin typeface="+mn-lt"/>
              <a:ea typeface="+mn-ea"/>
              <a:cs typeface="+mn-cs"/>
            </a:rPr>
            <a:t>います。また、学校施設についても老朽化の進んでいる施設もあり、</a:t>
          </a:r>
          <a:r>
            <a:rPr kumimoji="1" lang="ja-JP" altLang="ja-JP" sz="1100" b="1">
              <a:solidFill>
                <a:schemeClr val="dk1"/>
              </a:solidFill>
              <a:effectLst/>
              <a:latin typeface="+mn-lt"/>
              <a:ea typeface="+mn-ea"/>
              <a:cs typeface="+mn-cs"/>
            </a:rPr>
            <a:t>本市の施設は</a:t>
          </a:r>
          <a:r>
            <a:rPr kumimoji="1" lang="ja-JP" altLang="en-US" sz="1100" b="1">
              <a:solidFill>
                <a:schemeClr val="dk1"/>
              </a:solidFill>
              <a:effectLst/>
              <a:latin typeface="+mn-lt"/>
              <a:ea typeface="+mn-ea"/>
              <a:cs typeface="+mn-cs"/>
            </a:rPr>
            <a:t>全体的に</a:t>
          </a:r>
          <a:r>
            <a:rPr kumimoji="1" lang="ja-JP" altLang="ja-JP" sz="1100" b="1">
              <a:solidFill>
                <a:schemeClr val="dk1"/>
              </a:solidFill>
              <a:effectLst/>
              <a:latin typeface="+mn-lt"/>
              <a:ea typeface="+mn-ea"/>
              <a:cs typeface="+mn-cs"/>
            </a:rPr>
            <a:t>老朽化が進んでいることが懸念されます。</a:t>
          </a:r>
          <a:endParaRPr kumimoji="1" lang="en-US" altLang="ja-JP" sz="1100" b="1">
            <a:solidFill>
              <a:schemeClr val="dk1"/>
            </a:solidFill>
            <a:effectLst/>
            <a:latin typeface="+mn-lt"/>
            <a:ea typeface="+mn-ea"/>
            <a:cs typeface="+mn-cs"/>
          </a:endParaRPr>
        </a:p>
        <a:p>
          <a:r>
            <a:rPr lang="ja-JP" altLang="ja-JP" sz="1100" b="1">
              <a:solidFill>
                <a:schemeClr val="dk1"/>
              </a:solidFill>
              <a:effectLst/>
              <a:latin typeface="+mn-lt"/>
              <a:ea typeface="+mn-ea"/>
              <a:cs typeface="+mn-cs"/>
            </a:rPr>
            <a:t>老朽化が進んでいる施設については、亀山市公共施設等総合管理計画と整合性を図り、</a:t>
          </a:r>
          <a:r>
            <a:rPr lang="ja-JP" altLang="ja-JP" sz="1100" b="1" i="0" baseline="0">
              <a:solidFill>
                <a:schemeClr val="dk1"/>
              </a:solidFill>
              <a:effectLst/>
              <a:latin typeface="+mn-lt"/>
              <a:ea typeface="+mn-ea"/>
              <a:cs typeface="+mn-cs"/>
            </a:rPr>
            <a:t>行政サービスの水準や市民の利便性、最適な配置など様々な視点から総合的に施設の在り方</a:t>
          </a:r>
          <a:r>
            <a:rPr lang="ja-JP" altLang="en-US" sz="1100" b="1" i="0" baseline="0">
              <a:solidFill>
                <a:schemeClr val="dk1"/>
              </a:solidFill>
              <a:effectLst/>
              <a:latin typeface="+mn-lt"/>
              <a:ea typeface="+mn-ea"/>
              <a:cs typeface="+mn-cs"/>
            </a:rPr>
            <a:t>の</a:t>
          </a:r>
          <a:r>
            <a:rPr lang="ja-JP" altLang="ja-JP" sz="1100" b="1" i="0" baseline="0">
              <a:solidFill>
                <a:schemeClr val="dk1"/>
              </a:solidFill>
              <a:effectLst/>
              <a:latin typeface="+mn-lt"/>
              <a:ea typeface="+mn-ea"/>
              <a:cs typeface="+mn-cs"/>
            </a:rPr>
            <a:t>見直し</a:t>
          </a:r>
          <a:r>
            <a:rPr lang="ja-JP" altLang="en-US" sz="1100" b="1" i="0" baseline="0">
              <a:solidFill>
                <a:schemeClr val="dk1"/>
              </a:solidFill>
              <a:effectLst/>
              <a:latin typeface="+mn-lt"/>
              <a:ea typeface="+mn-ea"/>
              <a:cs typeface="+mn-cs"/>
            </a:rPr>
            <a:t>をしていかなければなりません</a:t>
          </a:r>
          <a:r>
            <a:rPr lang="ja-JP" altLang="ja-JP" sz="1100" b="1"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49,503
47,266
191.04
24,776,434
23,991,060
694,262
13,268,996
15,918,696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102326</xdr:rowOff>
    </xdr:from>
    <xdr:to>
      <xdr:col>24</xdr:col>
      <xdr:colOff>62865</xdr:colOff>
      <xdr:row>42</xdr:row>
      <xdr:rowOff>92528</xdr:rowOff>
    </xdr:to>
    <xdr:cxnSp macro="">
      <xdr:nvCxnSpPr>
        <xdr:cNvPr id="58" name="直線コネクタ 57"/>
        <xdr:cNvCxnSpPr/>
      </xdr:nvCxnSpPr>
      <xdr:spPr>
        <a:xfrm flipV="1">
          <a:off x="4086225" y="5634446"/>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49003</xdr:rowOff>
    </xdr:from>
    <xdr:ext cx="340478" cy="259045"/>
    <xdr:sp macro="" textlink="">
      <xdr:nvSpPr>
        <xdr:cNvPr id="61" name="【図書館】&#10;有形固定資産減価償却率最大値テキスト"/>
        <xdr:cNvSpPr txBox="1"/>
      </xdr:nvSpPr>
      <xdr:spPr>
        <a:xfrm>
          <a:off x="4124960" y="54134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102326</xdr:rowOff>
    </xdr:from>
    <xdr:to>
      <xdr:col>24</xdr:col>
      <xdr:colOff>152400</xdr:colOff>
      <xdr:row>33</xdr:row>
      <xdr:rowOff>102326</xdr:rowOff>
    </xdr:to>
    <xdr:cxnSp macro="">
      <xdr:nvCxnSpPr>
        <xdr:cNvPr id="62" name="直線コネクタ 61"/>
        <xdr:cNvCxnSpPr/>
      </xdr:nvCxnSpPr>
      <xdr:spPr>
        <a:xfrm>
          <a:off x="4020820" y="5634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98896</xdr:rowOff>
    </xdr:from>
    <xdr:ext cx="405111" cy="259045"/>
    <xdr:sp macro="" textlink="">
      <xdr:nvSpPr>
        <xdr:cNvPr id="63" name="【図書館】&#10;有形固定資産減価償却率平均値テキスト"/>
        <xdr:cNvSpPr txBox="1"/>
      </xdr:nvSpPr>
      <xdr:spPr>
        <a:xfrm>
          <a:off x="4124960" y="61339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4" name="フローチャート: 判断 63"/>
        <xdr:cNvSpPr/>
      </xdr:nvSpPr>
      <xdr:spPr>
        <a:xfrm>
          <a:off x="4036060" y="6278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103777</xdr:rowOff>
    </xdr:from>
    <xdr:to>
      <xdr:col>20</xdr:col>
      <xdr:colOff>38100</xdr:colOff>
      <xdr:row>38</xdr:row>
      <xdr:rowOff>33927</xdr:rowOff>
    </xdr:to>
    <xdr:sp macro="" textlink="">
      <xdr:nvSpPr>
        <xdr:cNvPr id="65" name="フローチャート: 判断 64"/>
        <xdr:cNvSpPr/>
      </xdr:nvSpPr>
      <xdr:spPr>
        <a:xfrm>
          <a:off x="3312160" y="63064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80917</xdr:rowOff>
    </xdr:from>
    <xdr:to>
      <xdr:col>15</xdr:col>
      <xdr:colOff>101600</xdr:colOff>
      <xdr:row>38</xdr:row>
      <xdr:rowOff>11068</xdr:rowOff>
    </xdr:to>
    <xdr:sp macro="" textlink="">
      <xdr:nvSpPr>
        <xdr:cNvPr id="66" name="フローチャート: 判断 65"/>
        <xdr:cNvSpPr/>
      </xdr:nvSpPr>
      <xdr:spPr>
        <a:xfrm>
          <a:off x="2514600" y="6283597"/>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xdr:cNvSpPr/>
      </xdr:nvSpPr>
      <xdr:spPr>
        <a:xfrm>
          <a:off x="1739900" y="621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164193</xdr:rowOff>
    </xdr:from>
    <xdr:to>
      <xdr:col>6</xdr:col>
      <xdr:colOff>38100</xdr:colOff>
      <xdr:row>37</xdr:row>
      <xdr:rowOff>94343</xdr:rowOff>
    </xdr:to>
    <xdr:sp macro="" textlink="">
      <xdr:nvSpPr>
        <xdr:cNvPr id="68" name="フローチャート: 判断 67"/>
        <xdr:cNvSpPr/>
      </xdr:nvSpPr>
      <xdr:spPr>
        <a:xfrm>
          <a:off x="965200" y="61992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152763</xdr:rowOff>
    </xdr:from>
    <xdr:to>
      <xdr:col>24</xdr:col>
      <xdr:colOff>114300</xdr:colOff>
      <xdr:row>42</xdr:row>
      <xdr:rowOff>82913</xdr:rowOff>
    </xdr:to>
    <xdr:sp macro="" textlink="">
      <xdr:nvSpPr>
        <xdr:cNvPr id="74" name="楕円 73"/>
        <xdr:cNvSpPr/>
      </xdr:nvSpPr>
      <xdr:spPr>
        <a:xfrm>
          <a:off x="4036060" y="70260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67690</xdr:rowOff>
    </xdr:from>
    <xdr:ext cx="405111" cy="259045"/>
    <xdr:sp macro="" textlink="">
      <xdr:nvSpPr>
        <xdr:cNvPr id="75" name="【図書館】&#10;有形固定資産減価償却率該当値テキスト"/>
        <xdr:cNvSpPr txBox="1"/>
      </xdr:nvSpPr>
      <xdr:spPr>
        <a:xfrm>
          <a:off x="4124960" y="6940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97246</xdr:rowOff>
    </xdr:from>
    <xdr:to>
      <xdr:col>20</xdr:col>
      <xdr:colOff>38100</xdr:colOff>
      <xdr:row>42</xdr:row>
      <xdr:rowOff>27396</xdr:rowOff>
    </xdr:to>
    <xdr:sp macro="" textlink="">
      <xdr:nvSpPr>
        <xdr:cNvPr id="76" name="楕円 75"/>
        <xdr:cNvSpPr/>
      </xdr:nvSpPr>
      <xdr:spPr>
        <a:xfrm>
          <a:off x="3312160" y="69704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148046</xdr:rowOff>
    </xdr:from>
    <xdr:to>
      <xdr:col>24</xdr:col>
      <xdr:colOff>63500</xdr:colOff>
      <xdr:row>42</xdr:row>
      <xdr:rowOff>32113</xdr:rowOff>
    </xdr:to>
    <xdr:cxnSp macro="">
      <xdr:nvCxnSpPr>
        <xdr:cNvPr id="77" name="直線コネクタ 76"/>
        <xdr:cNvCxnSpPr/>
      </xdr:nvCxnSpPr>
      <xdr:spPr>
        <a:xfrm>
          <a:off x="3355340" y="7021286"/>
          <a:ext cx="73152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131535</xdr:rowOff>
    </xdr:from>
    <xdr:to>
      <xdr:col>15</xdr:col>
      <xdr:colOff>101600</xdr:colOff>
      <xdr:row>41</xdr:row>
      <xdr:rowOff>61685</xdr:rowOff>
    </xdr:to>
    <xdr:sp macro="" textlink="">
      <xdr:nvSpPr>
        <xdr:cNvPr id="78" name="楕円 77"/>
        <xdr:cNvSpPr/>
      </xdr:nvSpPr>
      <xdr:spPr>
        <a:xfrm>
          <a:off x="2514600" y="6837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10885</xdr:rowOff>
    </xdr:from>
    <xdr:to>
      <xdr:col>19</xdr:col>
      <xdr:colOff>177800</xdr:colOff>
      <xdr:row>41</xdr:row>
      <xdr:rowOff>148046</xdr:rowOff>
    </xdr:to>
    <xdr:cxnSp macro="">
      <xdr:nvCxnSpPr>
        <xdr:cNvPr id="79" name="直線コネクタ 78"/>
        <xdr:cNvCxnSpPr/>
      </xdr:nvCxnSpPr>
      <xdr:spPr>
        <a:xfrm>
          <a:off x="2565400" y="6884125"/>
          <a:ext cx="78994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131535</xdr:rowOff>
    </xdr:from>
    <xdr:to>
      <xdr:col>10</xdr:col>
      <xdr:colOff>165100</xdr:colOff>
      <xdr:row>41</xdr:row>
      <xdr:rowOff>61685</xdr:rowOff>
    </xdr:to>
    <xdr:sp macro="" textlink="">
      <xdr:nvSpPr>
        <xdr:cNvPr id="80" name="楕円 79"/>
        <xdr:cNvSpPr/>
      </xdr:nvSpPr>
      <xdr:spPr>
        <a:xfrm>
          <a:off x="1739900" y="6837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10885</xdr:rowOff>
    </xdr:from>
    <xdr:to>
      <xdr:col>15</xdr:col>
      <xdr:colOff>50800</xdr:colOff>
      <xdr:row>41</xdr:row>
      <xdr:rowOff>10885</xdr:rowOff>
    </xdr:to>
    <xdr:cxnSp macro="">
      <xdr:nvCxnSpPr>
        <xdr:cNvPr id="81" name="直線コネクタ 80"/>
        <xdr:cNvCxnSpPr/>
      </xdr:nvCxnSpPr>
      <xdr:spPr>
        <a:xfrm>
          <a:off x="1790700" y="688412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131535</xdr:rowOff>
    </xdr:from>
    <xdr:to>
      <xdr:col>6</xdr:col>
      <xdr:colOff>38100</xdr:colOff>
      <xdr:row>41</xdr:row>
      <xdr:rowOff>61685</xdr:rowOff>
    </xdr:to>
    <xdr:sp macro="" textlink="">
      <xdr:nvSpPr>
        <xdr:cNvPr id="82" name="楕円 81"/>
        <xdr:cNvSpPr/>
      </xdr:nvSpPr>
      <xdr:spPr>
        <a:xfrm>
          <a:off x="965200" y="68371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10885</xdr:rowOff>
    </xdr:from>
    <xdr:to>
      <xdr:col>10</xdr:col>
      <xdr:colOff>114300</xdr:colOff>
      <xdr:row>41</xdr:row>
      <xdr:rowOff>10885</xdr:rowOff>
    </xdr:to>
    <xdr:cxnSp macro="">
      <xdr:nvCxnSpPr>
        <xdr:cNvPr id="83" name="直線コネクタ 82"/>
        <xdr:cNvCxnSpPr/>
      </xdr:nvCxnSpPr>
      <xdr:spPr>
        <a:xfrm>
          <a:off x="1008380" y="688412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50454</xdr:rowOff>
    </xdr:from>
    <xdr:ext cx="405111" cy="259045"/>
    <xdr:sp macro="" textlink="">
      <xdr:nvSpPr>
        <xdr:cNvPr id="84" name="n_1aveValue【図書館】&#10;有形固定資産減価償却率"/>
        <xdr:cNvSpPr txBox="1"/>
      </xdr:nvSpPr>
      <xdr:spPr>
        <a:xfrm>
          <a:off x="317056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27594</xdr:rowOff>
    </xdr:from>
    <xdr:ext cx="405111" cy="259045"/>
    <xdr:sp macro="" textlink="">
      <xdr:nvSpPr>
        <xdr:cNvPr id="85" name="n_2aveValue【図書館】&#10;有形固定資産減価償却率"/>
        <xdr:cNvSpPr txBox="1"/>
      </xdr:nvSpPr>
      <xdr:spPr>
        <a:xfrm>
          <a:off x="238570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133730</xdr:rowOff>
    </xdr:from>
    <xdr:ext cx="405111" cy="259045"/>
    <xdr:sp macro="" textlink="">
      <xdr:nvSpPr>
        <xdr:cNvPr id="86" name="n_3aveValue【図書館】&#10;有形固定資産減価償却率"/>
        <xdr:cNvSpPr txBox="1"/>
      </xdr:nvSpPr>
      <xdr:spPr>
        <a:xfrm>
          <a:off x="161100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110870</xdr:rowOff>
    </xdr:from>
    <xdr:ext cx="405111" cy="259045"/>
    <xdr:sp macro="" textlink="">
      <xdr:nvSpPr>
        <xdr:cNvPr id="87" name="n_4aveValue【図書館】&#10;有形固定資産減価償却率"/>
        <xdr:cNvSpPr txBox="1"/>
      </xdr:nvSpPr>
      <xdr:spPr>
        <a:xfrm>
          <a:off x="836304" y="59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18523</xdr:rowOff>
    </xdr:from>
    <xdr:ext cx="405111" cy="259045"/>
    <xdr:sp macro="" textlink="">
      <xdr:nvSpPr>
        <xdr:cNvPr id="88" name="n_1mainValue【図書館】&#10;有形固定資産減価償却率"/>
        <xdr:cNvSpPr txBox="1"/>
      </xdr:nvSpPr>
      <xdr:spPr>
        <a:xfrm>
          <a:off x="3170564" y="705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52812</xdr:rowOff>
    </xdr:from>
    <xdr:ext cx="405111" cy="259045"/>
    <xdr:sp macro="" textlink="">
      <xdr:nvSpPr>
        <xdr:cNvPr id="89" name="n_2mainValue【図書館】&#10;有形固定資産減価償却率"/>
        <xdr:cNvSpPr txBox="1"/>
      </xdr:nvSpPr>
      <xdr:spPr>
        <a:xfrm>
          <a:off x="2385704" y="692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52812</xdr:rowOff>
    </xdr:from>
    <xdr:ext cx="405111" cy="259045"/>
    <xdr:sp macro="" textlink="">
      <xdr:nvSpPr>
        <xdr:cNvPr id="90" name="n_3mainValue【図書館】&#10;有形固定資産減価償却率"/>
        <xdr:cNvSpPr txBox="1"/>
      </xdr:nvSpPr>
      <xdr:spPr>
        <a:xfrm>
          <a:off x="1611004" y="692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52812</xdr:rowOff>
    </xdr:from>
    <xdr:ext cx="405111" cy="259045"/>
    <xdr:sp macro="" textlink="">
      <xdr:nvSpPr>
        <xdr:cNvPr id="91" name="n_4mainValue【図書館】&#10;有形固定資産減価償却率"/>
        <xdr:cNvSpPr txBox="1"/>
      </xdr:nvSpPr>
      <xdr:spPr>
        <a:xfrm>
          <a:off x="836304" y="692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87630</xdr:rowOff>
    </xdr:to>
    <xdr:cxnSp macro="">
      <xdr:nvCxnSpPr>
        <xdr:cNvPr id="115" name="直線コネクタ 114"/>
        <xdr:cNvCxnSpPr/>
      </xdr:nvCxnSpPr>
      <xdr:spPr>
        <a:xfrm flipV="1">
          <a:off x="9219565" y="582168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xdr:cNvSpPr txBox="1"/>
      </xdr:nvSpPr>
      <xdr:spPr>
        <a:xfrm>
          <a:off x="92583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xdr:cNvCxnSpPr/>
      </xdr:nvCxnSpPr>
      <xdr:spPr>
        <a:xfrm>
          <a:off x="9154160" y="696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68597</xdr:rowOff>
    </xdr:from>
    <xdr:ext cx="469744" cy="259045"/>
    <xdr:sp macro="" textlink="">
      <xdr:nvSpPr>
        <xdr:cNvPr id="118" name="【図書館】&#10;一人当たり面積最大値テキスト"/>
        <xdr:cNvSpPr txBox="1"/>
      </xdr:nvSpPr>
      <xdr:spPr>
        <a:xfrm>
          <a:off x="92583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19" name="直線コネクタ 118"/>
        <xdr:cNvCxnSpPr/>
      </xdr:nvCxnSpPr>
      <xdr:spPr>
        <a:xfrm>
          <a:off x="9154160" y="5821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140987</xdr:rowOff>
    </xdr:from>
    <xdr:ext cx="469744" cy="259045"/>
    <xdr:sp macro="" textlink="">
      <xdr:nvSpPr>
        <xdr:cNvPr id="120" name="【図書館】&#10;一人当たり面積平均値テキスト"/>
        <xdr:cNvSpPr txBox="1"/>
      </xdr:nvSpPr>
      <xdr:spPr>
        <a:xfrm>
          <a:off x="9258300" y="6511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xdr:cNvSpPr/>
      </xdr:nvSpPr>
      <xdr:spPr>
        <a:xfrm>
          <a:off x="919226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2" name="フローチャート: 判断 121"/>
        <xdr:cNvSpPr/>
      </xdr:nvSpPr>
      <xdr:spPr>
        <a:xfrm>
          <a:off x="8445500" y="654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23" name="フローチャート: 判断 122"/>
        <xdr:cNvSpPr/>
      </xdr:nvSpPr>
      <xdr:spPr>
        <a:xfrm>
          <a:off x="7670800" y="65747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135890</xdr:rowOff>
    </xdr:from>
    <xdr:to>
      <xdr:col>41</xdr:col>
      <xdr:colOff>101600</xdr:colOff>
      <xdr:row>40</xdr:row>
      <xdr:rowOff>66040</xdr:rowOff>
    </xdr:to>
    <xdr:sp macro="" textlink="">
      <xdr:nvSpPr>
        <xdr:cNvPr id="124" name="フローチャート: 判断 123"/>
        <xdr:cNvSpPr/>
      </xdr:nvSpPr>
      <xdr:spPr>
        <a:xfrm>
          <a:off x="6873240" y="667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135890</xdr:rowOff>
    </xdr:from>
    <xdr:to>
      <xdr:col>36</xdr:col>
      <xdr:colOff>165100</xdr:colOff>
      <xdr:row>40</xdr:row>
      <xdr:rowOff>66040</xdr:rowOff>
    </xdr:to>
    <xdr:sp macro="" textlink="">
      <xdr:nvSpPr>
        <xdr:cNvPr id="125" name="フローチャート: 判断 124"/>
        <xdr:cNvSpPr/>
      </xdr:nvSpPr>
      <xdr:spPr>
        <a:xfrm>
          <a:off x="6098540" y="667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59690</xdr:rowOff>
    </xdr:from>
    <xdr:to>
      <xdr:col>55</xdr:col>
      <xdr:colOff>50800</xdr:colOff>
      <xdr:row>37</xdr:row>
      <xdr:rowOff>161290</xdr:rowOff>
    </xdr:to>
    <xdr:sp macro="" textlink="">
      <xdr:nvSpPr>
        <xdr:cNvPr id="131" name="楕円 130"/>
        <xdr:cNvSpPr/>
      </xdr:nvSpPr>
      <xdr:spPr>
        <a:xfrm>
          <a:off x="9192260" y="62623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82567</xdr:rowOff>
    </xdr:from>
    <xdr:ext cx="469744" cy="259045"/>
    <xdr:sp macro="" textlink="">
      <xdr:nvSpPr>
        <xdr:cNvPr id="132" name="【図書館】&#10;一人当たり面積該当値テキスト"/>
        <xdr:cNvSpPr txBox="1"/>
      </xdr:nvSpPr>
      <xdr:spPr>
        <a:xfrm>
          <a:off x="9258300"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6350</xdr:rowOff>
    </xdr:from>
    <xdr:to>
      <xdr:col>50</xdr:col>
      <xdr:colOff>165100</xdr:colOff>
      <xdr:row>41</xdr:row>
      <xdr:rowOff>107950</xdr:rowOff>
    </xdr:to>
    <xdr:sp macro="" textlink="">
      <xdr:nvSpPr>
        <xdr:cNvPr id="133" name="楕円 132"/>
        <xdr:cNvSpPr/>
      </xdr:nvSpPr>
      <xdr:spPr>
        <a:xfrm>
          <a:off x="8445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110490</xdr:rowOff>
    </xdr:from>
    <xdr:to>
      <xdr:col>55</xdr:col>
      <xdr:colOff>0</xdr:colOff>
      <xdr:row>41</xdr:row>
      <xdr:rowOff>57150</xdr:rowOff>
    </xdr:to>
    <xdr:cxnSp macro="">
      <xdr:nvCxnSpPr>
        <xdr:cNvPr id="134" name="直線コネクタ 133"/>
        <xdr:cNvCxnSpPr/>
      </xdr:nvCxnSpPr>
      <xdr:spPr>
        <a:xfrm flipV="1">
          <a:off x="8496300" y="6313170"/>
          <a:ext cx="723900" cy="6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6350</xdr:rowOff>
    </xdr:from>
    <xdr:to>
      <xdr:col>46</xdr:col>
      <xdr:colOff>38100</xdr:colOff>
      <xdr:row>41</xdr:row>
      <xdr:rowOff>107950</xdr:rowOff>
    </xdr:to>
    <xdr:sp macro="" textlink="">
      <xdr:nvSpPr>
        <xdr:cNvPr id="135" name="楕円 134"/>
        <xdr:cNvSpPr/>
      </xdr:nvSpPr>
      <xdr:spPr>
        <a:xfrm>
          <a:off x="7670800" y="68795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57150</xdr:rowOff>
    </xdr:from>
    <xdr:to>
      <xdr:col>50</xdr:col>
      <xdr:colOff>114300</xdr:colOff>
      <xdr:row>41</xdr:row>
      <xdr:rowOff>57150</xdr:rowOff>
    </xdr:to>
    <xdr:cxnSp macro="">
      <xdr:nvCxnSpPr>
        <xdr:cNvPr id="136" name="直線コネクタ 135"/>
        <xdr:cNvCxnSpPr/>
      </xdr:nvCxnSpPr>
      <xdr:spPr>
        <a:xfrm>
          <a:off x="7713980" y="69303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xdr:rowOff>
    </xdr:from>
    <xdr:to>
      <xdr:col>41</xdr:col>
      <xdr:colOff>101600</xdr:colOff>
      <xdr:row>41</xdr:row>
      <xdr:rowOff>107950</xdr:rowOff>
    </xdr:to>
    <xdr:sp macro="" textlink="">
      <xdr:nvSpPr>
        <xdr:cNvPr id="137" name="楕円 136"/>
        <xdr:cNvSpPr/>
      </xdr:nvSpPr>
      <xdr:spPr>
        <a:xfrm>
          <a:off x="687324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57150</xdr:rowOff>
    </xdr:from>
    <xdr:to>
      <xdr:col>45</xdr:col>
      <xdr:colOff>177800</xdr:colOff>
      <xdr:row>41</xdr:row>
      <xdr:rowOff>57150</xdr:rowOff>
    </xdr:to>
    <xdr:cxnSp macro="">
      <xdr:nvCxnSpPr>
        <xdr:cNvPr id="138" name="直線コネクタ 137"/>
        <xdr:cNvCxnSpPr/>
      </xdr:nvCxnSpPr>
      <xdr:spPr>
        <a:xfrm>
          <a:off x="6924040" y="69303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6350</xdr:rowOff>
    </xdr:from>
    <xdr:to>
      <xdr:col>36</xdr:col>
      <xdr:colOff>165100</xdr:colOff>
      <xdr:row>41</xdr:row>
      <xdr:rowOff>107950</xdr:rowOff>
    </xdr:to>
    <xdr:sp macro="" textlink="">
      <xdr:nvSpPr>
        <xdr:cNvPr id="139" name="楕円 138"/>
        <xdr:cNvSpPr/>
      </xdr:nvSpPr>
      <xdr:spPr>
        <a:xfrm>
          <a:off x="609854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57150</xdr:rowOff>
    </xdr:from>
    <xdr:to>
      <xdr:col>41</xdr:col>
      <xdr:colOff>50800</xdr:colOff>
      <xdr:row>41</xdr:row>
      <xdr:rowOff>57150</xdr:rowOff>
    </xdr:to>
    <xdr:cxnSp macro="">
      <xdr:nvCxnSpPr>
        <xdr:cNvPr id="140" name="直線コネクタ 139"/>
        <xdr:cNvCxnSpPr/>
      </xdr:nvCxnSpPr>
      <xdr:spPr>
        <a:xfrm>
          <a:off x="6149340" y="69303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41" name="n_1aveValue【図書館】&#10;一人当たり面積"/>
        <xdr:cNvSpPr txBox="1"/>
      </xdr:nvSpPr>
      <xdr:spPr>
        <a:xfrm>
          <a:off x="827158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154957</xdr:rowOff>
    </xdr:from>
    <xdr:ext cx="469744" cy="259045"/>
    <xdr:sp macro="" textlink="">
      <xdr:nvSpPr>
        <xdr:cNvPr id="142" name="n_2aveValue【図書館】&#10;一人当たり面積"/>
        <xdr:cNvSpPr txBox="1"/>
      </xdr:nvSpPr>
      <xdr:spPr>
        <a:xfrm>
          <a:off x="750958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82567</xdr:rowOff>
    </xdr:from>
    <xdr:ext cx="469744" cy="259045"/>
    <xdr:sp macro="" textlink="">
      <xdr:nvSpPr>
        <xdr:cNvPr id="143" name="n_3aveValue【図書館】&#10;一人当たり面積"/>
        <xdr:cNvSpPr txBox="1"/>
      </xdr:nvSpPr>
      <xdr:spPr>
        <a:xfrm>
          <a:off x="67120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82567</xdr:rowOff>
    </xdr:from>
    <xdr:ext cx="469744" cy="259045"/>
    <xdr:sp macro="" textlink="">
      <xdr:nvSpPr>
        <xdr:cNvPr id="144" name="n_4aveValue【図書館】&#10;一人当たり面積"/>
        <xdr:cNvSpPr txBox="1"/>
      </xdr:nvSpPr>
      <xdr:spPr>
        <a:xfrm>
          <a:off x="59373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99077</xdr:rowOff>
    </xdr:from>
    <xdr:ext cx="469744" cy="259045"/>
    <xdr:sp macro="" textlink="">
      <xdr:nvSpPr>
        <xdr:cNvPr id="145" name="n_1mainValue【図書館】&#10;一人当たり面積"/>
        <xdr:cNvSpPr txBox="1"/>
      </xdr:nvSpPr>
      <xdr:spPr>
        <a:xfrm>
          <a:off x="827158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99077</xdr:rowOff>
    </xdr:from>
    <xdr:ext cx="469744" cy="259045"/>
    <xdr:sp macro="" textlink="">
      <xdr:nvSpPr>
        <xdr:cNvPr id="146" name="n_2mainValue【図書館】&#10;一人当たり面積"/>
        <xdr:cNvSpPr txBox="1"/>
      </xdr:nvSpPr>
      <xdr:spPr>
        <a:xfrm>
          <a:off x="750958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99077</xdr:rowOff>
    </xdr:from>
    <xdr:ext cx="469744" cy="259045"/>
    <xdr:sp macro="" textlink="">
      <xdr:nvSpPr>
        <xdr:cNvPr id="147" name="n_3mainValue【図書館】&#10;一人当たり面積"/>
        <xdr:cNvSpPr txBox="1"/>
      </xdr:nvSpPr>
      <xdr:spPr>
        <a:xfrm>
          <a:off x="67120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99077</xdr:rowOff>
    </xdr:from>
    <xdr:ext cx="469744" cy="259045"/>
    <xdr:sp macro="" textlink="">
      <xdr:nvSpPr>
        <xdr:cNvPr id="148" name="n_4mainValue【図書館】&#10;一人当たり面積"/>
        <xdr:cNvSpPr txBox="1"/>
      </xdr:nvSpPr>
      <xdr:spPr>
        <a:xfrm>
          <a:off x="59373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64</xdr:row>
      <xdr:rowOff>76200</xdr:rowOff>
    </xdr:to>
    <xdr:cxnSp macro="">
      <xdr:nvCxnSpPr>
        <xdr:cNvPr id="173" name="直線コネクタ 172"/>
        <xdr:cNvCxnSpPr/>
      </xdr:nvCxnSpPr>
      <xdr:spPr>
        <a:xfrm flipV="1">
          <a:off x="4086225" y="942213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76" name="【体育館・プール】&#10;有形固定資産減価償却率最大値テキスト"/>
        <xdr:cNvSpPr txBox="1"/>
      </xdr:nvSpPr>
      <xdr:spPr>
        <a:xfrm>
          <a:off x="412496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77" name="直線コネクタ 176"/>
        <xdr:cNvCxnSpPr/>
      </xdr:nvCxnSpPr>
      <xdr:spPr>
        <a:xfrm>
          <a:off x="4020820" y="9422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120667</xdr:rowOff>
    </xdr:from>
    <xdr:ext cx="405111" cy="259045"/>
    <xdr:sp macro="" textlink="">
      <xdr:nvSpPr>
        <xdr:cNvPr id="178" name="【体育館・プール】&#10;有形固定資産減価償却率平均値テキスト"/>
        <xdr:cNvSpPr txBox="1"/>
      </xdr:nvSpPr>
      <xdr:spPr>
        <a:xfrm>
          <a:off x="4124960" y="1001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9" name="フローチャート: 判断 178"/>
        <xdr:cNvSpPr/>
      </xdr:nvSpPr>
      <xdr:spPr>
        <a:xfrm>
          <a:off x="4036060" y="1015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76835</xdr:rowOff>
    </xdr:from>
    <xdr:to>
      <xdr:col>20</xdr:col>
      <xdr:colOff>38100</xdr:colOff>
      <xdr:row>61</xdr:row>
      <xdr:rowOff>6985</xdr:rowOff>
    </xdr:to>
    <xdr:sp macro="" textlink="">
      <xdr:nvSpPr>
        <xdr:cNvPr id="180" name="フローチャート: 判断 179"/>
        <xdr:cNvSpPr/>
      </xdr:nvSpPr>
      <xdr:spPr>
        <a:xfrm>
          <a:off x="3312160" y="101352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55880</xdr:rowOff>
    </xdr:from>
    <xdr:to>
      <xdr:col>15</xdr:col>
      <xdr:colOff>101600</xdr:colOff>
      <xdr:row>60</xdr:row>
      <xdr:rowOff>157480</xdr:rowOff>
    </xdr:to>
    <xdr:sp macro="" textlink="">
      <xdr:nvSpPr>
        <xdr:cNvPr id="181" name="フローチャート: 判断 180"/>
        <xdr:cNvSpPr/>
      </xdr:nvSpPr>
      <xdr:spPr>
        <a:xfrm>
          <a:off x="25146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82" name="フローチャート: 判断 181"/>
        <xdr:cNvSpPr/>
      </xdr:nvSpPr>
      <xdr:spPr>
        <a:xfrm>
          <a:off x="1739900" y="1004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xdr:cNvSpPr/>
      </xdr:nvSpPr>
      <xdr:spPr>
        <a:xfrm>
          <a:off x="965200" y="10055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99695</xdr:rowOff>
    </xdr:from>
    <xdr:to>
      <xdr:col>24</xdr:col>
      <xdr:colOff>114300</xdr:colOff>
      <xdr:row>63</xdr:row>
      <xdr:rowOff>29845</xdr:rowOff>
    </xdr:to>
    <xdr:sp macro="" textlink="">
      <xdr:nvSpPr>
        <xdr:cNvPr id="189" name="楕円 188"/>
        <xdr:cNvSpPr/>
      </xdr:nvSpPr>
      <xdr:spPr>
        <a:xfrm>
          <a:off x="4036060" y="10493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78122</xdr:rowOff>
    </xdr:from>
    <xdr:ext cx="405111" cy="259045"/>
    <xdr:sp macro="" textlink="">
      <xdr:nvSpPr>
        <xdr:cNvPr id="190" name="【体育館・プール】&#10;有形固定資産減価償却率該当値テキスト"/>
        <xdr:cNvSpPr txBox="1"/>
      </xdr:nvSpPr>
      <xdr:spPr>
        <a:xfrm>
          <a:off x="4124960"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82550</xdr:rowOff>
    </xdr:from>
    <xdr:to>
      <xdr:col>20</xdr:col>
      <xdr:colOff>38100</xdr:colOff>
      <xdr:row>63</xdr:row>
      <xdr:rowOff>12700</xdr:rowOff>
    </xdr:to>
    <xdr:sp macro="" textlink="">
      <xdr:nvSpPr>
        <xdr:cNvPr id="191" name="楕円 190"/>
        <xdr:cNvSpPr/>
      </xdr:nvSpPr>
      <xdr:spPr>
        <a:xfrm>
          <a:off x="3312160" y="10476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133350</xdr:rowOff>
    </xdr:from>
    <xdr:to>
      <xdr:col>24</xdr:col>
      <xdr:colOff>63500</xdr:colOff>
      <xdr:row>62</xdr:row>
      <xdr:rowOff>150495</xdr:rowOff>
    </xdr:to>
    <xdr:cxnSp macro="">
      <xdr:nvCxnSpPr>
        <xdr:cNvPr id="192" name="直線コネクタ 191"/>
        <xdr:cNvCxnSpPr/>
      </xdr:nvCxnSpPr>
      <xdr:spPr>
        <a:xfrm>
          <a:off x="3355340" y="10527030"/>
          <a:ext cx="7315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118745</xdr:rowOff>
    </xdr:from>
    <xdr:to>
      <xdr:col>15</xdr:col>
      <xdr:colOff>101600</xdr:colOff>
      <xdr:row>62</xdr:row>
      <xdr:rowOff>48895</xdr:rowOff>
    </xdr:to>
    <xdr:sp macro="" textlink="">
      <xdr:nvSpPr>
        <xdr:cNvPr id="193" name="楕円 192"/>
        <xdr:cNvSpPr/>
      </xdr:nvSpPr>
      <xdr:spPr>
        <a:xfrm>
          <a:off x="2514600" y="10344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169545</xdr:rowOff>
    </xdr:from>
    <xdr:to>
      <xdr:col>19</xdr:col>
      <xdr:colOff>177800</xdr:colOff>
      <xdr:row>62</xdr:row>
      <xdr:rowOff>133350</xdr:rowOff>
    </xdr:to>
    <xdr:cxnSp macro="">
      <xdr:nvCxnSpPr>
        <xdr:cNvPr id="194" name="直線コネクタ 193"/>
        <xdr:cNvCxnSpPr/>
      </xdr:nvCxnSpPr>
      <xdr:spPr>
        <a:xfrm>
          <a:off x="2565400" y="10395585"/>
          <a:ext cx="78994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118745</xdr:rowOff>
    </xdr:from>
    <xdr:to>
      <xdr:col>10</xdr:col>
      <xdr:colOff>165100</xdr:colOff>
      <xdr:row>62</xdr:row>
      <xdr:rowOff>48895</xdr:rowOff>
    </xdr:to>
    <xdr:sp macro="" textlink="">
      <xdr:nvSpPr>
        <xdr:cNvPr id="195" name="楕円 194"/>
        <xdr:cNvSpPr/>
      </xdr:nvSpPr>
      <xdr:spPr>
        <a:xfrm>
          <a:off x="1739900" y="10344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169545</xdr:rowOff>
    </xdr:from>
    <xdr:to>
      <xdr:col>15</xdr:col>
      <xdr:colOff>50800</xdr:colOff>
      <xdr:row>61</xdr:row>
      <xdr:rowOff>169545</xdr:rowOff>
    </xdr:to>
    <xdr:cxnSp macro="">
      <xdr:nvCxnSpPr>
        <xdr:cNvPr id="196" name="直線コネクタ 195"/>
        <xdr:cNvCxnSpPr/>
      </xdr:nvCxnSpPr>
      <xdr:spPr>
        <a:xfrm>
          <a:off x="1790700" y="1039558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118745</xdr:rowOff>
    </xdr:from>
    <xdr:to>
      <xdr:col>6</xdr:col>
      <xdr:colOff>38100</xdr:colOff>
      <xdr:row>62</xdr:row>
      <xdr:rowOff>48895</xdr:rowOff>
    </xdr:to>
    <xdr:sp macro="" textlink="">
      <xdr:nvSpPr>
        <xdr:cNvPr id="197" name="楕円 196"/>
        <xdr:cNvSpPr/>
      </xdr:nvSpPr>
      <xdr:spPr>
        <a:xfrm>
          <a:off x="965200" y="103447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169545</xdr:rowOff>
    </xdr:from>
    <xdr:to>
      <xdr:col>10</xdr:col>
      <xdr:colOff>114300</xdr:colOff>
      <xdr:row>61</xdr:row>
      <xdr:rowOff>169545</xdr:rowOff>
    </xdr:to>
    <xdr:cxnSp macro="">
      <xdr:nvCxnSpPr>
        <xdr:cNvPr id="198" name="直線コネクタ 197"/>
        <xdr:cNvCxnSpPr/>
      </xdr:nvCxnSpPr>
      <xdr:spPr>
        <a:xfrm>
          <a:off x="1008380" y="1039558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23512</xdr:rowOff>
    </xdr:from>
    <xdr:ext cx="405111" cy="259045"/>
    <xdr:sp macro="" textlink="">
      <xdr:nvSpPr>
        <xdr:cNvPr id="199" name="n_1aveValue【体育館・プール】&#10;有形固定資産減価償却率"/>
        <xdr:cNvSpPr txBox="1"/>
      </xdr:nvSpPr>
      <xdr:spPr>
        <a:xfrm>
          <a:off x="317056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2557</xdr:rowOff>
    </xdr:from>
    <xdr:ext cx="405111" cy="259045"/>
    <xdr:sp macro="" textlink="">
      <xdr:nvSpPr>
        <xdr:cNvPr id="200" name="n_2aveValue【体育館・プール】&#10;有形固定資産減価償却率"/>
        <xdr:cNvSpPr txBox="1"/>
      </xdr:nvSpPr>
      <xdr:spPr>
        <a:xfrm>
          <a:off x="238570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201" name="n_3aveValue【体育館・プール】&#10;有形固定資産減価償却率"/>
        <xdr:cNvSpPr txBox="1"/>
      </xdr:nvSpPr>
      <xdr:spPr>
        <a:xfrm>
          <a:off x="161100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xdr:cNvSpPr txBox="1"/>
      </xdr:nvSpPr>
      <xdr:spPr>
        <a:xfrm>
          <a:off x="8363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3827</xdr:rowOff>
    </xdr:from>
    <xdr:ext cx="405111" cy="259045"/>
    <xdr:sp macro="" textlink="">
      <xdr:nvSpPr>
        <xdr:cNvPr id="203" name="n_1mainValue【体育館・プール】&#10;有形固定資産減価償却率"/>
        <xdr:cNvSpPr txBox="1"/>
      </xdr:nvSpPr>
      <xdr:spPr>
        <a:xfrm>
          <a:off x="317056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40022</xdr:rowOff>
    </xdr:from>
    <xdr:ext cx="405111" cy="259045"/>
    <xdr:sp macro="" textlink="">
      <xdr:nvSpPr>
        <xdr:cNvPr id="204" name="n_2mainValue【体育館・プール】&#10;有形固定資産減価償却率"/>
        <xdr:cNvSpPr txBox="1"/>
      </xdr:nvSpPr>
      <xdr:spPr>
        <a:xfrm>
          <a:off x="238570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40022</xdr:rowOff>
    </xdr:from>
    <xdr:ext cx="405111" cy="259045"/>
    <xdr:sp macro="" textlink="">
      <xdr:nvSpPr>
        <xdr:cNvPr id="205" name="n_3mainValue【体育館・プール】&#10;有形固定資産減価償却率"/>
        <xdr:cNvSpPr txBox="1"/>
      </xdr:nvSpPr>
      <xdr:spPr>
        <a:xfrm>
          <a:off x="161100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40022</xdr:rowOff>
    </xdr:from>
    <xdr:ext cx="405111" cy="259045"/>
    <xdr:sp macro="" textlink="">
      <xdr:nvSpPr>
        <xdr:cNvPr id="206" name="n_4mainValue【体育館・プール】&#10;有形固定資産減価償却率"/>
        <xdr:cNvSpPr txBox="1"/>
      </xdr:nvSpPr>
      <xdr:spPr>
        <a:xfrm>
          <a:off x="83630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128996</xdr:rowOff>
    </xdr:from>
    <xdr:to>
      <xdr:col>54</xdr:col>
      <xdr:colOff>189865</xdr:colOff>
      <xdr:row>64</xdr:row>
      <xdr:rowOff>99604</xdr:rowOff>
    </xdr:to>
    <xdr:cxnSp macro="">
      <xdr:nvCxnSpPr>
        <xdr:cNvPr id="232" name="直線コネクタ 231"/>
        <xdr:cNvCxnSpPr/>
      </xdr:nvCxnSpPr>
      <xdr:spPr>
        <a:xfrm flipV="1">
          <a:off x="9219565" y="9349196"/>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xdr:cNvSpPr txBox="1"/>
      </xdr:nvSpPr>
      <xdr:spPr>
        <a:xfrm>
          <a:off x="9258300" y="1083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xdr:cNvCxnSpPr/>
      </xdr:nvCxnSpPr>
      <xdr:spPr>
        <a:xfrm>
          <a:off x="9154160" y="108285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75673</xdr:rowOff>
    </xdr:from>
    <xdr:ext cx="469744" cy="259045"/>
    <xdr:sp macro="" textlink="">
      <xdr:nvSpPr>
        <xdr:cNvPr id="235" name="【体育館・プール】&#10;一人当たり面積最大値テキスト"/>
        <xdr:cNvSpPr txBox="1"/>
      </xdr:nvSpPr>
      <xdr:spPr>
        <a:xfrm>
          <a:off x="9258300" y="912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128996</xdr:rowOff>
    </xdr:from>
    <xdr:to>
      <xdr:col>55</xdr:col>
      <xdr:colOff>88900</xdr:colOff>
      <xdr:row>55</xdr:row>
      <xdr:rowOff>128996</xdr:rowOff>
    </xdr:to>
    <xdr:cxnSp macro="">
      <xdr:nvCxnSpPr>
        <xdr:cNvPr id="236" name="直線コネクタ 235"/>
        <xdr:cNvCxnSpPr/>
      </xdr:nvCxnSpPr>
      <xdr:spPr>
        <a:xfrm>
          <a:off x="9154160" y="9349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112503</xdr:rowOff>
    </xdr:from>
    <xdr:ext cx="469744" cy="259045"/>
    <xdr:sp macro="" textlink="">
      <xdr:nvSpPr>
        <xdr:cNvPr id="237" name="【体育館・プール】&#10;一人当たり面積平均値テキスト"/>
        <xdr:cNvSpPr txBox="1"/>
      </xdr:nvSpPr>
      <xdr:spPr>
        <a:xfrm>
          <a:off x="9258300" y="10170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89626</xdr:rowOff>
    </xdr:from>
    <xdr:to>
      <xdr:col>55</xdr:col>
      <xdr:colOff>50800</xdr:colOff>
      <xdr:row>62</xdr:row>
      <xdr:rowOff>19776</xdr:rowOff>
    </xdr:to>
    <xdr:sp macro="" textlink="">
      <xdr:nvSpPr>
        <xdr:cNvPr id="238" name="フローチャート: 判断 237"/>
        <xdr:cNvSpPr/>
      </xdr:nvSpPr>
      <xdr:spPr>
        <a:xfrm>
          <a:off x="9192260" y="103156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87993</xdr:rowOff>
    </xdr:from>
    <xdr:to>
      <xdr:col>50</xdr:col>
      <xdr:colOff>165100</xdr:colOff>
      <xdr:row>62</xdr:row>
      <xdr:rowOff>18143</xdr:rowOff>
    </xdr:to>
    <xdr:sp macro="" textlink="">
      <xdr:nvSpPr>
        <xdr:cNvPr id="239" name="フローチャート: 判断 238"/>
        <xdr:cNvSpPr/>
      </xdr:nvSpPr>
      <xdr:spPr>
        <a:xfrm>
          <a:off x="8445500" y="103140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102688</xdr:rowOff>
    </xdr:from>
    <xdr:to>
      <xdr:col>46</xdr:col>
      <xdr:colOff>38100</xdr:colOff>
      <xdr:row>62</xdr:row>
      <xdr:rowOff>32838</xdr:rowOff>
    </xdr:to>
    <xdr:sp macro="" textlink="">
      <xdr:nvSpPr>
        <xdr:cNvPr id="240" name="フローチャート: 判断 239"/>
        <xdr:cNvSpPr/>
      </xdr:nvSpPr>
      <xdr:spPr>
        <a:xfrm>
          <a:off x="7670800" y="103287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117384</xdr:rowOff>
    </xdr:from>
    <xdr:to>
      <xdr:col>41</xdr:col>
      <xdr:colOff>101600</xdr:colOff>
      <xdr:row>63</xdr:row>
      <xdr:rowOff>47534</xdr:rowOff>
    </xdr:to>
    <xdr:sp macro="" textlink="">
      <xdr:nvSpPr>
        <xdr:cNvPr id="241" name="フローチャート: 判断 240"/>
        <xdr:cNvSpPr/>
      </xdr:nvSpPr>
      <xdr:spPr>
        <a:xfrm>
          <a:off x="6873240" y="105110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2" name="フローチャート: 判断 241"/>
        <xdr:cNvSpPr/>
      </xdr:nvSpPr>
      <xdr:spPr>
        <a:xfrm>
          <a:off x="60985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150041</xdr:rowOff>
    </xdr:from>
    <xdr:to>
      <xdr:col>55</xdr:col>
      <xdr:colOff>50800</xdr:colOff>
      <xdr:row>63</xdr:row>
      <xdr:rowOff>80191</xdr:rowOff>
    </xdr:to>
    <xdr:sp macro="" textlink="">
      <xdr:nvSpPr>
        <xdr:cNvPr id="248" name="楕円 247"/>
        <xdr:cNvSpPr/>
      </xdr:nvSpPr>
      <xdr:spPr>
        <a:xfrm>
          <a:off x="9192260" y="105437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128468</xdr:rowOff>
    </xdr:from>
    <xdr:ext cx="469744" cy="259045"/>
    <xdr:sp macro="" textlink="">
      <xdr:nvSpPr>
        <xdr:cNvPr id="249" name="【体育館・プール】&#10;一人当たり面積該当値テキスト"/>
        <xdr:cNvSpPr txBox="1"/>
      </xdr:nvSpPr>
      <xdr:spPr>
        <a:xfrm>
          <a:off x="9258300" y="1052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150041</xdr:rowOff>
    </xdr:from>
    <xdr:to>
      <xdr:col>50</xdr:col>
      <xdr:colOff>165100</xdr:colOff>
      <xdr:row>63</xdr:row>
      <xdr:rowOff>80191</xdr:rowOff>
    </xdr:to>
    <xdr:sp macro="" textlink="">
      <xdr:nvSpPr>
        <xdr:cNvPr id="250" name="楕円 249"/>
        <xdr:cNvSpPr/>
      </xdr:nvSpPr>
      <xdr:spPr>
        <a:xfrm>
          <a:off x="8445500" y="105437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29391</xdr:rowOff>
    </xdr:from>
    <xdr:to>
      <xdr:col>55</xdr:col>
      <xdr:colOff>0</xdr:colOff>
      <xdr:row>63</xdr:row>
      <xdr:rowOff>29391</xdr:rowOff>
    </xdr:to>
    <xdr:cxnSp macro="">
      <xdr:nvCxnSpPr>
        <xdr:cNvPr id="251" name="直線コネクタ 250"/>
        <xdr:cNvCxnSpPr/>
      </xdr:nvCxnSpPr>
      <xdr:spPr>
        <a:xfrm>
          <a:off x="8496300" y="1059071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151674</xdr:rowOff>
    </xdr:from>
    <xdr:to>
      <xdr:col>46</xdr:col>
      <xdr:colOff>38100</xdr:colOff>
      <xdr:row>63</xdr:row>
      <xdr:rowOff>81824</xdr:rowOff>
    </xdr:to>
    <xdr:sp macro="" textlink="">
      <xdr:nvSpPr>
        <xdr:cNvPr id="252" name="楕円 251"/>
        <xdr:cNvSpPr/>
      </xdr:nvSpPr>
      <xdr:spPr>
        <a:xfrm>
          <a:off x="7670800" y="105453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29391</xdr:rowOff>
    </xdr:from>
    <xdr:to>
      <xdr:col>50</xdr:col>
      <xdr:colOff>114300</xdr:colOff>
      <xdr:row>63</xdr:row>
      <xdr:rowOff>31024</xdr:rowOff>
    </xdr:to>
    <xdr:cxnSp macro="">
      <xdr:nvCxnSpPr>
        <xdr:cNvPr id="253" name="直線コネクタ 252"/>
        <xdr:cNvCxnSpPr/>
      </xdr:nvCxnSpPr>
      <xdr:spPr>
        <a:xfrm flipV="1">
          <a:off x="7713980" y="10590711"/>
          <a:ext cx="7823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151674</xdr:rowOff>
    </xdr:from>
    <xdr:to>
      <xdr:col>41</xdr:col>
      <xdr:colOff>101600</xdr:colOff>
      <xdr:row>63</xdr:row>
      <xdr:rowOff>81824</xdr:rowOff>
    </xdr:to>
    <xdr:sp macro="" textlink="">
      <xdr:nvSpPr>
        <xdr:cNvPr id="254" name="楕円 253"/>
        <xdr:cNvSpPr/>
      </xdr:nvSpPr>
      <xdr:spPr>
        <a:xfrm>
          <a:off x="6873240" y="105453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31024</xdr:rowOff>
    </xdr:from>
    <xdr:to>
      <xdr:col>45</xdr:col>
      <xdr:colOff>177800</xdr:colOff>
      <xdr:row>63</xdr:row>
      <xdr:rowOff>31024</xdr:rowOff>
    </xdr:to>
    <xdr:cxnSp macro="">
      <xdr:nvCxnSpPr>
        <xdr:cNvPr id="255" name="直線コネクタ 254"/>
        <xdr:cNvCxnSpPr/>
      </xdr:nvCxnSpPr>
      <xdr:spPr>
        <a:xfrm>
          <a:off x="6924040" y="1059234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151674</xdr:rowOff>
    </xdr:from>
    <xdr:to>
      <xdr:col>36</xdr:col>
      <xdr:colOff>165100</xdr:colOff>
      <xdr:row>63</xdr:row>
      <xdr:rowOff>81824</xdr:rowOff>
    </xdr:to>
    <xdr:sp macro="" textlink="">
      <xdr:nvSpPr>
        <xdr:cNvPr id="256" name="楕円 255"/>
        <xdr:cNvSpPr/>
      </xdr:nvSpPr>
      <xdr:spPr>
        <a:xfrm>
          <a:off x="6098540" y="105453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31024</xdr:rowOff>
    </xdr:from>
    <xdr:to>
      <xdr:col>41</xdr:col>
      <xdr:colOff>50800</xdr:colOff>
      <xdr:row>63</xdr:row>
      <xdr:rowOff>31024</xdr:rowOff>
    </xdr:to>
    <xdr:cxnSp macro="">
      <xdr:nvCxnSpPr>
        <xdr:cNvPr id="257" name="直線コネクタ 256"/>
        <xdr:cNvCxnSpPr/>
      </xdr:nvCxnSpPr>
      <xdr:spPr>
        <a:xfrm>
          <a:off x="6149340" y="1059234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34670</xdr:rowOff>
    </xdr:from>
    <xdr:ext cx="469744" cy="259045"/>
    <xdr:sp macro="" textlink="">
      <xdr:nvSpPr>
        <xdr:cNvPr id="258" name="n_1aveValue【体育館・プール】&#10;一人当たり面積"/>
        <xdr:cNvSpPr txBox="1"/>
      </xdr:nvSpPr>
      <xdr:spPr>
        <a:xfrm>
          <a:off x="8271587" y="1009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49365</xdr:rowOff>
    </xdr:from>
    <xdr:ext cx="469744" cy="259045"/>
    <xdr:sp macro="" textlink="">
      <xdr:nvSpPr>
        <xdr:cNvPr id="259" name="n_2aveValue【体育館・プール】&#10;一人当たり面積"/>
        <xdr:cNvSpPr txBox="1"/>
      </xdr:nvSpPr>
      <xdr:spPr>
        <a:xfrm>
          <a:off x="7509587" y="1010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64061</xdr:rowOff>
    </xdr:from>
    <xdr:ext cx="469744" cy="259045"/>
    <xdr:sp macro="" textlink="">
      <xdr:nvSpPr>
        <xdr:cNvPr id="260" name="n_3aveValue【体育館・プール】&#10;一人当たり面積"/>
        <xdr:cNvSpPr txBox="1"/>
      </xdr:nvSpPr>
      <xdr:spPr>
        <a:xfrm>
          <a:off x="6712027" y="1029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1" name="n_4aveValue【体育館・プール】&#10;一人当たり面積"/>
        <xdr:cNvSpPr txBox="1"/>
      </xdr:nvSpPr>
      <xdr:spPr>
        <a:xfrm>
          <a:off x="59373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71318</xdr:rowOff>
    </xdr:from>
    <xdr:ext cx="469744" cy="259045"/>
    <xdr:sp macro="" textlink="">
      <xdr:nvSpPr>
        <xdr:cNvPr id="262" name="n_1mainValue【体育館・プール】&#10;一人当たり面積"/>
        <xdr:cNvSpPr txBox="1"/>
      </xdr:nvSpPr>
      <xdr:spPr>
        <a:xfrm>
          <a:off x="8271587" y="1063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72951</xdr:rowOff>
    </xdr:from>
    <xdr:ext cx="469744" cy="259045"/>
    <xdr:sp macro="" textlink="">
      <xdr:nvSpPr>
        <xdr:cNvPr id="263" name="n_2mainValue【体育館・プール】&#10;一人当たり面積"/>
        <xdr:cNvSpPr txBox="1"/>
      </xdr:nvSpPr>
      <xdr:spPr>
        <a:xfrm>
          <a:off x="7509587" y="1063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72951</xdr:rowOff>
    </xdr:from>
    <xdr:ext cx="469744" cy="259045"/>
    <xdr:sp macro="" textlink="">
      <xdr:nvSpPr>
        <xdr:cNvPr id="264" name="n_3mainValue【体育館・プール】&#10;一人当たり面積"/>
        <xdr:cNvSpPr txBox="1"/>
      </xdr:nvSpPr>
      <xdr:spPr>
        <a:xfrm>
          <a:off x="6712027" y="1063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72951</xdr:rowOff>
    </xdr:from>
    <xdr:ext cx="469744" cy="259045"/>
    <xdr:sp macro="" textlink="">
      <xdr:nvSpPr>
        <xdr:cNvPr id="265" name="n_4mainValue【体育館・プール】&#10;一人当たり面積"/>
        <xdr:cNvSpPr txBox="1"/>
      </xdr:nvSpPr>
      <xdr:spPr>
        <a:xfrm>
          <a:off x="5937327" y="1063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104775</xdr:rowOff>
    </xdr:to>
    <xdr:cxnSp macro="">
      <xdr:nvCxnSpPr>
        <xdr:cNvPr id="290" name="直線コネクタ 289"/>
        <xdr:cNvCxnSpPr/>
      </xdr:nvCxnSpPr>
      <xdr:spPr>
        <a:xfrm flipV="1">
          <a:off x="4086225" y="13003530"/>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1" name="【福祉施設】&#10;有形固定資産減価償却率最小値テキスト"/>
        <xdr:cNvSpPr txBox="1"/>
      </xdr:nvSpPr>
      <xdr:spPr>
        <a:xfrm>
          <a:off x="4124960" y="1452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2" name="直線コネクタ 291"/>
        <xdr:cNvCxnSpPr/>
      </xdr:nvCxnSpPr>
      <xdr:spPr>
        <a:xfrm>
          <a:off x="402082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93" name="【福祉施設】&#10;有形固定資産減価償却率最大値テキスト"/>
        <xdr:cNvSpPr txBox="1"/>
      </xdr:nvSpPr>
      <xdr:spPr>
        <a:xfrm>
          <a:off x="4124960" y="1278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4" name="直線コネクタ 293"/>
        <xdr:cNvCxnSpPr/>
      </xdr:nvCxnSpPr>
      <xdr:spPr>
        <a:xfrm>
          <a:off x="402082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124477</xdr:rowOff>
    </xdr:from>
    <xdr:ext cx="405111" cy="259045"/>
    <xdr:sp macro="" textlink="">
      <xdr:nvSpPr>
        <xdr:cNvPr id="295" name="【福祉施設】&#10;有形固定資産減価償却率平均値テキスト"/>
        <xdr:cNvSpPr txBox="1"/>
      </xdr:nvSpPr>
      <xdr:spPr>
        <a:xfrm>
          <a:off x="4124960" y="13535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96" name="フローチャート: 判断 295"/>
        <xdr:cNvSpPr/>
      </xdr:nvSpPr>
      <xdr:spPr>
        <a:xfrm>
          <a:off x="4036060" y="1368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97" name="フローチャート: 判断 296"/>
        <xdr:cNvSpPr/>
      </xdr:nvSpPr>
      <xdr:spPr>
        <a:xfrm>
          <a:off x="3312160" y="13674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8" name="フローチャート: 判断 297"/>
        <xdr:cNvSpPr/>
      </xdr:nvSpPr>
      <xdr:spPr>
        <a:xfrm>
          <a:off x="2514600" y="1368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99" name="フローチャート: 判断 298"/>
        <xdr:cNvSpPr/>
      </xdr:nvSpPr>
      <xdr:spPr>
        <a:xfrm>
          <a:off x="1739900" y="13699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300" name="フローチャート: 判断 299"/>
        <xdr:cNvSpPr/>
      </xdr:nvSpPr>
      <xdr:spPr>
        <a:xfrm>
          <a:off x="965200" y="136652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6350</xdr:rowOff>
    </xdr:from>
    <xdr:to>
      <xdr:col>24</xdr:col>
      <xdr:colOff>114300</xdr:colOff>
      <xdr:row>84</xdr:row>
      <xdr:rowOff>107950</xdr:rowOff>
    </xdr:to>
    <xdr:sp macro="" textlink="">
      <xdr:nvSpPr>
        <xdr:cNvPr id="306" name="楕円 305"/>
        <xdr:cNvSpPr/>
      </xdr:nvSpPr>
      <xdr:spPr>
        <a:xfrm>
          <a:off x="403606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156227</xdr:rowOff>
    </xdr:from>
    <xdr:ext cx="405111" cy="259045"/>
    <xdr:sp macro="" textlink="">
      <xdr:nvSpPr>
        <xdr:cNvPr id="307" name="【福祉施設】&#10;有形固定資産減価償却率該当値テキスト"/>
        <xdr:cNvSpPr txBox="1"/>
      </xdr:nvSpPr>
      <xdr:spPr>
        <a:xfrm>
          <a:off x="4124960"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105411</xdr:rowOff>
    </xdr:from>
    <xdr:to>
      <xdr:col>20</xdr:col>
      <xdr:colOff>38100</xdr:colOff>
      <xdr:row>85</xdr:row>
      <xdr:rowOff>35561</xdr:rowOff>
    </xdr:to>
    <xdr:sp macro="" textlink="">
      <xdr:nvSpPr>
        <xdr:cNvPr id="308" name="楕円 307"/>
        <xdr:cNvSpPr/>
      </xdr:nvSpPr>
      <xdr:spPr>
        <a:xfrm>
          <a:off x="3312160" y="141871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57150</xdr:rowOff>
    </xdr:from>
    <xdr:to>
      <xdr:col>24</xdr:col>
      <xdr:colOff>63500</xdr:colOff>
      <xdr:row>84</xdr:row>
      <xdr:rowOff>156211</xdr:rowOff>
    </xdr:to>
    <xdr:cxnSp macro="">
      <xdr:nvCxnSpPr>
        <xdr:cNvPr id="309" name="直線コネクタ 308"/>
        <xdr:cNvCxnSpPr/>
      </xdr:nvCxnSpPr>
      <xdr:spPr>
        <a:xfrm flipV="1">
          <a:off x="3355340" y="14138910"/>
          <a:ext cx="73152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636</xdr:rowOff>
    </xdr:from>
    <xdr:to>
      <xdr:col>15</xdr:col>
      <xdr:colOff>101600</xdr:colOff>
      <xdr:row>84</xdr:row>
      <xdr:rowOff>102236</xdr:rowOff>
    </xdr:to>
    <xdr:sp macro="" textlink="">
      <xdr:nvSpPr>
        <xdr:cNvPr id="310" name="楕円 309"/>
        <xdr:cNvSpPr/>
      </xdr:nvSpPr>
      <xdr:spPr>
        <a:xfrm>
          <a:off x="2514600" y="140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51436</xdr:rowOff>
    </xdr:from>
    <xdr:to>
      <xdr:col>19</xdr:col>
      <xdr:colOff>177800</xdr:colOff>
      <xdr:row>84</xdr:row>
      <xdr:rowOff>156211</xdr:rowOff>
    </xdr:to>
    <xdr:cxnSp macro="">
      <xdr:nvCxnSpPr>
        <xdr:cNvPr id="311" name="直線コネクタ 310"/>
        <xdr:cNvCxnSpPr/>
      </xdr:nvCxnSpPr>
      <xdr:spPr>
        <a:xfrm>
          <a:off x="2565400" y="14133196"/>
          <a:ext cx="78994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636</xdr:rowOff>
    </xdr:from>
    <xdr:to>
      <xdr:col>10</xdr:col>
      <xdr:colOff>165100</xdr:colOff>
      <xdr:row>84</xdr:row>
      <xdr:rowOff>102236</xdr:rowOff>
    </xdr:to>
    <xdr:sp macro="" textlink="">
      <xdr:nvSpPr>
        <xdr:cNvPr id="312" name="楕円 311"/>
        <xdr:cNvSpPr/>
      </xdr:nvSpPr>
      <xdr:spPr>
        <a:xfrm>
          <a:off x="1739900" y="140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51436</xdr:rowOff>
    </xdr:from>
    <xdr:to>
      <xdr:col>15</xdr:col>
      <xdr:colOff>50800</xdr:colOff>
      <xdr:row>84</xdr:row>
      <xdr:rowOff>51436</xdr:rowOff>
    </xdr:to>
    <xdr:cxnSp macro="">
      <xdr:nvCxnSpPr>
        <xdr:cNvPr id="313" name="直線コネクタ 312"/>
        <xdr:cNvCxnSpPr/>
      </xdr:nvCxnSpPr>
      <xdr:spPr>
        <a:xfrm>
          <a:off x="1790700" y="1413319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636</xdr:rowOff>
    </xdr:from>
    <xdr:to>
      <xdr:col>6</xdr:col>
      <xdr:colOff>38100</xdr:colOff>
      <xdr:row>84</xdr:row>
      <xdr:rowOff>102236</xdr:rowOff>
    </xdr:to>
    <xdr:sp macro="" textlink="">
      <xdr:nvSpPr>
        <xdr:cNvPr id="314" name="楕円 313"/>
        <xdr:cNvSpPr/>
      </xdr:nvSpPr>
      <xdr:spPr>
        <a:xfrm>
          <a:off x="965200" y="140823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51436</xdr:rowOff>
    </xdr:from>
    <xdr:to>
      <xdr:col>10</xdr:col>
      <xdr:colOff>114300</xdr:colOff>
      <xdr:row>84</xdr:row>
      <xdr:rowOff>51436</xdr:rowOff>
    </xdr:to>
    <xdr:cxnSp macro="">
      <xdr:nvCxnSpPr>
        <xdr:cNvPr id="315" name="直線コネクタ 314"/>
        <xdr:cNvCxnSpPr/>
      </xdr:nvCxnSpPr>
      <xdr:spPr>
        <a:xfrm>
          <a:off x="1008380" y="1413319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42563</xdr:rowOff>
    </xdr:from>
    <xdr:ext cx="405111" cy="259045"/>
    <xdr:sp macro="" textlink="">
      <xdr:nvSpPr>
        <xdr:cNvPr id="316" name="n_1aveValue【福祉施設】&#10;有形固定資産減価償却率"/>
        <xdr:cNvSpPr txBox="1"/>
      </xdr:nvSpPr>
      <xdr:spPr>
        <a:xfrm>
          <a:off x="317056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7" name="n_2aveValue【福祉施設】&#10;有形固定資産減価償却率"/>
        <xdr:cNvSpPr txBox="1"/>
      </xdr:nvSpPr>
      <xdr:spPr>
        <a:xfrm>
          <a:off x="238570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318" name="n_3aveValue【福祉施設】&#10;有形固定資産減価償却率"/>
        <xdr:cNvSpPr txBox="1"/>
      </xdr:nvSpPr>
      <xdr:spPr>
        <a:xfrm>
          <a:off x="161100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33038</xdr:rowOff>
    </xdr:from>
    <xdr:ext cx="405111" cy="259045"/>
    <xdr:sp macro="" textlink="">
      <xdr:nvSpPr>
        <xdr:cNvPr id="319" name="n_4aveValue【福祉施設】&#10;有形固定資産減価償却率"/>
        <xdr:cNvSpPr txBox="1"/>
      </xdr:nvSpPr>
      <xdr:spPr>
        <a:xfrm>
          <a:off x="83630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26688</xdr:rowOff>
    </xdr:from>
    <xdr:ext cx="405111" cy="259045"/>
    <xdr:sp macro="" textlink="">
      <xdr:nvSpPr>
        <xdr:cNvPr id="320" name="n_1mainValue【福祉施設】&#10;有形固定資産減価償却率"/>
        <xdr:cNvSpPr txBox="1"/>
      </xdr:nvSpPr>
      <xdr:spPr>
        <a:xfrm>
          <a:off x="317056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93363</xdr:rowOff>
    </xdr:from>
    <xdr:ext cx="405111" cy="259045"/>
    <xdr:sp macro="" textlink="">
      <xdr:nvSpPr>
        <xdr:cNvPr id="321" name="n_2mainValue【福祉施設】&#10;有形固定資産減価償却率"/>
        <xdr:cNvSpPr txBox="1"/>
      </xdr:nvSpPr>
      <xdr:spPr>
        <a:xfrm>
          <a:off x="2385704" y="141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93363</xdr:rowOff>
    </xdr:from>
    <xdr:ext cx="405111" cy="259045"/>
    <xdr:sp macro="" textlink="">
      <xdr:nvSpPr>
        <xdr:cNvPr id="322" name="n_3mainValue【福祉施設】&#10;有形固定資産減価償却率"/>
        <xdr:cNvSpPr txBox="1"/>
      </xdr:nvSpPr>
      <xdr:spPr>
        <a:xfrm>
          <a:off x="1611004" y="141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93363</xdr:rowOff>
    </xdr:from>
    <xdr:ext cx="405111" cy="259045"/>
    <xdr:sp macro="" textlink="">
      <xdr:nvSpPr>
        <xdr:cNvPr id="323" name="n_4mainValue【福祉施設】&#10;有形固定資産減価償却率"/>
        <xdr:cNvSpPr txBox="1"/>
      </xdr:nvSpPr>
      <xdr:spPr>
        <a:xfrm>
          <a:off x="836304" y="141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114844</xdr:rowOff>
    </xdr:from>
    <xdr:to>
      <xdr:col>54</xdr:col>
      <xdr:colOff>189865</xdr:colOff>
      <xdr:row>86</xdr:row>
      <xdr:rowOff>158931</xdr:rowOff>
    </xdr:to>
    <xdr:cxnSp macro="">
      <xdr:nvCxnSpPr>
        <xdr:cNvPr id="349" name="直線コネクタ 348"/>
        <xdr:cNvCxnSpPr/>
      </xdr:nvCxnSpPr>
      <xdr:spPr>
        <a:xfrm flipV="1">
          <a:off x="9219565" y="13023124"/>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50" name="【福祉施設】&#10;一人当たり面積最小値テキスト"/>
        <xdr:cNvSpPr txBox="1"/>
      </xdr:nvSpPr>
      <xdr:spPr>
        <a:xfrm>
          <a:off x="925830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1" name="直線コネクタ 350"/>
        <xdr:cNvCxnSpPr/>
      </xdr:nvCxnSpPr>
      <xdr:spPr>
        <a:xfrm>
          <a:off x="9154160" y="145759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61521</xdr:rowOff>
    </xdr:from>
    <xdr:ext cx="469744" cy="259045"/>
    <xdr:sp macro="" textlink="">
      <xdr:nvSpPr>
        <xdr:cNvPr id="352" name="【福祉施設】&#10;一人当たり面積最大値テキスト"/>
        <xdr:cNvSpPr txBox="1"/>
      </xdr:nvSpPr>
      <xdr:spPr>
        <a:xfrm>
          <a:off x="9258300" y="1280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114844</xdr:rowOff>
    </xdr:from>
    <xdr:to>
      <xdr:col>55</xdr:col>
      <xdr:colOff>88900</xdr:colOff>
      <xdr:row>77</xdr:row>
      <xdr:rowOff>114844</xdr:rowOff>
    </xdr:to>
    <xdr:cxnSp macro="">
      <xdr:nvCxnSpPr>
        <xdr:cNvPr id="353" name="直線コネクタ 352"/>
        <xdr:cNvCxnSpPr/>
      </xdr:nvCxnSpPr>
      <xdr:spPr>
        <a:xfrm>
          <a:off x="9154160" y="130231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19975</xdr:rowOff>
    </xdr:from>
    <xdr:ext cx="469744" cy="259045"/>
    <xdr:sp macro="" textlink="">
      <xdr:nvSpPr>
        <xdr:cNvPr id="354" name="【福祉施設】&#10;一人当たり面積平均値テキスト"/>
        <xdr:cNvSpPr txBox="1"/>
      </xdr:nvSpPr>
      <xdr:spPr>
        <a:xfrm>
          <a:off x="9258300" y="13934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355" name="フローチャート: 判断 354"/>
        <xdr:cNvSpPr/>
      </xdr:nvSpPr>
      <xdr:spPr>
        <a:xfrm>
          <a:off x="9192260" y="140826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13426</xdr:rowOff>
    </xdr:from>
    <xdr:to>
      <xdr:col>50</xdr:col>
      <xdr:colOff>165100</xdr:colOff>
      <xdr:row>84</xdr:row>
      <xdr:rowOff>115026</xdr:rowOff>
    </xdr:to>
    <xdr:sp macro="" textlink="">
      <xdr:nvSpPr>
        <xdr:cNvPr id="356" name="フローチャート: 判断 355"/>
        <xdr:cNvSpPr/>
      </xdr:nvSpPr>
      <xdr:spPr>
        <a:xfrm>
          <a:off x="84455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126093</xdr:rowOff>
    </xdr:from>
    <xdr:to>
      <xdr:col>46</xdr:col>
      <xdr:colOff>38100</xdr:colOff>
      <xdr:row>84</xdr:row>
      <xdr:rowOff>56243</xdr:rowOff>
    </xdr:to>
    <xdr:sp macro="" textlink="">
      <xdr:nvSpPr>
        <xdr:cNvPr id="357" name="フローチャート: 判断 356"/>
        <xdr:cNvSpPr/>
      </xdr:nvSpPr>
      <xdr:spPr>
        <a:xfrm>
          <a:off x="7670800" y="140402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5262</xdr:rowOff>
    </xdr:from>
    <xdr:to>
      <xdr:col>41</xdr:col>
      <xdr:colOff>101600</xdr:colOff>
      <xdr:row>85</xdr:row>
      <xdr:rowOff>106862</xdr:rowOff>
    </xdr:to>
    <xdr:sp macro="" textlink="">
      <xdr:nvSpPr>
        <xdr:cNvPr id="358" name="フローチャート: 判断 357"/>
        <xdr:cNvSpPr/>
      </xdr:nvSpPr>
      <xdr:spPr>
        <a:xfrm>
          <a:off x="6873240" y="1425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11793</xdr:rowOff>
    </xdr:from>
    <xdr:to>
      <xdr:col>36</xdr:col>
      <xdr:colOff>165100</xdr:colOff>
      <xdr:row>85</xdr:row>
      <xdr:rowOff>113393</xdr:rowOff>
    </xdr:to>
    <xdr:sp macro="" textlink="">
      <xdr:nvSpPr>
        <xdr:cNvPr id="359" name="フローチャート: 判断 358"/>
        <xdr:cNvSpPr/>
      </xdr:nvSpPr>
      <xdr:spPr>
        <a:xfrm>
          <a:off x="609854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82006</xdr:rowOff>
    </xdr:from>
    <xdr:to>
      <xdr:col>55</xdr:col>
      <xdr:colOff>50800</xdr:colOff>
      <xdr:row>87</xdr:row>
      <xdr:rowOff>12156</xdr:rowOff>
    </xdr:to>
    <xdr:sp macro="" textlink="">
      <xdr:nvSpPr>
        <xdr:cNvPr id="365" name="楕円 364"/>
        <xdr:cNvSpPr/>
      </xdr:nvSpPr>
      <xdr:spPr>
        <a:xfrm>
          <a:off x="9192260" y="144990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168383</xdr:rowOff>
    </xdr:from>
    <xdr:ext cx="469744" cy="259045"/>
    <xdr:sp macro="" textlink="">
      <xdr:nvSpPr>
        <xdr:cNvPr id="366" name="【福祉施設】&#10;一人当たり面積該当値テキスト"/>
        <xdr:cNvSpPr txBox="1"/>
      </xdr:nvSpPr>
      <xdr:spPr>
        <a:xfrm>
          <a:off x="9258300" y="1441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82006</xdr:rowOff>
    </xdr:from>
    <xdr:to>
      <xdr:col>50</xdr:col>
      <xdr:colOff>165100</xdr:colOff>
      <xdr:row>87</xdr:row>
      <xdr:rowOff>12156</xdr:rowOff>
    </xdr:to>
    <xdr:sp macro="" textlink="">
      <xdr:nvSpPr>
        <xdr:cNvPr id="367" name="楕円 366"/>
        <xdr:cNvSpPr/>
      </xdr:nvSpPr>
      <xdr:spPr>
        <a:xfrm>
          <a:off x="8445500" y="14499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132806</xdr:rowOff>
    </xdr:from>
    <xdr:to>
      <xdr:col>55</xdr:col>
      <xdr:colOff>0</xdr:colOff>
      <xdr:row>86</xdr:row>
      <xdr:rowOff>132806</xdr:rowOff>
    </xdr:to>
    <xdr:cxnSp macro="">
      <xdr:nvCxnSpPr>
        <xdr:cNvPr id="368" name="直線コネクタ 367"/>
        <xdr:cNvCxnSpPr/>
      </xdr:nvCxnSpPr>
      <xdr:spPr>
        <a:xfrm>
          <a:off x="8496300" y="1454984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82006</xdr:rowOff>
    </xdr:from>
    <xdr:to>
      <xdr:col>46</xdr:col>
      <xdr:colOff>38100</xdr:colOff>
      <xdr:row>87</xdr:row>
      <xdr:rowOff>12156</xdr:rowOff>
    </xdr:to>
    <xdr:sp macro="" textlink="">
      <xdr:nvSpPr>
        <xdr:cNvPr id="369" name="楕円 368"/>
        <xdr:cNvSpPr/>
      </xdr:nvSpPr>
      <xdr:spPr>
        <a:xfrm>
          <a:off x="7670800" y="144990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132806</xdr:rowOff>
    </xdr:from>
    <xdr:to>
      <xdr:col>50</xdr:col>
      <xdr:colOff>114300</xdr:colOff>
      <xdr:row>86</xdr:row>
      <xdr:rowOff>132806</xdr:rowOff>
    </xdr:to>
    <xdr:cxnSp macro="">
      <xdr:nvCxnSpPr>
        <xdr:cNvPr id="370" name="直線コネクタ 369"/>
        <xdr:cNvCxnSpPr/>
      </xdr:nvCxnSpPr>
      <xdr:spPr>
        <a:xfrm>
          <a:off x="7713980" y="1454984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82006</xdr:rowOff>
    </xdr:from>
    <xdr:to>
      <xdr:col>41</xdr:col>
      <xdr:colOff>101600</xdr:colOff>
      <xdr:row>87</xdr:row>
      <xdr:rowOff>12156</xdr:rowOff>
    </xdr:to>
    <xdr:sp macro="" textlink="">
      <xdr:nvSpPr>
        <xdr:cNvPr id="371" name="楕円 370"/>
        <xdr:cNvSpPr/>
      </xdr:nvSpPr>
      <xdr:spPr>
        <a:xfrm>
          <a:off x="6873240" y="14499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132806</xdr:rowOff>
    </xdr:from>
    <xdr:to>
      <xdr:col>45</xdr:col>
      <xdr:colOff>177800</xdr:colOff>
      <xdr:row>86</xdr:row>
      <xdr:rowOff>132806</xdr:rowOff>
    </xdr:to>
    <xdr:cxnSp macro="">
      <xdr:nvCxnSpPr>
        <xdr:cNvPr id="372" name="直線コネクタ 371"/>
        <xdr:cNvCxnSpPr/>
      </xdr:nvCxnSpPr>
      <xdr:spPr>
        <a:xfrm>
          <a:off x="6924040" y="1454984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82006</xdr:rowOff>
    </xdr:from>
    <xdr:to>
      <xdr:col>36</xdr:col>
      <xdr:colOff>165100</xdr:colOff>
      <xdr:row>87</xdr:row>
      <xdr:rowOff>12156</xdr:rowOff>
    </xdr:to>
    <xdr:sp macro="" textlink="">
      <xdr:nvSpPr>
        <xdr:cNvPr id="373" name="楕円 372"/>
        <xdr:cNvSpPr/>
      </xdr:nvSpPr>
      <xdr:spPr>
        <a:xfrm>
          <a:off x="6098540" y="14499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132806</xdr:rowOff>
    </xdr:from>
    <xdr:to>
      <xdr:col>41</xdr:col>
      <xdr:colOff>50800</xdr:colOff>
      <xdr:row>86</xdr:row>
      <xdr:rowOff>132806</xdr:rowOff>
    </xdr:to>
    <xdr:cxnSp macro="">
      <xdr:nvCxnSpPr>
        <xdr:cNvPr id="374" name="直線コネクタ 373"/>
        <xdr:cNvCxnSpPr/>
      </xdr:nvCxnSpPr>
      <xdr:spPr>
        <a:xfrm>
          <a:off x="6149340" y="1454984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131553</xdr:rowOff>
    </xdr:from>
    <xdr:ext cx="469744" cy="259045"/>
    <xdr:sp macro="" textlink="">
      <xdr:nvSpPr>
        <xdr:cNvPr id="375" name="n_1aveValue【福祉施設】&#10;一人当たり面積"/>
        <xdr:cNvSpPr txBox="1"/>
      </xdr:nvSpPr>
      <xdr:spPr>
        <a:xfrm>
          <a:off x="8271587" y="1387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72770</xdr:rowOff>
    </xdr:from>
    <xdr:ext cx="469744" cy="259045"/>
    <xdr:sp macro="" textlink="">
      <xdr:nvSpPr>
        <xdr:cNvPr id="376" name="n_2aveValue【福祉施設】&#10;一人当たり面積"/>
        <xdr:cNvSpPr txBox="1"/>
      </xdr:nvSpPr>
      <xdr:spPr>
        <a:xfrm>
          <a:off x="7509587" y="1381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123389</xdr:rowOff>
    </xdr:from>
    <xdr:ext cx="469744" cy="259045"/>
    <xdr:sp macro="" textlink="">
      <xdr:nvSpPr>
        <xdr:cNvPr id="377" name="n_3aveValue【福祉施設】&#10;一人当たり面積"/>
        <xdr:cNvSpPr txBox="1"/>
      </xdr:nvSpPr>
      <xdr:spPr>
        <a:xfrm>
          <a:off x="6712027" y="1403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129920</xdr:rowOff>
    </xdr:from>
    <xdr:ext cx="469744" cy="259045"/>
    <xdr:sp macro="" textlink="">
      <xdr:nvSpPr>
        <xdr:cNvPr id="378" name="n_4aveValue【福祉施設】&#10;一人当たり面積"/>
        <xdr:cNvSpPr txBox="1"/>
      </xdr:nvSpPr>
      <xdr:spPr>
        <a:xfrm>
          <a:off x="5937327" y="1404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3283</xdr:rowOff>
    </xdr:from>
    <xdr:ext cx="469744" cy="259045"/>
    <xdr:sp macro="" textlink="">
      <xdr:nvSpPr>
        <xdr:cNvPr id="379" name="n_1mainValue【福祉施設】&#10;一人当たり面積"/>
        <xdr:cNvSpPr txBox="1"/>
      </xdr:nvSpPr>
      <xdr:spPr>
        <a:xfrm>
          <a:off x="8271587" y="1458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3283</xdr:rowOff>
    </xdr:from>
    <xdr:ext cx="469744" cy="259045"/>
    <xdr:sp macro="" textlink="">
      <xdr:nvSpPr>
        <xdr:cNvPr id="380" name="n_2mainValue【福祉施設】&#10;一人当たり面積"/>
        <xdr:cNvSpPr txBox="1"/>
      </xdr:nvSpPr>
      <xdr:spPr>
        <a:xfrm>
          <a:off x="7509587" y="1458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3283</xdr:rowOff>
    </xdr:from>
    <xdr:ext cx="469744" cy="259045"/>
    <xdr:sp macro="" textlink="">
      <xdr:nvSpPr>
        <xdr:cNvPr id="381" name="n_3mainValue【福祉施設】&#10;一人当たり面積"/>
        <xdr:cNvSpPr txBox="1"/>
      </xdr:nvSpPr>
      <xdr:spPr>
        <a:xfrm>
          <a:off x="6712027" y="1458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3283</xdr:rowOff>
    </xdr:from>
    <xdr:ext cx="469744" cy="259045"/>
    <xdr:sp macro="" textlink="">
      <xdr:nvSpPr>
        <xdr:cNvPr id="382" name="n_4mainValue【福祉施設】&#10;一人当たり面積"/>
        <xdr:cNvSpPr txBox="1"/>
      </xdr:nvSpPr>
      <xdr:spPr>
        <a:xfrm>
          <a:off x="5937327" y="1458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125186</xdr:rowOff>
    </xdr:from>
    <xdr:to>
      <xdr:col>24</xdr:col>
      <xdr:colOff>62865</xdr:colOff>
      <xdr:row>109</xdr:row>
      <xdr:rowOff>35379</xdr:rowOff>
    </xdr:to>
    <xdr:cxnSp macro="">
      <xdr:nvCxnSpPr>
        <xdr:cNvPr id="408" name="直線コネクタ 407"/>
        <xdr:cNvCxnSpPr/>
      </xdr:nvCxnSpPr>
      <xdr:spPr>
        <a:xfrm flipV="1">
          <a:off x="4086225" y="1688918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市民会館】&#10;有形固定資産減価償却率最小値テキスト"/>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71863</xdr:rowOff>
    </xdr:from>
    <xdr:ext cx="405111" cy="259045"/>
    <xdr:sp macro="" textlink="">
      <xdr:nvSpPr>
        <xdr:cNvPr id="411" name="【市民会館】&#10;有形固定資産減価償却率最大値テキスト"/>
        <xdr:cNvSpPr txBox="1"/>
      </xdr:nvSpPr>
      <xdr:spPr>
        <a:xfrm>
          <a:off x="4124960" y="16668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125186</xdr:rowOff>
    </xdr:from>
    <xdr:to>
      <xdr:col>24</xdr:col>
      <xdr:colOff>152400</xdr:colOff>
      <xdr:row>100</xdr:row>
      <xdr:rowOff>125186</xdr:rowOff>
    </xdr:to>
    <xdr:cxnSp macro="">
      <xdr:nvCxnSpPr>
        <xdr:cNvPr id="412" name="直線コネクタ 411"/>
        <xdr:cNvCxnSpPr/>
      </xdr:nvCxnSpPr>
      <xdr:spPr>
        <a:xfrm>
          <a:off x="4020820" y="168891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413" name="【市民会館】&#10;有形固定資産減価償却率平均値テキスト"/>
        <xdr:cNvSpPr txBox="1"/>
      </xdr:nvSpPr>
      <xdr:spPr>
        <a:xfrm>
          <a:off x="4124960" y="17437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4" name="フローチャート: 判断 413"/>
        <xdr:cNvSpPr/>
      </xdr:nvSpPr>
      <xdr:spPr>
        <a:xfrm>
          <a:off x="4036060" y="175824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415" name="フローチャート: 判断 414"/>
        <xdr:cNvSpPr/>
      </xdr:nvSpPr>
      <xdr:spPr>
        <a:xfrm>
          <a:off x="3312160" y="175252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82550</xdr:rowOff>
    </xdr:from>
    <xdr:to>
      <xdr:col>15</xdr:col>
      <xdr:colOff>101600</xdr:colOff>
      <xdr:row>105</xdr:row>
      <xdr:rowOff>12700</xdr:rowOff>
    </xdr:to>
    <xdr:sp macro="" textlink="">
      <xdr:nvSpPr>
        <xdr:cNvPr id="416" name="フローチャート: 判断 415"/>
        <xdr:cNvSpPr/>
      </xdr:nvSpPr>
      <xdr:spPr>
        <a:xfrm>
          <a:off x="251460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17" name="フローチャート: 判断 416"/>
        <xdr:cNvSpPr/>
      </xdr:nvSpPr>
      <xdr:spPr>
        <a:xfrm>
          <a:off x="173990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418" name="フローチャート: 判断 417"/>
        <xdr:cNvSpPr/>
      </xdr:nvSpPr>
      <xdr:spPr>
        <a:xfrm>
          <a:off x="965200" y="174795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164193</xdr:rowOff>
    </xdr:from>
    <xdr:to>
      <xdr:col>24</xdr:col>
      <xdr:colOff>114300</xdr:colOff>
      <xdr:row>107</xdr:row>
      <xdr:rowOff>94343</xdr:rowOff>
    </xdr:to>
    <xdr:sp macro="" textlink="">
      <xdr:nvSpPr>
        <xdr:cNvPr id="424" name="楕円 423"/>
        <xdr:cNvSpPr/>
      </xdr:nvSpPr>
      <xdr:spPr>
        <a:xfrm>
          <a:off x="4036060" y="179340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142620</xdr:rowOff>
    </xdr:from>
    <xdr:ext cx="405111" cy="259045"/>
    <xdr:sp macro="" textlink="">
      <xdr:nvSpPr>
        <xdr:cNvPr id="425" name="【市民会館】&#10;有形固定資産減価償却率該当値テキスト"/>
        <xdr:cNvSpPr txBox="1"/>
      </xdr:nvSpPr>
      <xdr:spPr>
        <a:xfrm>
          <a:off x="4124960" y="1791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27032</xdr:rowOff>
    </xdr:from>
    <xdr:to>
      <xdr:col>20</xdr:col>
      <xdr:colOff>38100</xdr:colOff>
      <xdr:row>106</xdr:row>
      <xdr:rowOff>128632</xdr:rowOff>
    </xdr:to>
    <xdr:sp macro="" textlink="">
      <xdr:nvSpPr>
        <xdr:cNvPr id="426" name="楕円 425"/>
        <xdr:cNvSpPr/>
      </xdr:nvSpPr>
      <xdr:spPr>
        <a:xfrm>
          <a:off x="3312160" y="177968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77832</xdr:rowOff>
    </xdr:from>
    <xdr:to>
      <xdr:col>24</xdr:col>
      <xdr:colOff>63500</xdr:colOff>
      <xdr:row>107</xdr:row>
      <xdr:rowOff>43543</xdr:rowOff>
    </xdr:to>
    <xdr:cxnSp macro="">
      <xdr:nvCxnSpPr>
        <xdr:cNvPr id="427" name="直線コネクタ 426"/>
        <xdr:cNvCxnSpPr/>
      </xdr:nvCxnSpPr>
      <xdr:spPr>
        <a:xfrm>
          <a:off x="3355340" y="17847672"/>
          <a:ext cx="731520" cy="13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27032</xdr:rowOff>
    </xdr:from>
    <xdr:to>
      <xdr:col>15</xdr:col>
      <xdr:colOff>101600</xdr:colOff>
      <xdr:row>106</xdr:row>
      <xdr:rowOff>128632</xdr:rowOff>
    </xdr:to>
    <xdr:sp macro="" textlink="">
      <xdr:nvSpPr>
        <xdr:cNvPr id="428" name="楕円 427"/>
        <xdr:cNvSpPr/>
      </xdr:nvSpPr>
      <xdr:spPr>
        <a:xfrm>
          <a:off x="2514600" y="1779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77832</xdr:rowOff>
    </xdr:from>
    <xdr:to>
      <xdr:col>19</xdr:col>
      <xdr:colOff>177800</xdr:colOff>
      <xdr:row>106</xdr:row>
      <xdr:rowOff>77832</xdr:rowOff>
    </xdr:to>
    <xdr:cxnSp macro="">
      <xdr:nvCxnSpPr>
        <xdr:cNvPr id="429" name="直線コネクタ 428"/>
        <xdr:cNvCxnSpPr/>
      </xdr:nvCxnSpPr>
      <xdr:spPr>
        <a:xfrm>
          <a:off x="2565400" y="1784767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25400</xdr:rowOff>
    </xdr:from>
    <xdr:to>
      <xdr:col>10</xdr:col>
      <xdr:colOff>165100</xdr:colOff>
      <xdr:row>106</xdr:row>
      <xdr:rowOff>127000</xdr:rowOff>
    </xdr:to>
    <xdr:sp macro="" textlink="">
      <xdr:nvSpPr>
        <xdr:cNvPr id="430" name="楕円 429"/>
        <xdr:cNvSpPr/>
      </xdr:nvSpPr>
      <xdr:spPr>
        <a:xfrm>
          <a:off x="1739900" y="177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76200</xdr:rowOff>
    </xdr:from>
    <xdr:to>
      <xdr:col>15</xdr:col>
      <xdr:colOff>50800</xdr:colOff>
      <xdr:row>106</xdr:row>
      <xdr:rowOff>77832</xdr:rowOff>
    </xdr:to>
    <xdr:cxnSp macro="">
      <xdr:nvCxnSpPr>
        <xdr:cNvPr id="431" name="直線コネクタ 430"/>
        <xdr:cNvCxnSpPr/>
      </xdr:nvCxnSpPr>
      <xdr:spPr>
        <a:xfrm>
          <a:off x="1790700" y="17846040"/>
          <a:ext cx="7747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2539</xdr:rowOff>
    </xdr:from>
    <xdr:to>
      <xdr:col>6</xdr:col>
      <xdr:colOff>38100</xdr:colOff>
      <xdr:row>106</xdr:row>
      <xdr:rowOff>104139</xdr:rowOff>
    </xdr:to>
    <xdr:sp macro="" textlink="">
      <xdr:nvSpPr>
        <xdr:cNvPr id="432" name="楕円 431"/>
        <xdr:cNvSpPr/>
      </xdr:nvSpPr>
      <xdr:spPr>
        <a:xfrm>
          <a:off x="965200" y="177723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53339</xdr:rowOff>
    </xdr:from>
    <xdr:to>
      <xdr:col>10</xdr:col>
      <xdr:colOff>114300</xdr:colOff>
      <xdr:row>106</xdr:row>
      <xdr:rowOff>76200</xdr:rowOff>
    </xdr:to>
    <xdr:cxnSp macro="">
      <xdr:nvCxnSpPr>
        <xdr:cNvPr id="433" name="直線コネクタ 432"/>
        <xdr:cNvCxnSpPr/>
      </xdr:nvCxnSpPr>
      <xdr:spPr>
        <a:xfrm>
          <a:off x="1008380" y="17823179"/>
          <a:ext cx="7823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37391</xdr:rowOff>
    </xdr:from>
    <xdr:ext cx="405111" cy="259045"/>
    <xdr:sp macro="" textlink="">
      <xdr:nvSpPr>
        <xdr:cNvPr id="434" name="n_1aveValue【市民会館】&#10;有形固定資産減価償却率"/>
        <xdr:cNvSpPr txBox="1"/>
      </xdr:nvSpPr>
      <xdr:spPr>
        <a:xfrm>
          <a:off x="317056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29227</xdr:rowOff>
    </xdr:from>
    <xdr:ext cx="405111" cy="259045"/>
    <xdr:sp macro="" textlink="">
      <xdr:nvSpPr>
        <xdr:cNvPr id="435" name="n_2aveValue【市民会館】&#10;有形固定資産減価償却率"/>
        <xdr:cNvSpPr txBox="1"/>
      </xdr:nvSpPr>
      <xdr:spPr>
        <a:xfrm>
          <a:off x="238570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166388</xdr:rowOff>
    </xdr:from>
    <xdr:ext cx="405111" cy="259045"/>
    <xdr:sp macro="" textlink="">
      <xdr:nvSpPr>
        <xdr:cNvPr id="436" name="n_3aveValue【市民会館】&#10;有形固定資産減価償却率"/>
        <xdr:cNvSpPr txBox="1"/>
      </xdr:nvSpPr>
      <xdr:spPr>
        <a:xfrm>
          <a:off x="161100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163121</xdr:rowOff>
    </xdr:from>
    <xdr:ext cx="405111" cy="259045"/>
    <xdr:sp macro="" textlink="">
      <xdr:nvSpPr>
        <xdr:cNvPr id="437" name="n_4aveValue【市民会館】&#10;有形固定資産減価償却率"/>
        <xdr:cNvSpPr txBox="1"/>
      </xdr:nvSpPr>
      <xdr:spPr>
        <a:xfrm>
          <a:off x="836304" y="1726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119759</xdr:rowOff>
    </xdr:from>
    <xdr:ext cx="405111" cy="259045"/>
    <xdr:sp macro="" textlink="">
      <xdr:nvSpPr>
        <xdr:cNvPr id="438" name="n_1mainValue【市民会館】&#10;有形固定資産減価償却率"/>
        <xdr:cNvSpPr txBox="1"/>
      </xdr:nvSpPr>
      <xdr:spPr>
        <a:xfrm>
          <a:off x="3170564" y="1788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119759</xdr:rowOff>
    </xdr:from>
    <xdr:ext cx="405111" cy="259045"/>
    <xdr:sp macro="" textlink="">
      <xdr:nvSpPr>
        <xdr:cNvPr id="439" name="n_2mainValue【市民会館】&#10;有形固定資産減価償却率"/>
        <xdr:cNvSpPr txBox="1"/>
      </xdr:nvSpPr>
      <xdr:spPr>
        <a:xfrm>
          <a:off x="2385704" y="1788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118127</xdr:rowOff>
    </xdr:from>
    <xdr:ext cx="405111" cy="259045"/>
    <xdr:sp macro="" textlink="">
      <xdr:nvSpPr>
        <xdr:cNvPr id="440" name="n_3mainValue【市民会館】&#10;有形固定資産減価償却率"/>
        <xdr:cNvSpPr txBox="1"/>
      </xdr:nvSpPr>
      <xdr:spPr>
        <a:xfrm>
          <a:off x="1611004" y="1788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95266</xdr:rowOff>
    </xdr:from>
    <xdr:ext cx="405111" cy="259045"/>
    <xdr:sp macro="" textlink="">
      <xdr:nvSpPr>
        <xdr:cNvPr id="441" name="n_4mainValue【市民会館】&#10;有形固定資産減価償却率"/>
        <xdr:cNvSpPr txBox="1"/>
      </xdr:nvSpPr>
      <xdr:spPr>
        <a:xfrm>
          <a:off x="836304" y="17865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3" name="テキスト ボックス 452"/>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5" name="テキスト ボックス 454"/>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7" name="テキスト ボックス 456"/>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9" name="テキスト ボックス 458"/>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1" name="テキスト ボックス 460"/>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89536</xdr:rowOff>
    </xdr:to>
    <xdr:cxnSp macro="">
      <xdr:nvCxnSpPr>
        <xdr:cNvPr id="465" name="直線コネクタ 464"/>
        <xdr:cNvCxnSpPr/>
      </xdr:nvCxnSpPr>
      <xdr:spPr>
        <a:xfrm flipV="1">
          <a:off x="9219565" y="16710660"/>
          <a:ext cx="0" cy="148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6" name="【市民会館】&#10;一人当たり面積最小値テキスト"/>
        <xdr:cNvSpPr txBox="1"/>
      </xdr:nvSpPr>
      <xdr:spPr>
        <a:xfrm>
          <a:off x="9258300" y="1819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7" name="直線コネクタ 466"/>
        <xdr:cNvCxnSpPr/>
      </xdr:nvCxnSpPr>
      <xdr:spPr>
        <a:xfrm>
          <a:off x="9154160" y="18194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468" name="【市民会館】&#10;一人当たり面積最大値テキスト"/>
        <xdr:cNvSpPr txBox="1"/>
      </xdr:nvSpPr>
      <xdr:spPr>
        <a:xfrm>
          <a:off x="9258300" y="1648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469" name="直線コネクタ 468"/>
        <xdr:cNvCxnSpPr/>
      </xdr:nvCxnSpPr>
      <xdr:spPr>
        <a:xfrm>
          <a:off x="9154160" y="16710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70" name="【市民会館】&#10;一人当たり面積平均値テキスト"/>
        <xdr:cNvSpPr txBox="1"/>
      </xdr:nvSpPr>
      <xdr:spPr>
        <a:xfrm>
          <a:off x="9258300" y="17684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71" name="フローチャート: 判断 470"/>
        <xdr:cNvSpPr/>
      </xdr:nvSpPr>
      <xdr:spPr>
        <a:xfrm>
          <a:off x="919226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67311</xdr:rowOff>
    </xdr:from>
    <xdr:to>
      <xdr:col>50</xdr:col>
      <xdr:colOff>165100</xdr:colOff>
      <xdr:row>106</xdr:row>
      <xdr:rowOff>168911</xdr:rowOff>
    </xdr:to>
    <xdr:sp macro="" textlink="">
      <xdr:nvSpPr>
        <xdr:cNvPr id="472" name="フローチャート: 判断 471"/>
        <xdr:cNvSpPr/>
      </xdr:nvSpPr>
      <xdr:spPr>
        <a:xfrm>
          <a:off x="8445500" y="1783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473" name="フローチャート: 判断 472"/>
        <xdr:cNvSpPr/>
      </xdr:nvSpPr>
      <xdr:spPr>
        <a:xfrm>
          <a:off x="7670800" y="178562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6350</xdr:rowOff>
    </xdr:from>
    <xdr:to>
      <xdr:col>41</xdr:col>
      <xdr:colOff>101600</xdr:colOff>
      <xdr:row>107</xdr:row>
      <xdr:rowOff>107950</xdr:rowOff>
    </xdr:to>
    <xdr:sp macro="" textlink="">
      <xdr:nvSpPr>
        <xdr:cNvPr id="474" name="フローチャート: 判断 473"/>
        <xdr:cNvSpPr/>
      </xdr:nvSpPr>
      <xdr:spPr>
        <a:xfrm>
          <a:off x="687324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12064</xdr:rowOff>
    </xdr:from>
    <xdr:to>
      <xdr:col>36</xdr:col>
      <xdr:colOff>165100</xdr:colOff>
      <xdr:row>107</xdr:row>
      <xdr:rowOff>113664</xdr:rowOff>
    </xdr:to>
    <xdr:sp macro="" textlink="">
      <xdr:nvSpPr>
        <xdr:cNvPr id="475" name="フローチャート: 判断 474"/>
        <xdr:cNvSpPr/>
      </xdr:nvSpPr>
      <xdr:spPr>
        <a:xfrm>
          <a:off x="6098540" y="1794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34925</xdr:rowOff>
    </xdr:from>
    <xdr:to>
      <xdr:col>55</xdr:col>
      <xdr:colOff>50800</xdr:colOff>
      <xdr:row>107</xdr:row>
      <xdr:rowOff>136525</xdr:rowOff>
    </xdr:to>
    <xdr:sp macro="" textlink="">
      <xdr:nvSpPr>
        <xdr:cNvPr id="481" name="楕円 480"/>
        <xdr:cNvSpPr/>
      </xdr:nvSpPr>
      <xdr:spPr>
        <a:xfrm>
          <a:off x="9192260" y="179724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13352</xdr:rowOff>
    </xdr:from>
    <xdr:ext cx="469744" cy="259045"/>
    <xdr:sp macro="" textlink="">
      <xdr:nvSpPr>
        <xdr:cNvPr id="482" name="【市民会館】&#10;一人当たり面積該当値テキスト"/>
        <xdr:cNvSpPr txBox="1"/>
      </xdr:nvSpPr>
      <xdr:spPr>
        <a:xfrm>
          <a:off x="9258300" y="1795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34925</xdr:rowOff>
    </xdr:from>
    <xdr:to>
      <xdr:col>50</xdr:col>
      <xdr:colOff>165100</xdr:colOff>
      <xdr:row>107</xdr:row>
      <xdr:rowOff>136525</xdr:rowOff>
    </xdr:to>
    <xdr:sp macro="" textlink="">
      <xdr:nvSpPr>
        <xdr:cNvPr id="483" name="楕円 482"/>
        <xdr:cNvSpPr/>
      </xdr:nvSpPr>
      <xdr:spPr>
        <a:xfrm>
          <a:off x="8445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85725</xdr:rowOff>
    </xdr:from>
    <xdr:to>
      <xdr:col>55</xdr:col>
      <xdr:colOff>0</xdr:colOff>
      <xdr:row>107</xdr:row>
      <xdr:rowOff>85725</xdr:rowOff>
    </xdr:to>
    <xdr:cxnSp macro="">
      <xdr:nvCxnSpPr>
        <xdr:cNvPr id="484" name="直線コネクタ 483"/>
        <xdr:cNvCxnSpPr/>
      </xdr:nvCxnSpPr>
      <xdr:spPr>
        <a:xfrm>
          <a:off x="8496300" y="1802320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36830</xdr:rowOff>
    </xdr:from>
    <xdr:to>
      <xdr:col>46</xdr:col>
      <xdr:colOff>38100</xdr:colOff>
      <xdr:row>107</xdr:row>
      <xdr:rowOff>138430</xdr:rowOff>
    </xdr:to>
    <xdr:sp macro="" textlink="">
      <xdr:nvSpPr>
        <xdr:cNvPr id="485" name="楕円 484"/>
        <xdr:cNvSpPr/>
      </xdr:nvSpPr>
      <xdr:spPr>
        <a:xfrm>
          <a:off x="7670800" y="17974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85725</xdr:rowOff>
    </xdr:from>
    <xdr:to>
      <xdr:col>50</xdr:col>
      <xdr:colOff>114300</xdr:colOff>
      <xdr:row>107</xdr:row>
      <xdr:rowOff>87630</xdr:rowOff>
    </xdr:to>
    <xdr:cxnSp macro="">
      <xdr:nvCxnSpPr>
        <xdr:cNvPr id="486" name="直線コネクタ 485"/>
        <xdr:cNvCxnSpPr/>
      </xdr:nvCxnSpPr>
      <xdr:spPr>
        <a:xfrm flipV="1">
          <a:off x="7713980" y="1802320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36830</xdr:rowOff>
    </xdr:from>
    <xdr:to>
      <xdr:col>41</xdr:col>
      <xdr:colOff>101600</xdr:colOff>
      <xdr:row>107</xdr:row>
      <xdr:rowOff>138430</xdr:rowOff>
    </xdr:to>
    <xdr:sp macro="" textlink="">
      <xdr:nvSpPr>
        <xdr:cNvPr id="487" name="楕円 486"/>
        <xdr:cNvSpPr/>
      </xdr:nvSpPr>
      <xdr:spPr>
        <a:xfrm>
          <a:off x="687324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87630</xdr:rowOff>
    </xdr:from>
    <xdr:to>
      <xdr:col>45</xdr:col>
      <xdr:colOff>177800</xdr:colOff>
      <xdr:row>107</xdr:row>
      <xdr:rowOff>87630</xdr:rowOff>
    </xdr:to>
    <xdr:cxnSp macro="">
      <xdr:nvCxnSpPr>
        <xdr:cNvPr id="488" name="直線コネクタ 487"/>
        <xdr:cNvCxnSpPr/>
      </xdr:nvCxnSpPr>
      <xdr:spPr>
        <a:xfrm>
          <a:off x="6924040" y="180251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36830</xdr:rowOff>
    </xdr:from>
    <xdr:to>
      <xdr:col>36</xdr:col>
      <xdr:colOff>165100</xdr:colOff>
      <xdr:row>107</xdr:row>
      <xdr:rowOff>138430</xdr:rowOff>
    </xdr:to>
    <xdr:sp macro="" textlink="">
      <xdr:nvSpPr>
        <xdr:cNvPr id="489" name="楕円 488"/>
        <xdr:cNvSpPr/>
      </xdr:nvSpPr>
      <xdr:spPr>
        <a:xfrm>
          <a:off x="609854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87630</xdr:rowOff>
    </xdr:from>
    <xdr:to>
      <xdr:col>41</xdr:col>
      <xdr:colOff>50800</xdr:colOff>
      <xdr:row>107</xdr:row>
      <xdr:rowOff>87630</xdr:rowOff>
    </xdr:to>
    <xdr:cxnSp macro="">
      <xdr:nvCxnSpPr>
        <xdr:cNvPr id="490" name="直線コネクタ 489"/>
        <xdr:cNvCxnSpPr/>
      </xdr:nvCxnSpPr>
      <xdr:spPr>
        <a:xfrm>
          <a:off x="6149340" y="180251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13988</xdr:rowOff>
    </xdr:from>
    <xdr:ext cx="469744" cy="259045"/>
    <xdr:sp macro="" textlink="">
      <xdr:nvSpPr>
        <xdr:cNvPr id="491" name="n_1aveValue【市民会館】&#10;一人当たり面積"/>
        <xdr:cNvSpPr txBox="1"/>
      </xdr:nvSpPr>
      <xdr:spPr>
        <a:xfrm>
          <a:off x="8271587"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33038</xdr:rowOff>
    </xdr:from>
    <xdr:ext cx="469744" cy="259045"/>
    <xdr:sp macro="" textlink="">
      <xdr:nvSpPr>
        <xdr:cNvPr id="492" name="n_2aveValue【市民会館】&#10;一人当たり面積"/>
        <xdr:cNvSpPr txBox="1"/>
      </xdr:nvSpPr>
      <xdr:spPr>
        <a:xfrm>
          <a:off x="7509587" y="1763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124477</xdr:rowOff>
    </xdr:from>
    <xdr:ext cx="469744" cy="259045"/>
    <xdr:sp macro="" textlink="">
      <xdr:nvSpPr>
        <xdr:cNvPr id="493" name="n_3aveValue【市民会館】&#10;一人当たり面積"/>
        <xdr:cNvSpPr txBox="1"/>
      </xdr:nvSpPr>
      <xdr:spPr>
        <a:xfrm>
          <a:off x="67120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130191</xdr:rowOff>
    </xdr:from>
    <xdr:ext cx="469744" cy="259045"/>
    <xdr:sp macro="" textlink="">
      <xdr:nvSpPr>
        <xdr:cNvPr id="494" name="n_4aveValue【市民会館】&#10;一人当たり面積"/>
        <xdr:cNvSpPr txBox="1"/>
      </xdr:nvSpPr>
      <xdr:spPr>
        <a:xfrm>
          <a:off x="5937327" y="1773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127652</xdr:rowOff>
    </xdr:from>
    <xdr:ext cx="469744" cy="259045"/>
    <xdr:sp macro="" textlink="">
      <xdr:nvSpPr>
        <xdr:cNvPr id="495" name="n_1mainValue【市民会館】&#10;一人当たり面積"/>
        <xdr:cNvSpPr txBox="1"/>
      </xdr:nvSpPr>
      <xdr:spPr>
        <a:xfrm>
          <a:off x="8271587" y="1806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129557</xdr:rowOff>
    </xdr:from>
    <xdr:ext cx="469744" cy="259045"/>
    <xdr:sp macro="" textlink="">
      <xdr:nvSpPr>
        <xdr:cNvPr id="496" name="n_2mainValue【市民会館】&#10;一人当たり面積"/>
        <xdr:cNvSpPr txBox="1"/>
      </xdr:nvSpPr>
      <xdr:spPr>
        <a:xfrm>
          <a:off x="750958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129557</xdr:rowOff>
    </xdr:from>
    <xdr:ext cx="469744" cy="259045"/>
    <xdr:sp macro="" textlink="">
      <xdr:nvSpPr>
        <xdr:cNvPr id="497" name="n_3mainValue【市民会館】&#10;一人当たり面積"/>
        <xdr:cNvSpPr txBox="1"/>
      </xdr:nvSpPr>
      <xdr:spPr>
        <a:xfrm>
          <a:off x="671202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129557</xdr:rowOff>
    </xdr:from>
    <xdr:ext cx="469744" cy="259045"/>
    <xdr:sp macro="" textlink="">
      <xdr:nvSpPr>
        <xdr:cNvPr id="498" name="n_4mainValue【市民会館】&#10;一人当たり面積"/>
        <xdr:cNvSpPr txBox="1"/>
      </xdr:nvSpPr>
      <xdr:spPr>
        <a:xfrm>
          <a:off x="593732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xdr:rowOff>
    </xdr:from>
    <xdr:to>
      <xdr:col>85</xdr:col>
      <xdr:colOff>126364</xdr:colOff>
      <xdr:row>41</xdr:row>
      <xdr:rowOff>99060</xdr:rowOff>
    </xdr:to>
    <xdr:cxnSp macro="">
      <xdr:nvCxnSpPr>
        <xdr:cNvPr id="523" name="直線コネクタ 522"/>
        <xdr:cNvCxnSpPr/>
      </xdr:nvCxnSpPr>
      <xdr:spPr>
        <a:xfrm flipV="1">
          <a:off x="14375764" y="55473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524" name="【一般廃棄物処理施設】&#10;有形固定資産減価償却率最小値テキスト"/>
        <xdr:cNvSpPr txBox="1"/>
      </xdr:nvSpPr>
      <xdr:spPr>
        <a:xfrm>
          <a:off x="14414500"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525" name="直線コネクタ 524"/>
        <xdr:cNvCxnSpPr/>
      </xdr:nvCxnSpPr>
      <xdr:spPr>
        <a:xfrm>
          <a:off x="14287500" y="697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133367</xdr:rowOff>
    </xdr:from>
    <xdr:ext cx="405111" cy="259045"/>
    <xdr:sp macro="" textlink="">
      <xdr:nvSpPr>
        <xdr:cNvPr id="526" name="【一般廃棄物処理施設】&#10;有形固定資産減価償却率最大値テキスト"/>
        <xdr:cNvSpPr txBox="1"/>
      </xdr:nvSpPr>
      <xdr:spPr>
        <a:xfrm>
          <a:off x="14414500" y="533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xdr:rowOff>
    </xdr:from>
    <xdr:to>
      <xdr:col>86</xdr:col>
      <xdr:colOff>25400</xdr:colOff>
      <xdr:row>33</xdr:row>
      <xdr:rowOff>15240</xdr:rowOff>
    </xdr:to>
    <xdr:cxnSp macro="">
      <xdr:nvCxnSpPr>
        <xdr:cNvPr id="527" name="直線コネクタ 526"/>
        <xdr:cNvCxnSpPr/>
      </xdr:nvCxnSpPr>
      <xdr:spPr>
        <a:xfrm>
          <a:off x="14287500" y="554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57802</xdr:rowOff>
    </xdr:from>
    <xdr:ext cx="405111" cy="259045"/>
    <xdr:sp macro="" textlink="">
      <xdr:nvSpPr>
        <xdr:cNvPr id="528" name="【一般廃棄物処理施設】&#10;有形固定資産減価償却率平均値テキスト"/>
        <xdr:cNvSpPr txBox="1"/>
      </xdr:nvSpPr>
      <xdr:spPr>
        <a:xfrm>
          <a:off x="14414500" y="626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34925</xdr:rowOff>
    </xdr:from>
    <xdr:to>
      <xdr:col>85</xdr:col>
      <xdr:colOff>177800</xdr:colOff>
      <xdr:row>38</xdr:row>
      <xdr:rowOff>136525</xdr:rowOff>
    </xdr:to>
    <xdr:sp macro="" textlink="">
      <xdr:nvSpPr>
        <xdr:cNvPr id="529" name="フローチャート: 判断 528"/>
        <xdr:cNvSpPr/>
      </xdr:nvSpPr>
      <xdr:spPr>
        <a:xfrm>
          <a:off x="14325600" y="640524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30" name="フローチャート: 判断 529"/>
        <xdr:cNvSpPr/>
      </xdr:nvSpPr>
      <xdr:spPr>
        <a:xfrm>
          <a:off x="1357884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531" name="フローチャート: 判断 530"/>
        <xdr:cNvSpPr/>
      </xdr:nvSpPr>
      <xdr:spPr>
        <a:xfrm>
          <a:off x="12804140" y="6300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55880</xdr:rowOff>
    </xdr:from>
    <xdr:to>
      <xdr:col>72</xdr:col>
      <xdr:colOff>38100</xdr:colOff>
      <xdr:row>38</xdr:row>
      <xdr:rowOff>157480</xdr:rowOff>
    </xdr:to>
    <xdr:sp macro="" textlink="">
      <xdr:nvSpPr>
        <xdr:cNvPr id="532" name="フローチャート: 判断 531"/>
        <xdr:cNvSpPr/>
      </xdr:nvSpPr>
      <xdr:spPr>
        <a:xfrm>
          <a:off x="12029440" y="64262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10160</xdr:rowOff>
    </xdr:from>
    <xdr:to>
      <xdr:col>67</xdr:col>
      <xdr:colOff>101600</xdr:colOff>
      <xdr:row>38</xdr:row>
      <xdr:rowOff>111760</xdr:rowOff>
    </xdr:to>
    <xdr:sp macro="" textlink="">
      <xdr:nvSpPr>
        <xdr:cNvPr id="533" name="フローチャート: 判断 532"/>
        <xdr:cNvSpPr/>
      </xdr:nvSpPr>
      <xdr:spPr>
        <a:xfrm>
          <a:off x="1123188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95885</xdr:rowOff>
    </xdr:from>
    <xdr:to>
      <xdr:col>85</xdr:col>
      <xdr:colOff>177800</xdr:colOff>
      <xdr:row>41</xdr:row>
      <xdr:rowOff>26035</xdr:rowOff>
    </xdr:to>
    <xdr:sp macro="" textlink="">
      <xdr:nvSpPr>
        <xdr:cNvPr id="539" name="楕円 538"/>
        <xdr:cNvSpPr/>
      </xdr:nvSpPr>
      <xdr:spPr>
        <a:xfrm>
          <a:off x="14325600" y="68014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10812</xdr:rowOff>
    </xdr:from>
    <xdr:ext cx="405111" cy="259045"/>
    <xdr:sp macro="" textlink="">
      <xdr:nvSpPr>
        <xdr:cNvPr id="540" name="【一般廃棄物処理施設】&#10;有形固定資産減価償却率該当値テキスト"/>
        <xdr:cNvSpPr txBox="1"/>
      </xdr:nvSpPr>
      <xdr:spPr>
        <a:xfrm>
          <a:off x="144145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147320</xdr:rowOff>
    </xdr:from>
    <xdr:to>
      <xdr:col>81</xdr:col>
      <xdr:colOff>101600</xdr:colOff>
      <xdr:row>40</xdr:row>
      <xdr:rowOff>77470</xdr:rowOff>
    </xdr:to>
    <xdr:sp macro="" textlink="">
      <xdr:nvSpPr>
        <xdr:cNvPr id="541" name="楕円 540"/>
        <xdr:cNvSpPr/>
      </xdr:nvSpPr>
      <xdr:spPr>
        <a:xfrm>
          <a:off x="13578840" y="6685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26670</xdr:rowOff>
    </xdr:from>
    <xdr:to>
      <xdr:col>85</xdr:col>
      <xdr:colOff>127000</xdr:colOff>
      <xdr:row>40</xdr:row>
      <xdr:rowOff>146685</xdr:rowOff>
    </xdr:to>
    <xdr:cxnSp macro="">
      <xdr:nvCxnSpPr>
        <xdr:cNvPr id="542" name="直線コネクタ 541"/>
        <xdr:cNvCxnSpPr/>
      </xdr:nvCxnSpPr>
      <xdr:spPr>
        <a:xfrm>
          <a:off x="13629640" y="6732270"/>
          <a:ext cx="74676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145415</xdr:rowOff>
    </xdr:from>
    <xdr:to>
      <xdr:col>76</xdr:col>
      <xdr:colOff>165100</xdr:colOff>
      <xdr:row>40</xdr:row>
      <xdr:rowOff>75565</xdr:rowOff>
    </xdr:to>
    <xdr:sp macro="" textlink="">
      <xdr:nvSpPr>
        <xdr:cNvPr id="543" name="楕円 542"/>
        <xdr:cNvSpPr/>
      </xdr:nvSpPr>
      <xdr:spPr>
        <a:xfrm>
          <a:off x="12804140" y="6683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24765</xdr:rowOff>
    </xdr:from>
    <xdr:to>
      <xdr:col>81</xdr:col>
      <xdr:colOff>50800</xdr:colOff>
      <xdr:row>40</xdr:row>
      <xdr:rowOff>26670</xdr:rowOff>
    </xdr:to>
    <xdr:cxnSp macro="">
      <xdr:nvCxnSpPr>
        <xdr:cNvPr id="544" name="直線コネクタ 543"/>
        <xdr:cNvCxnSpPr/>
      </xdr:nvCxnSpPr>
      <xdr:spPr>
        <a:xfrm>
          <a:off x="12854940" y="673036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143510</xdr:rowOff>
    </xdr:from>
    <xdr:to>
      <xdr:col>72</xdr:col>
      <xdr:colOff>38100</xdr:colOff>
      <xdr:row>40</xdr:row>
      <xdr:rowOff>73660</xdr:rowOff>
    </xdr:to>
    <xdr:sp macro="" textlink="">
      <xdr:nvSpPr>
        <xdr:cNvPr id="545" name="楕円 544"/>
        <xdr:cNvSpPr/>
      </xdr:nvSpPr>
      <xdr:spPr>
        <a:xfrm>
          <a:off x="12029440" y="6681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22860</xdr:rowOff>
    </xdr:from>
    <xdr:to>
      <xdr:col>76</xdr:col>
      <xdr:colOff>114300</xdr:colOff>
      <xdr:row>40</xdr:row>
      <xdr:rowOff>24765</xdr:rowOff>
    </xdr:to>
    <xdr:cxnSp macro="">
      <xdr:nvCxnSpPr>
        <xdr:cNvPr id="546" name="直線コネクタ 545"/>
        <xdr:cNvCxnSpPr/>
      </xdr:nvCxnSpPr>
      <xdr:spPr>
        <a:xfrm>
          <a:off x="12072620" y="672846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113030</xdr:rowOff>
    </xdr:from>
    <xdr:to>
      <xdr:col>67</xdr:col>
      <xdr:colOff>101600</xdr:colOff>
      <xdr:row>40</xdr:row>
      <xdr:rowOff>43180</xdr:rowOff>
    </xdr:to>
    <xdr:sp macro="" textlink="">
      <xdr:nvSpPr>
        <xdr:cNvPr id="547" name="楕円 546"/>
        <xdr:cNvSpPr/>
      </xdr:nvSpPr>
      <xdr:spPr>
        <a:xfrm>
          <a:off x="11231880" y="6650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163830</xdr:rowOff>
    </xdr:from>
    <xdr:to>
      <xdr:col>71</xdr:col>
      <xdr:colOff>177800</xdr:colOff>
      <xdr:row>40</xdr:row>
      <xdr:rowOff>22860</xdr:rowOff>
    </xdr:to>
    <xdr:cxnSp macro="">
      <xdr:nvCxnSpPr>
        <xdr:cNvPr id="548" name="直線コネクタ 547"/>
        <xdr:cNvCxnSpPr/>
      </xdr:nvCxnSpPr>
      <xdr:spPr>
        <a:xfrm>
          <a:off x="11282680" y="670179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9" name="n_1aveValue【一般廃棄物処理施設】&#10;有形固定資産減価償却率"/>
        <xdr:cNvSpPr txBox="1"/>
      </xdr:nvSpPr>
      <xdr:spPr>
        <a:xfrm>
          <a:off x="134372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550" name="n_2aveValue【一般廃棄物処理施設】&#10;有形固定資産減価償却率"/>
        <xdr:cNvSpPr txBox="1"/>
      </xdr:nvSpPr>
      <xdr:spPr>
        <a:xfrm>
          <a:off x="126752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2557</xdr:rowOff>
    </xdr:from>
    <xdr:ext cx="405111" cy="259045"/>
    <xdr:sp macro="" textlink="">
      <xdr:nvSpPr>
        <xdr:cNvPr id="551" name="n_3aveValue【一般廃棄物処理施設】&#10;有形固定資産減価償却率"/>
        <xdr:cNvSpPr txBox="1"/>
      </xdr:nvSpPr>
      <xdr:spPr>
        <a:xfrm>
          <a:off x="119005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128287</xdr:rowOff>
    </xdr:from>
    <xdr:ext cx="405111" cy="259045"/>
    <xdr:sp macro="" textlink="">
      <xdr:nvSpPr>
        <xdr:cNvPr id="552" name="n_4aveValue【一般廃棄物処理施設】&#10;有形固定資産減価償却率"/>
        <xdr:cNvSpPr txBox="1"/>
      </xdr:nvSpPr>
      <xdr:spPr>
        <a:xfrm>
          <a:off x="1110298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68597</xdr:rowOff>
    </xdr:from>
    <xdr:ext cx="405111" cy="259045"/>
    <xdr:sp macro="" textlink="">
      <xdr:nvSpPr>
        <xdr:cNvPr id="553" name="n_1mainValue【一般廃棄物処理施設】&#10;有形固定資産減価償却率"/>
        <xdr:cNvSpPr txBox="1"/>
      </xdr:nvSpPr>
      <xdr:spPr>
        <a:xfrm>
          <a:off x="134372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66692</xdr:rowOff>
    </xdr:from>
    <xdr:ext cx="405111" cy="259045"/>
    <xdr:sp macro="" textlink="">
      <xdr:nvSpPr>
        <xdr:cNvPr id="554" name="n_2mainValue【一般廃棄物処理施設】&#10;有形固定資産減価償却率"/>
        <xdr:cNvSpPr txBox="1"/>
      </xdr:nvSpPr>
      <xdr:spPr>
        <a:xfrm>
          <a:off x="1267524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64787</xdr:rowOff>
    </xdr:from>
    <xdr:ext cx="405111" cy="259045"/>
    <xdr:sp macro="" textlink="">
      <xdr:nvSpPr>
        <xdr:cNvPr id="555" name="n_3mainValue【一般廃棄物処理施設】&#10;有形固定資産減価償却率"/>
        <xdr:cNvSpPr txBox="1"/>
      </xdr:nvSpPr>
      <xdr:spPr>
        <a:xfrm>
          <a:off x="119005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34307</xdr:rowOff>
    </xdr:from>
    <xdr:ext cx="405111" cy="259045"/>
    <xdr:sp macro="" textlink="">
      <xdr:nvSpPr>
        <xdr:cNvPr id="556" name="n_4mainValue【一般廃棄物処理施設】&#10;有形固定資産減価償却率"/>
        <xdr:cNvSpPr txBox="1"/>
      </xdr:nvSpPr>
      <xdr:spPr>
        <a:xfrm>
          <a:off x="1110298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7" name="直線コネクタ 566"/>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8" name="テキスト ボックス 567"/>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9" name="直線コネクタ 568"/>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70" name="テキスト ボックス 569"/>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1" name="直線コネクタ 570"/>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72" name="テキスト ボックス 571"/>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3" name="直線コネクタ 572"/>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4" name="テキスト ボックス 573"/>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5" name="直線コネクタ 574"/>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6" name="テキスト ボックス 575"/>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7" name="直線コネクタ 576"/>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8" name="テキスト ボックス 577"/>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9" name="直線コネクタ 57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80" name="テキスト ボックス 579"/>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1"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40218</xdr:rowOff>
    </xdr:from>
    <xdr:to>
      <xdr:col>116</xdr:col>
      <xdr:colOff>62864</xdr:colOff>
      <xdr:row>42</xdr:row>
      <xdr:rowOff>86265</xdr:rowOff>
    </xdr:to>
    <xdr:cxnSp macro="">
      <xdr:nvCxnSpPr>
        <xdr:cNvPr id="582" name="直線コネクタ 581"/>
        <xdr:cNvCxnSpPr/>
      </xdr:nvCxnSpPr>
      <xdr:spPr>
        <a:xfrm flipV="1">
          <a:off x="19509104" y="5572338"/>
          <a:ext cx="0" cy="1554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90092</xdr:rowOff>
    </xdr:from>
    <xdr:ext cx="469744" cy="259045"/>
    <xdr:sp macro="" textlink="">
      <xdr:nvSpPr>
        <xdr:cNvPr id="583" name="【一般廃棄物処理施設】&#10;一人当たり有形固定資産（償却資産）額最小値テキスト"/>
        <xdr:cNvSpPr txBox="1"/>
      </xdr:nvSpPr>
      <xdr:spPr>
        <a:xfrm>
          <a:off x="19547840" y="713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86265</xdr:rowOff>
    </xdr:from>
    <xdr:to>
      <xdr:col>116</xdr:col>
      <xdr:colOff>152400</xdr:colOff>
      <xdr:row>42</xdr:row>
      <xdr:rowOff>86265</xdr:rowOff>
    </xdr:to>
    <xdr:cxnSp macro="">
      <xdr:nvCxnSpPr>
        <xdr:cNvPr id="584" name="直線コネクタ 583"/>
        <xdr:cNvCxnSpPr/>
      </xdr:nvCxnSpPr>
      <xdr:spPr>
        <a:xfrm>
          <a:off x="19443700" y="71271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158345</xdr:rowOff>
    </xdr:from>
    <xdr:ext cx="599010" cy="259045"/>
    <xdr:sp macro="" textlink="">
      <xdr:nvSpPr>
        <xdr:cNvPr id="585" name="【一般廃棄物処理施設】&#10;一人当たり有形固定資産（償却資産）額最大値テキスト"/>
        <xdr:cNvSpPr txBox="1"/>
      </xdr:nvSpPr>
      <xdr:spPr>
        <a:xfrm>
          <a:off x="19547840" y="535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40218</xdr:rowOff>
    </xdr:from>
    <xdr:to>
      <xdr:col>116</xdr:col>
      <xdr:colOff>152400</xdr:colOff>
      <xdr:row>33</xdr:row>
      <xdr:rowOff>40218</xdr:rowOff>
    </xdr:to>
    <xdr:cxnSp macro="">
      <xdr:nvCxnSpPr>
        <xdr:cNvPr id="586" name="直線コネクタ 585"/>
        <xdr:cNvCxnSpPr/>
      </xdr:nvCxnSpPr>
      <xdr:spPr>
        <a:xfrm>
          <a:off x="19443700" y="55723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3526</xdr:rowOff>
    </xdr:from>
    <xdr:ext cx="599010" cy="259045"/>
    <xdr:sp macro="" textlink="">
      <xdr:nvSpPr>
        <xdr:cNvPr id="587" name="【一般廃棄物処理施設】&#10;一人当たり有形固定資産（償却資産）額平均値テキスト"/>
        <xdr:cNvSpPr txBox="1"/>
      </xdr:nvSpPr>
      <xdr:spPr>
        <a:xfrm>
          <a:off x="19547840" y="6709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25099</xdr:rowOff>
    </xdr:from>
    <xdr:to>
      <xdr:col>116</xdr:col>
      <xdr:colOff>114300</xdr:colOff>
      <xdr:row>40</xdr:row>
      <xdr:rowOff>126699</xdr:rowOff>
    </xdr:to>
    <xdr:sp macro="" textlink="">
      <xdr:nvSpPr>
        <xdr:cNvPr id="588" name="フローチャート: 判断 587"/>
        <xdr:cNvSpPr/>
      </xdr:nvSpPr>
      <xdr:spPr>
        <a:xfrm>
          <a:off x="19458940" y="673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35585</xdr:rowOff>
    </xdr:from>
    <xdr:to>
      <xdr:col>112</xdr:col>
      <xdr:colOff>38100</xdr:colOff>
      <xdr:row>40</xdr:row>
      <xdr:rowOff>137185</xdr:rowOff>
    </xdr:to>
    <xdr:sp macro="" textlink="">
      <xdr:nvSpPr>
        <xdr:cNvPr id="589" name="フローチャート: 判断 588"/>
        <xdr:cNvSpPr/>
      </xdr:nvSpPr>
      <xdr:spPr>
        <a:xfrm>
          <a:off x="18735040" y="67411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58110</xdr:rowOff>
    </xdr:from>
    <xdr:to>
      <xdr:col>107</xdr:col>
      <xdr:colOff>101600</xdr:colOff>
      <xdr:row>40</xdr:row>
      <xdr:rowOff>159710</xdr:rowOff>
    </xdr:to>
    <xdr:sp macro="" textlink="">
      <xdr:nvSpPr>
        <xdr:cNvPr id="590" name="フローチャート: 判断 589"/>
        <xdr:cNvSpPr/>
      </xdr:nvSpPr>
      <xdr:spPr>
        <a:xfrm>
          <a:off x="17937480" y="676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84944</xdr:rowOff>
    </xdr:from>
    <xdr:to>
      <xdr:col>102</xdr:col>
      <xdr:colOff>165100</xdr:colOff>
      <xdr:row>41</xdr:row>
      <xdr:rowOff>15094</xdr:rowOff>
    </xdr:to>
    <xdr:sp macro="" textlink="">
      <xdr:nvSpPr>
        <xdr:cNvPr id="591" name="フローチャート: 判断 590"/>
        <xdr:cNvSpPr/>
      </xdr:nvSpPr>
      <xdr:spPr>
        <a:xfrm>
          <a:off x="17162780" y="67905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83099</xdr:rowOff>
    </xdr:from>
    <xdr:to>
      <xdr:col>98</xdr:col>
      <xdr:colOff>38100</xdr:colOff>
      <xdr:row>41</xdr:row>
      <xdr:rowOff>13249</xdr:rowOff>
    </xdr:to>
    <xdr:sp macro="" textlink="">
      <xdr:nvSpPr>
        <xdr:cNvPr id="592" name="フローチャート: 判断 591"/>
        <xdr:cNvSpPr/>
      </xdr:nvSpPr>
      <xdr:spPr>
        <a:xfrm>
          <a:off x="16388080" y="6788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3" name="テキスト ボックス 59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4" name="テキスト ボックス 59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5" name="テキスト ボックス 59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6" name="テキスト ボックス 59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7" name="テキスト ボックス 59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128567</xdr:rowOff>
    </xdr:from>
    <xdr:to>
      <xdr:col>116</xdr:col>
      <xdr:colOff>114300</xdr:colOff>
      <xdr:row>39</xdr:row>
      <xdr:rowOff>58717</xdr:rowOff>
    </xdr:to>
    <xdr:sp macro="" textlink="">
      <xdr:nvSpPr>
        <xdr:cNvPr id="598" name="楕円 597"/>
        <xdr:cNvSpPr/>
      </xdr:nvSpPr>
      <xdr:spPr>
        <a:xfrm>
          <a:off x="19458940" y="64988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151444</xdr:rowOff>
    </xdr:from>
    <xdr:ext cx="599010" cy="259045"/>
    <xdr:sp macro="" textlink="">
      <xdr:nvSpPr>
        <xdr:cNvPr id="599" name="【一般廃棄物処理施設】&#10;一人当たり有形固定資産（償却資産）額該当値テキスト"/>
        <xdr:cNvSpPr txBox="1"/>
      </xdr:nvSpPr>
      <xdr:spPr>
        <a:xfrm>
          <a:off x="19547840" y="635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122624</xdr:rowOff>
    </xdr:from>
    <xdr:to>
      <xdr:col>112</xdr:col>
      <xdr:colOff>38100</xdr:colOff>
      <xdr:row>39</xdr:row>
      <xdr:rowOff>52774</xdr:rowOff>
    </xdr:to>
    <xdr:sp macro="" textlink="">
      <xdr:nvSpPr>
        <xdr:cNvPr id="600" name="楕円 599"/>
        <xdr:cNvSpPr/>
      </xdr:nvSpPr>
      <xdr:spPr>
        <a:xfrm>
          <a:off x="18735040" y="64929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1974</xdr:rowOff>
    </xdr:from>
    <xdr:to>
      <xdr:col>116</xdr:col>
      <xdr:colOff>63500</xdr:colOff>
      <xdr:row>39</xdr:row>
      <xdr:rowOff>7917</xdr:rowOff>
    </xdr:to>
    <xdr:cxnSp macro="">
      <xdr:nvCxnSpPr>
        <xdr:cNvPr id="601" name="直線コネクタ 600"/>
        <xdr:cNvCxnSpPr/>
      </xdr:nvCxnSpPr>
      <xdr:spPr>
        <a:xfrm>
          <a:off x="18778220" y="6539934"/>
          <a:ext cx="73152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123558</xdr:rowOff>
    </xdr:from>
    <xdr:to>
      <xdr:col>107</xdr:col>
      <xdr:colOff>101600</xdr:colOff>
      <xdr:row>39</xdr:row>
      <xdr:rowOff>53708</xdr:rowOff>
    </xdr:to>
    <xdr:sp macro="" textlink="">
      <xdr:nvSpPr>
        <xdr:cNvPr id="602" name="楕円 601"/>
        <xdr:cNvSpPr/>
      </xdr:nvSpPr>
      <xdr:spPr>
        <a:xfrm>
          <a:off x="17937480" y="64938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1974</xdr:rowOff>
    </xdr:from>
    <xdr:to>
      <xdr:col>111</xdr:col>
      <xdr:colOff>177800</xdr:colOff>
      <xdr:row>39</xdr:row>
      <xdr:rowOff>2908</xdr:rowOff>
    </xdr:to>
    <xdr:cxnSp macro="">
      <xdr:nvCxnSpPr>
        <xdr:cNvPr id="603" name="直線コネクタ 602"/>
        <xdr:cNvCxnSpPr/>
      </xdr:nvCxnSpPr>
      <xdr:spPr>
        <a:xfrm flipV="1">
          <a:off x="17988280" y="6539934"/>
          <a:ext cx="78994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124847</xdr:rowOff>
    </xdr:from>
    <xdr:to>
      <xdr:col>102</xdr:col>
      <xdr:colOff>165100</xdr:colOff>
      <xdr:row>39</xdr:row>
      <xdr:rowOff>54997</xdr:rowOff>
    </xdr:to>
    <xdr:sp macro="" textlink="">
      <xdr:nvSpPr>
        <xdr:cNvPr id="604" name="楕円 603"/>
        <xdr:cNvSpPr/>
      </xdr:nvSpPr>
      <xdr:spPr>
        <a:xfrm>
          <a:off x="17162780" y="64951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2908</xdr:rowOff>
    </xdr:from>
    <xdr:to>
      <xdr:col>107</xdr:col>
      <xdr:colOff>50800</xdr:colOff>
      <xdr:row>39</xdr:row>
      <xdr:rowOff>4197</xdr:rowOff>
    </xdr:to>
    <xdr:cxnSp macro="">
      <xdr:nvCxnSpPr>
        <xdr:cNvPr id="605" name="直線コネクタ 604"/>
        <xdr:cNvCxnSpPr/>
      </xdr:nvCxnSpPr>
      <xdr:spPr>
        <a:xfrm flipV="1">
          <a:off x="17213580" y="6540868"/>
          <a:ext cx="774700" cy="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117990</xdr:rowOff>
    </xdr:from>
    <xdr:to>
      <xdr:col>98</xdr:col>
      <xdr:colOff>38100</xdr:colOff>
      <xdr:row>39</xdr:row>
      <xdr:rowOff>48140</xdr:rowOff>
    </xdr:to>
    <xdr:sp macro="" textlink="">
      <xdr:nvSpPr>
        <xdr:cNvPr id="606" name="楕円 605"/>
        <xdr:cNvSpPr/>
      </xdr:nvSpPr>
      <xdr:spPr>
        <a:xfrm>
          <a:off x="16388080" y="6488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168790</xdr:rowOff>
    </xdr:from>
    <xdr:to>
      <xdr:col>102</xdr:col>
      <xdr:colOff>114300</xdr:colOff>
      <xdr:row>39</xdr:row>
      <xdr:rowOff>4197</xdr:rowOff>
    </xdr:to>
    <xdr:cxnSp macro="">
      <xdr:nvCxnSpPr>
        <xdr:cNvPr id="607" name="直線コネクタ 606"/>
        <xdr:cNvCxnSpPr/>
      </xdr:nvCxnSpPr>
      <xdr:spPr>
        <a:xfrm>
          <a:off x="16431260" y="6539110"/>
          <a:ext cx="78232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128312</xdr:rowOff>
    </xdr:from>
    <xdr:ext cx="599010" cy="259045"/>
    <xdr:sp macro="" textlink="">
      <xdr:nvSpPr>
        <xdr:cNvPr id="608" name="n_1aveValue【一般廃棄物処理施設】&#10;一人当たり有形固定資産（償却資産）額"/>
        <xdr:cNvSpPr txBox="1"/>
      </xdr:nvSpPr>
      <xdr:spPr>
        <a:xfrm>
          <a:off x="18496495" y="683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150837</xdr:rowOff>
    </xdr:from>
    <xdr:ext cx="534377" cy="259045"/>
    <xdr:sp macro="" textlink="">
      <xdr:nvSpPr>
        <xdr:cNvPr id="609" name="n_2aveValue【一般廃棄物処理施設】&#10;一人当たり有形固定資産（償却資産）額"/>
        <xdr:cNvSpPr txBox="1"/>
      </xdr:nvSpPr>
      <xdr:spPr>
        <a:xfrm>
          <a:off x="17766811" y="685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6221</xdr:rowOff>
    </xdr:from>
    <xdr:ext cx="534377" cy="259045"/>
    <xdr:sp macro="" textlink="">
      <xdr:nvSpPr>
        <xdr:cNvPr id="610" name="n_3aveValue【一般廃棄物処理施設】&#10;一人当たり有形固定資産（償却資産）額"/>
        <xdr:cNvSpPr txBox="1"/>
      </xdr:nvSpPr>
      <xdr:spPr>
        <a:xfrm>
          <a:off x="16969251" y="687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4376</xdr:rowOff>
    </xdr:from>
    <xdr:ext cx="534377" cy="259045"/>
    <xdr:sp macro="" textlink="">
      <xdr:nvSpPr>
        <xdr:cNvPr id="611" name="n_4aveValue【一般廃棄物処理施設】&#10;一人当たり有形固定資産（償却資産）額"/>
        <xdr:cNvSpPr txBox="1"/>
      </xdr:nvSpPr>
      <xdr:spPr>
        <a:xfrm>
          <a:off x="16194551" y="687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69301</xdr:rowOff>
    </xdr:from>
    <xdr:ext cx="599010" cy="259045"/>
    <xdr:sp macro="" textlink="">
      <xdr:nvSpPr>
        <xdr:cNvPr id="612" name="n_1mainValue【一般廃棄物処理施設】&#10;一人当たり有形固定資産（償却資産）額"/>
        <xdr:cNvSpPr txBox="1"/>
      </xdr:nvSpPr>
      <xdr:spPr>
        <a:xfrm>
          <a:off x="18496495" y="6271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70235</xdr:rowOff>
    </xdr:from>
    <xdr:ext cx="599010" cy="259045"/>
    <xdr:sp macro="" textlink="">
      <xdr:nvSpPr>
        <xdr:cNvPr id="613" name="n_2mainValue【一般廃棄物処理施設】&#10;一人当たり有形固定資産（償却資産）額"/>
        <xdr:cNvSpPr txBox="1"/>
      </xdr:nvSpPr>
      <xdr:spPr>
        <a:xfrm>
          <a:off x="17734495" y="627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71524</xdr:rowOff>
    </xdr:from>
    <xdr:ext cx="599010" cy="259045"/>
    <xdr:sp macro="" textlink="">
      <xdr:nvSpPr>
        <xdr:cNvPr id="614" name="n_3mainValue【一般廃棄物処理施設】&#10;一人当たり有形固定資産（償却資産）額"/>
        <xdr:cNvSpPr txBox="1"/>
      </xdr:nvSpPr>
      <xdr:spPr>
        <a:xfrm>
          <a:off x="16936935" y="627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64667</xdr:rowOff>
    </xdr:from>
    <xdr:ext cx="599010" cy="259045"/>
    <xdr:sp macro="" textlink="">
      <xdr:nvSpPr>
        <xdr:cNvPr id="615" name="n_4mainValue【一般廃棄物処理施設】&#10;一人当たり有形固定資産（償却資産）額"/>
        <xdr:cNvSpPr txBox="1"/>
      </xdr:nvSpPr>
      <xdr:spPr>
        <a:xfrm>
          <a:off x="16162235" y="626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6" name="正方形/長方形 61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7" name="正方形/長方形 616"/>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8" name="正方形/長方形 617"/>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9" name="正方形/長方形 618"/>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0" name="正方形/長方形 619"/>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1" name="正方形/長方形 620"/>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2" name="正方形/長方形 621"/>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正方形/長方形 622"/>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4" name="テキスト ボックス 623"/>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5" name="直線コネクタ 624"/>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6" name="テキスト ボックス 625"/>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7" name="直線コネクタ 626"/>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8" name="テキスト ボックス 627"/>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9" name="直線コネクタ 628"/>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30" name="テキスト ボックス 629"/>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1" name="直線コネクタ 630"/>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2" name="テキスト ボックス 631"/>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3" name="直線コネクタ 632"/>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4" name="テキスト ボックス 633"/>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5" name="直線コネクタ 634"/>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6" name="テキスト ボックス 635"/>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7" name="直線コネクタ 636"/>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8" name="テキスト ボックス 637"/>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9" name="直線コネクタ 638"/>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40"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168184</xdr:rowOff>
    </xdr:to>
    <xdr:cxnSp macro="">
      <xdr:nvCxnSpPr>
        <xdr:cNvPr id="641" name="直線コネクタ 640"/>
        <xdr:cNvCxnSpPr/>
      </xdr:nvCxnSpPr>
      <xdr:spPr>
        <a:xfrm flipV="1">
          <a:off x="14375764" y="9261022"/>
          <a:ext cx="0" cy="1468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561</xdr:rowOff>
    </xdr:from>
    <xdr:ext cx="405111" cy="259045"/>
    <xdr:sp macro="" textlink="">
      <xdr:nvSpPr>
        <xdr:cNvPr id="642" name="【保健センター・保健所】&#10;有形固定資産減価償却率最小値テキスト"/>
        <xdr:cNvSpPr txBox="1"/>
      </xdr:nvSpPr>
      <xdr:spPr>
        <a:xfrm>
          <a:off x="14414500" y="1072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168184</xdr:rowOff>
    </xdr:from>
    <xdr:to>
      <xdr:col>86</xdr:col>
      <xdr:colOff>25400</xdr:colOff>
      <xdr:row>63</xdr:row>
      <xdr:rowOff>168184</xdr:rowOff>
    </xdr:to>
    <xdr:cxnSp macro="">
      <xdr:nvCxnSpPr>
        <xdr:cNvPr id="643" name="直線コネクタ 642"/>
        <xdr:cNvCxnSpPr/>
      </xdr:nvCxnSpPr>
      <xdr:spPr>
        <a:xfrm>
          <a:off x="14287500" y="107295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4" name="【保健センター・保健所】&#10;有形固定資産減価償却率最大値テキスト"/>
        <xdr:cNvSpPr txBox="1"/>
      </xdr:nvSpPr>
      <xdr:spPr>
        <a:xfrm>
          <a:off x="14414500" y="9043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5" name="直線コネクタ 644"/>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30860</xdr:rowOff>
    </xdr:from>
    <xdr:ext cx="405111" cy="259045"/>
    <xdr:sp macro="" textlink="">
      <xdr:nvSpPr>
        <xdr:cNvPr id="646" name="【保健センター・保健所】&#10;有形固定資産減価償却率平均値テキスト"/>
        <xdr:cNvSpPr txBox="1"/>
      </xdr:nvSpPr>
      <xdr:spPr>
        <a:xfrm>
          <a:off x="14414500" y="99216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647" name="フローチャート: 判断 646"/>
        <xdr:cNvSpPr/>
      </xdr:nvSpPr>
      <xdr:spPr>
        <a:xfrm>
          <a:off x="14325600" y="1006638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648" name="フローチャート: 判断 647"/>
        <xdr:cNvSpPr/>
      </xdr:nvSpPr>
      <xdr:spPr>
        <a:xfrm>
          <a:off x="13578840" y="10034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9" name="フローチャート: 判断 648"/>
        <xdr:cNvSpPr/>
      </xdr:nvSpPr>
      <xdr:spPr>
        <a:xfrm>
          <a:off x="12804140" y="9996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650" name="フローチャート: 判断 649"/>
        <xdr:cNvSpPr/>
      </xdr:nvSpPr>
      <xdr:spPr>
        <a:xfrm>
          <a:off x="12029440" y="100391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651" name="フローチャート: 判断 650"/>
        <xdr:cNvSpPr/>
      </xdr:nvSpPr>
      <xdr:spPr>
        <a:xfrm>
          <a:off x="11231880" y="100097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34109</xdr:rowOff>
    </xdr:from>
    <xdr:to>
      <xdr:col>85</xdr:col>
      <xdr:colOff>177800</xdr:colOff>
      <xdr:row>63</xdr:row>
      <xdr:rowOff>135709</xdr:rowOff>
    </xdr:to>
    <xdr:sp macro="" textlink="">
      <xdr:nvSpPr>
        <xdr:cNvPr id="657" name="楕円 656"/>
        <xdr:cNvSpPr/>
      </xdr:nvSpPr>
      <xdr:spPr>
        <a:xfrm>
          <a:off x="14325600" y="1059542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120486</xdr:rowOff>
    </xdr:from>
    <xdr:ext cx="405111" cy="259045"/>
    <xdr:sp macro="" textlink="">
      <xdr:nvSpPr>
        <xdr:cNvPr id="658" name="【保健センター・保健所】&#10;有形固定資産減価償却率該当値テキスト"/>
        <xdr:cNvSpPr txBox="1"/>
      </xdr:nvSpPr>
      <xdr:spPr>
        <a:xfrm>
          <a:off x="14414500" y="1051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128815</xdr:rowOff>
    </xdr:from>
    <xdr:to>
      <xdr:col>81</xdr:col>
      <xdr:colOff>101600</xdr:colOff>
      <xdr:row>62</xdr:row>
      <xdr:rowOff>58965</xdr:rowOff>
    </xdr:to>
    <xdr:sp macro="" textlink="">
      <xdr:nvSpPr>
        <xdr:cNvPr id="659" name="楕円 658"/>
        <xdr:cNvSpPr/>
      </xdr:nvSpPr>
      <xdr:spPr>
        <a:xfrm>
          <a:off x="13578840" y="10354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8165</xdr:rowOff>
    </xdr:from>
    <xdr:to>
      <xdr:col>85</xdr:col>
      <xdr:colOff>127000</xdr:colOff>
      <xdr:row>63</xdr:row>
      <xdr:rowOff>84909</xdr:rowOff>
    </xdr:to>
    <xdr:cxnSp macro="">
      <xdr:nvCxnSpPr>
        <xdr:cNvPr id="660" name="直線コネクタ 659"/>
        <xdr:cNvCxnSpPr/>
      </xdr:nvCxnSpPr>
      <xdr:spPr>
        <a:xfrm>
          <a:off x="13629640" y="10401845"/>
          <a:ext cx="746760" cy="24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117384</xdr:rowOff>
    </xdr:from>
    <xdr:to>
      <xdr:col>76</xdr:col>
      <xdr:colOff>165100</xdr:colOff>
      <xdr:row>62</xdr:row>
      <xdr:rowOff>47534</xdr:rowOff>
    </xdr:to>
    <xdr:sp macro="" textlink="">
      <xdr:nvSpPr>
        <xdr:cNvPr id="661" name="楕円 660"/>
        <xdr:cNvSpPr/>
      </xdr:nvSpPr>
      <xdr:spPr>
        <a:xfrm>
          <a:off x="12804140" y="10343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168184</xdr:rowOff>
    </xdr:from>
    <xdr:to>
      <xdr:col>81</xdr:col>
      <xdr:colOff>50800</xdr:colOff>
      <xdr:row>62</xdr:row>
      <xdr:rowOff>8165</xdr:rowOff>
    </xdr:to>
    <xdr:cxnSp macro="">
      <xdr:nvCxnSpPr>
        <xdr:cNvPr id="662" name="直線コネクタ 661"/>
        <xdr:cNvCxnSpPr/>
      </xdr:nvCxnSpPr>
      <xdr:spPr>
        <a:xfrm>
          <a:off x="12854940" y="10394224"/>
          <a:ext cx="7747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117384</xdr:rowOff>
    </xdr:from>
    <xdr:to>
      <xdr:col>72</xdr:col>
      <xdr:colOff>38100</xdr:colOff>
      <xdr:row>62</xdr:row>
      <xdr:rowOff>47534</xdr:rowOff>
    </xdr:to>
    <xdr:sp macro="" textlink="">
      <xdr:nvSpPr>
        <xdr:cNvPr id="663" name="楕円 662"/>
        <xdr:cNvSpPr/>
      </xdr:nvSpPr>
      <xdr:spPr>
        <a:xfrm>
          <a:off x="12029440" y="103434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168184</xdr:rowOff>
    </xdr:from>
    <xdr:to>
      <xdr:col>76</xdr:col>
      <xdr:colOff>114300</xdr:colOff>
      <xdr:row>61</xdr:row>
      <xdr:rowOff>168184</xdr:rowOff>
    </xdr:to>
    <xdr:cxnSp macro="">
      <xdr:nvCxnSpPr>
        <xdr:cNvPr id="664" name="直線コネクタ 663"/>
        <xdr:cNvCxnSpPr/>
      </xdr:nvCxnSpPr>
      <xdr:spPr>
        <a:xfrm>
          <a:off x="12072620" y="1039422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117384</xdr:rowOff>
    </xdr:from>
    <xdr:to>
      <xdr:col>67</xdr:col>
      <xdr:colOff>101600</xdr:colOff>
      <xdr:row>62</xdr:row>
      <xdr:rowOff>47534</xdr:rowOff>
    </xdr:to>
    <xdr:sp macro="" textlink="">
      <xdr:nvSpPr>
        <xdr:cNvPr id="665" name="楕円 664"/>
        <xdr:cNvSpPr/>
      </xdr:nvSpPr>
      <xdr:spPr>
        <a:xfrm>
          <a:off x="11231880" y="10343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168184</xdr:rowOff>
    </xdr:from>
    <xdr:to>
      <xdr:col>71</xdr:col>
      <xdr:colOff>177800</xdr:colOff>
      <xdr:row>61</xdr:row>
      <xdr:rowOff>168184</xdr:rowOff>
    </xdr:to>
    <xdr:cxnSp macro="">
      <xdr:nvCxnSpPr>
        <xdr:cNvPr id="666" name="直線コネクタ 665"/>
        <xdr:cNvCxnSpPr/>
      </xdr:nvCxnSpPr>
      <xdr:spPr>
        <a:xfrm>
          <a:off x="11282680" y="1039422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667" name="n_1aveValue【保健センター・保健所】&#10;有形固定資産減価償却率"/>
        <xdr:cNvSpPr txBox="1"/>
      </xdr:nvSpPr>
      <xdr:spPr>
        <a:xfrm>
          <a:off x="134372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52631</xdr:rowOff>
    </xdr:from>
    <xdr:ext cx="405111" cy="259045"/>
    <xdr:sp macro="" textlink="">
      <xdr:nvSpPr>
        <xdr:cNvPr id="668" name="n_2aveValue【保健センター・保健所】&#10;有形固定資産減価償却率"/>
        <xdr:cNvSpPr txBox="1"/>
      </xdr:nvSpPr>
      <xdr:spPr>
        <a:xfrm>
          <a:off x="12675244" y="977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95086</xdr:rowOff>
    </xdr:from>
    <xdr:ext cx="405111" cy="259045"/>
    <xdr:sp macro="" textlink="">
      <xdr:nvSpPr>
        <xdr:cNvPr id="669" name="n_3aveValue【保健センター・保健所】&#10;有形固定資産減価償却率"/>
        <xdr:cNvSpPr txBox="1"/>
      </xdr:nvSpPr>
      <xdr:spPr>
        <a:xfrm>
          <a:off x="11900544" y="981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65694</xdr:rowOff>
    </xdr:from>
    <xdr:ext cx="405111" cy="259045"/>
    <xdr:sp macro="" textlink="">
      <xdr:nvSpPr>
        <xdr:cNvPr id="670" name="n_4aveValue【保健センター・保健所】&#10;有形固定資産減価償却率"/>
        <xdr:cNvSpPr txBox="1"/>
      </xdr:nvSpPr>
      <xdr:spPr>
        <a:xfrm>
          <a:off x="11102984" y="978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50092</xdr:rowOff>
    </xdr:from>
    <xdr:ext cx="405111" cy="259045"/>
    <xdr:sp macro="" textlink="">
      <xdr:nvSpPr>
        <xdr:cNvPr id="671" name="n_1mainValue【保健センター・保健所】&#10;有形固定資産減価償却率"/>
        <xdr:cNvSpPr txBox="1"/>
      </xdr:nvSpPr>
      <xdr:spPr>
        <a:xfrm>
          <a:off x="13437244" y="104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38661</xdr:rowOff>
    </xdr:from>
    <xdr:ext cx="405111" cy="259045"/>
    <xdr:sp macro="" textlink="">
      <xdr:nvSpPr>
        <xdr:cNvPr id="672" name="n_2mainValue【保健センター・保健所】&#10;有形固定資産減価償却率"/>
        <xdr:cNvSpPr txBox="1"/>
      </xdr:nvSpPr>
      <xdr:spPr>
        <a:xfrm>
          <a:off x="12675244" y="104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38661</xdr:rowOff>
    </xdr:from>
    <xdr:ext cx="405111" cy="259045"/>
    <xdr:sp macro="" textlink="">
      <xdr:nvSpPr>
        <xdr:cNvPr id="673" name="n_3mainValue【保健センター・保健所】&#10;有形固定資産減価償却率"/>
        <xdr:cNvSpPr txBox="1"/>
      </xdr:nvSpPr>
      <xdr:spPr>
        <a:xfrm>
          <a:off x="11900544" y="104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38661</xdr:rowOff>
    </xdr:from>
    <xdr:ext cx="405111" cy="259045"/>
    <xdr:sp macro="" textlink="">
      <xdr:nvSpPr>
        <xdr:cNvPr id="674" name="n_4mainValue【保健センター・保健所】&#10;有形固定資産減価償却率"/>
        <xdr:cNvSpPr txBox="1"/>
      </xdr:nvSpPr>
      <xdr:spPr>
        <a:xfrm>
          <a:off x="11102984" y="104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64</xdr:row>
      <xdr:rowOff>53340</xdr:rowOff>
    </xdr:to>
    <xdr:cxnSp macro="">
      <xdr:nvCxnSpPr>
        <xdr:cNvPr id="698" name="直線コネクタ 697"/>
        <xdr:cNvCxnSpPr/>
      </xdr:nvCxnSpPr>
      <xdr:spPr>
        <a:xfrm flipV="1">
          <a:off x="19509104" y="92544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9" name="【保健センター・保健所】&#10;一人当たり面積最小値テキスト"/>
        <xdr:cNvSpPr txBox="1"/>
      </xdr:nvSpPr>
      <xdr:spPr>
        <a:xfrm>
          <a:off x="1954784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700" name="直線コネクタ 699"/>
        <xdr:cNvCxnSpPr/>
      </xdr:nvCxnSpPr>
      <xdr:spPr>
        <a:xfrm>
          <a:off x="194437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701" name="【保健センター・保健所】&#10;一人当たり面積最大値テキスト"/>
        <xdr:cNvSpPr txBox="1"/>
      </xdr:nvSpPr>
      <xdr:spPr>
        <a:xfrm>
          <a:off x="19547840" y="903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702" name="直線コネクタ 701"/>
        <xdr:cNvCxnSpPr/>
      </xdr:nvCxnSpPr>
      <xdr:spPr>
        <a:xfrm>
          <a:off x="19443700" y="9254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158767</xdr:rowOff>
    </xdr:from>
    <xdr:ext cx="469744" cy="259045"/>
    <xdr:sp macro="" textlink="">
      <xdr:nvSpPr>
        <xdr:cNvPr id="703" name="【保健センター・保健所】&#10;一人当たり面積平均値テキスト"/>
        <xdr:cNvSpPr txBox="1"/>
      </xdr:nvSpPr>
      <xdr:spPr>
        <a:xfrm>
          <a:off x="19547840" y="1038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704" name="フローチャート: 判断 703"/>
        <xdr:cNvSpPr/>
      </xdr:nvSpPr>
      <xdr:spPr>
        <a:xfrm>
          <a:off x="19458940" y="10529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705" name="フローチャート: 判断 704"/>
        <xdr:cNvSpPr/>
      </xdr:nvSpPr>
      <xdr:spPr>
        <a:xfrm>
          <a:off x="18735040" y="105333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151130</xdr:rowOff>
    </xdr:from>
    <xdr:to>
      <xdr:col>107</xdr:col>
      <xdr:colOff>101600</xdr:colOff>
      <xdr:row>63</xdr:row>
      <xdr:rowOff>81280</xdr:rowOff>
    </xdr:to>
    <xdr:sp macro="" textlink="">
      <xdr:nvSpPr>
        <xdr:cNvPr id="706" name="フローチャート: 判断 705"/>
        <xdr:cNvSpPr/>
      </xdr:nvSpPr>
      <xdr:spPr>
        <a:xfrm>
          <a:off x="17937480" y="10544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36830</xdr:rowOff>
    </xdr:from>
    <xdr:to>
      <xdr:col>102</xdr:col>
      <xdr:colOff>165100</xdr:colOff>
      <xdr:row>63</xdr:row>
      <xdr:rowOff>138430</xdr:rowOff>
    </xdr:to>
    <xdr:sp macro="" textlink="">
      <xdr:nvSpPr>
        <xdr:cNvPr id="707" name="フローチャート: 判断 706"/>
        <xdr:cNvSpPr/>
      </xdr:nvSpPr>
      <xdr:spPr>
        <a:xfrm>
          <a:off x="1716278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36830</xdr:rowOff>
    </xdr:from>
    <xdr:to>
      <xdr:col>98</xdr:col>
      <xdr:colOff>38100</xdr:colOff>
      <xdr:row>63</xdr:row>
      <xdr:rowOff>138430</xdr:rowOff>
    </xdr:to>
    <xdr:sp macro="" textlink="">
      <xdr:nvSpPr>
        <xdr:cNvPr id="708" name="フローチャート: 判断 707"/>
        <xdr:cNvSpPr/>
      </xdr:nvSpPr>
      <xdr:spPr>
        <a:xfrm>
          <a:off x="16388080" y="105981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132080</xdr:rowOff>
    </xdr:from>
    <xdr:to>
      <xdr:col>116</xdr:col>
      <xdr:colOff>114300</xdr:colOff>
      <xdr:row>64</xdr:row>
      <xdr:rowOff>62230</xdr:rowOff>
    </xdr:to>
    <xdr:sp macro="" textlink="">
      <xdr:nvSpPr>
        <xdr:cNvPr id="714" name="楕円 713"/>
        <xdr:cNvSpPr/>
      </xdr:nvSpPr>
      <xdr:spPr>
        <a:xfrm>
          <a:off x="19458940" y="10693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47007</xdr:rowOff>
    </xdr:from>
    <xdr:ext cx="469744" cy="259045"/>
    <xdr:sp macro="" textlink="">
      <xdr:nvSpPr>
        <xdr:cNvPr id="715" name="【保健センター・保健所】&#10;一人当たり面積該当値テキスト"/>
        <xdr:cNvSpPr txBox="1"/>
      </xdr:nvSpPr>
      <xdr:spPr>
        <a:xfrm>
          <a:off x="19547840" y="106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132080</xdr:rowOff>
    </xdr:from>
    <xdr:to>
      <xdr:col>112</xdr:col>
      <xdr:colOff>38100</xdr:colOff>
      <xdr:row>64</xdr:row>
      <xdr:rowOff>62230</xdr:rowOff>
    </xdr:to>
    <xdr:sp macro="" textlink="">
      <xdr:nvSpPr>
        <xdr:cNvPr id="716" name="楕円 715"/>
        <xdr:cNvSpPr/>
      </xdr:nvSpPr>
      <xdr:spPr>
        <a:xfrm>
          <a:off x="18735040" y="106934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11430</xdr:rowOff>
    </xdr:from>
    <xdr:to>
      <xdr:col>116</xdr:col>
      <xdr:colOff>63500</xdr:colOff>
      <xdr:row>64</xdr:row>
      <xdr:rowOff>11430</xdr:rowOff>
    </xdr:to>
    <xdr:cxnSp macro="">
      <xdr:nvCxnSpPr>
        <xdr:cNvPr id="717" name="直線コネクタ 716"/>
        <xdr:cNvCxnSpPr/>
      </xdr:nvCxnSpPr>
      <xdr:spPr>
        <a:xfrm>
          <a:off x="18778220" y="1074039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132080</xdr:rowOff>
    </xdr:from>
    <xdr:to>
      <xdr:col>107</xdr:col>
      <xdr:colOff>101600</xdr:colOff>
      <xdr:row>64</xdr:row>
      <xdr:rowOff>62230</xdr:rowOff>
    </xdr:to>
    <xdr:sp macro="" textlink="">
      <xdr:nvSpPr>
        <xdr:cNvPr id="718" name="楕円 717"/>
        <xdr:cNvSpPr/>
      </xdr:nvSpPr>
      <xdr:spPr>
        <a:xfrm>
          <a:off x="17937480" y="10693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11430</xdr:rowOff>
    </xdr:from>
    <xdr:to>
      <xdr:col>111</xdr:col>
      <xdr:colOff>177800</xdr:colOff>
      <xdr:row>64</xdr:row>
      <xdr:rowOff>11430</xdr:rowOff>
    </xdr:to>
    <xdr:cxnSp macro="">
      <xdr:nvCxnSpPr>
        <xdr:cNvPr id="719" name="直線コネクタ 718"/>
        <xdr:cNvCxnSpPr/>
      </xdr:nvCxnSpPr>
      <xdr:spPr>
        <a:xfrm>
          <a:off x="17988280" y="107403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135890</xdr:rowOff>
    </xdr:from>
    <xdr:to>
      <xdr:col>102</xdr:col>
      <xdr:colOff>165100</xdr:colOff>
      <xdr:row>64</xdr:row>
      <xdr:rowOff>66040</xdr:rowOff>
    </xdr:to>
    <xdr:sp macro="" textlink="">
      <xdr:nvSpPr>
        <xdr:cNvPr id="720" name="楕円 719"/>
        <xdr:cNvSpPr/>
      </xdr:nvSpPr>
      <xdr:spPr>
        <a:xfrm>
          <a:off x="17162780" y="10697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11430</xdr:rowOff>
    </xdr:from>
    <xdr:to>
      <xdr:col>107</xdr:col>
      <xdr:colOff>50800</xdr:colOff>
      <xdr:row>64</xdr:row>
      <xdr:rowOff>15240</xdr:rowOff>
    </xdr:to>
    <xdr:cxnSp macro="">
      <xdr:nvCxnSpPr>
        <xdr:cNvPr id="721" name="直線コネクタ 720"/>
        <xdr:cNvCxnSpPr/>
      </xdr:nvCxnSpPr>
      <xdr:spPr>
        <a:xfrm flipV="1">
          <a:off x="17213580" y="1074039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135890</xdr:rowOff>
    </xdr:from>
    <xdr:to>
      <xdr:col>98</xdr:col>
      <xdr:colOff>38100</xdr:colOff>
      <xdr:row>64</xdr:row>
      <xdr:rowOff>66040</xdr:rowOff>
    </xdr:to>
    <xdr:sp macro="" textlink="">
      <xdr:nvSpPr>
        <xdr:cNvPr id="722" name="楕円 721"/>
        <xdr:cNvSpPr/>
      </xdr:nvSpPr>
      <xdr:spPr>
        <a:xfrm>
          <a:off x="16388080" y="10697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15240</xdr:rowOff>
    </xdr:from>
    <xdr:to>
      <xdr:col>102</xdr:col>
      <xdr:colOff>114300</xdr:colOff>
      <xdr:row>64</xdr:row>
      <xdr:rowOff>15240</xdr:rowOff>
    </xdr:to>
    <xdr:cxnSp macro="">
      <xdr:nvCxnSpPr>
        <xdr:cNvPr id="723" name="直線コネクタ 722"/>
        <xdr:cNvCxnSpPr/>
      </xdr:nvCxnSpPr>
      <xdr:spPr>
        <a:xfrm>
          <a:off x="16431260" y="107442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724" name="n_1aveValue【保健センター・保健所】&#10;一人当たり面積"/>
        <xdr:cNvSpPr txBox="1"/>
      </xdr:nvSpPr>
      <xdr:spPr>
        <a:xfrm>
          <a:off x="185611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97807</xdr:rowOff>
    </xdr:from>
    <xdr:ext cx="469744" cy="259045"/>
    <xdr:sp macro="" textlink="">
      <xdr:nvSpPr>
        <xdr:cNvPr id="725" name="n_2aveValue【保健センター・保健所】&#10;一人当たり面積"/>
        <xdr:cNvSpPr txBox="1"/>
      </xdr:nvSpPr>
      <xdr:spPr>
        <a:xfrm>
          <a:off x="1777626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154957</xdr:rowOff>
    </xdr:from>
    <xdr:ext cx="469744" cy="259045"/>
    <xdr:sp macro="" textlink="">
      <xdr:nvSpPr>
        <xdr:cNvPr id="726" name="n_3aveValue【保健センター・保健所】&#10;一人当たり面積"/>
        <xdr:cNvSpPr txBox="1"/>
      </xdr:nvSpPr>
      <xdr:spPr>
        <a:xfrm>
          <a:off x="1700156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154957</xdr:rowOff>
    </xdr:from>
    <xdr:ext cx="469744" cy="259045"/>
    <xdr:sp macro="" textlink="">
      <xdr:nvSpPr>
        <xdr:cNvPr id="727" name="n_4aveValue【保健センター・保健所】&#10;一人当たり面積"/>
        <xdr:cNvSpPr txBox="1"/>
      </xdr:nvSpPr>
      <xdr:spPr>
        <a:xfrm>
          <a:off x="1622686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53357</xdr:rowOff>
    </xdr:from>
    <xdr:ext cx="469744" cy="259045"/>
    <xdr:sp macro="" textlink="">
      <xdr:nvSpPr>
        <xdr:cNvPr id="728" name="n_1mainValue【保健センター・保健所】&#10;一人当たり面積"/>
        <xdr:cNvSpPr txBox="1"/>
      </xdr:nvSpPr>
      <xdr:spPr>
        <a:xfrm>
          <a:off x="185611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53357</xdr:rowOff>
    </xdr:from>
    <xdr:ext cx="469744" cy="259045"/>
    <xdr:sp macro="" textlink="">
      <xdr:nvSpPr>
        <xdr:cNvPr id="729" name="n_2mainValue【保健センター・保健所】&#10;一人当たり面積"/>
        <xdr:cNvSpPr txBox="1"/>
      </xdr:nvSpPr>
      <xdr:spPr>
        <a:xfrm>
          <a:off x="1777626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57167</xdr:rowOff>
    </xdr:from>
    <xdr:ext cx="469744" cy="259045"/>
    <xdr:sp macro="" textlink="">
      <xdr:nvSpPr>
        <xdr:cNvPr id="730" name="n_3mainValue【保健センター・保健所】&#10;一人当たり面積"/>
        <xdr:cNvSpPr txBox="1"/>
      </xdr:nvSpPr>
      <xdr:spPr>
        <a:xfrm>
          <a:off x="1700156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57167</xdr:rowOff>
    </xdr:from>
    <xdr:ext cx="469744" cy="259045"/>
    <xdr:sp macro="" textlink="">
      <xdr:nvSpPr>
        <xdr:cNvPr id="731" name="n_4mainValue【保健センター・保健所】&#10;一人当たり面積"/>
        <xdr:cNvSpPr txBox="1"/>
      </xdr:nvSpPr>
      <xdr:spPr>
        <a:xfrm>
          <a:off x="1622686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2" name="テキスト ボックス 741"/>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3" name="直線コネクタ 742"/>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4" name="テキスト ボックス 743"/>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5" name="直線コネクタ 744"/>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6" name="テキスト ボックス 745"/>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7" name="直線コネクタ 746"/>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8" name="テキスト ボックス 747"/>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9" name="直線コネクタ 748"/>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0" name="テキスト ボックス 749"/>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1" name="直線コネクタ 750"/>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2" name="テキスト ボックス 751"/>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4" name="テキスト ボックス 753"/>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5"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19050</xdr:rowOff>
    </xdr:from>
    <xdr:to>
      <xdr:col>85</xdr:col>
      <xdr:colOff>126364</xdr:colOff>
      <xdr:row>86</xdr:row>
      <xdr:rowOff>59055</xdr:rowOff>
    </xdr:to>
    <xdr:cxnSp macro="">
      <xdr:nvCxnSpPr>
        <xdr:cNvPr id="756" name="直線コネクタ 755"/>
        <xdr:cNvCxnSpPr/>
      </xdr:nvCxnSpPr>
      <xdr:spPr>
        <a:xfrm flipV="1">
          <a:off x="14375764" y="13094970"/>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757" name="【消防施設】&#10;有形固定資産減価償却率最小値テキスト"/>
        <xdr:cNvSpPr txBox="1"/>
      </xdr:nvSpPr>
      <xdr:spPr>
        <a:xfrm>
          <a:off x="14414500"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758" name="直線コネクタ 757"/>
        <xdr:cNvCxnSpPr/>
      </xdr:nvCxnSpPr>
      <xdr:spPr>
        <a:xfrm>
          <a:off x="14287500" y="14476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137177</xdr:rowOff>
    </xdr:from>
    <xdr:ext cx="405111" cy="259045"/>
    <xdr:sp macro="" textlink="">
      <xdr:nvSpPr>
        <xdr:cNvPr id="759" name="【消防施設】&#10;有形固定資産減価償却率最大値テキスト"/>
        <xdr:cNvSpPr txBox="1"/>
      </xdr:nvSpPr>
      <xdr:spPr>
        <a:xfrm>
          <a:off x="14414500" y="1287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19050</xdr:rowOff>
    </xdr:from>
    <xdr:to>
      <xdr:col>86</xdr:col>
      <xdr:colOff>25400</xdr:colOff>
      <xdr:row>78</xdr:row>
      <xdr:rowOff>19050</xdr:rowOff>
    </xdr:to>
    <xdr:cxnSp macro="">
      <xdr:nvCxnSpPr>
        <xdr:cNvPr id="760" name="直線コネクタ 759"/>
        <xdr:cNvCxnSpPr/>
      </xdr:nvCxnSpPr>
      <xdr:spPr>
        <a:xfrm>
          <a:off x="14287500" y="130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7638</xdr:rowOff>
    </xdr:from>
    <xdr:ext cx="405111" cy="259045"/>
    <xdr:sp macro="" textlink="">
      <xdr:nvSpPr>
        <xdr:cNvPr id="761" name="【消防施設】&#10;有形固定資産減価償却率平均値テキスト"/>
        <xdr:cNvSpPr txBox="1"/>
      </xdr:nvSpPr>
      <xdr:spPr>
        <a:xfrm>
          <a:off x="14414500" y="137541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29211</xdr:rowOff>
    </xdr:from>
    <xdr:to>
      <xdr:col>85</xdr:col>
      <xdr:colOff>177800</xdr:colOff>
      <xdr:row>82</xdr:row>
      <xdr:rowOff>130811</xdr:rowOff>
    </xdr:to>
    <xdr:sp macro="" textlink="">
      <xdr:nvSpPr>
        <xdr:cNvPr id="762" name="フローチャート: 判断 761"/>
        <xdr:cNvSpPr/>
      </xdr:nvSpPr>
      <xdr:spPr>
        <a:xfrm>
          <a:off x="14325600" y="1377569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763" name="フローチャート: 判断 762"/>
        <xdr:cNvSpPr/>
      </xdr:nvSpPr>
      <xdr:spPr>
        <a:xfrm>
          <a:off x="13578840"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153036</xdr:rowOff>
    </xdr:from>
    <xdr:to>
      <xdr:col>76</xdr:col>
      <xdr:colOff>165100</xdr:colOff>
      <xdr:row>82</xdr:row>
      <xdr:rowOff>83186</xdr:rowOff>
    </xdr:to>
    <xdr:sp macro="" textlink="">
      <xdr:nvSpPr>
        <xdr:cNvPr id="764" name="フローチャート: 判断 763"/>
        <xdr:cNvSpPr/>
      </xdr:nvSpPr>
      <xdr:spPr>
        <a:xfrm>
          <a:off x="12804140" y="137318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90805</xdr:rowOff>
    </xdr:to>
    <xdr:sp macro="" textlink="">
      <xdr:nvSpPr>
        <xdr:cNvPr id="765" name="フローチャート: 判断 764"/>
        <xdr:cNvSpPr/>
      </xdr:nvSpPr>
      <xdr:spPr>
        <a:xfrm>
          <a:off x="12029440" y="13739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766" name="フローチャート: 判断 765"/>
        <xdr:cNvSpPr/>
      </xdr:nvSpPr>
      <xdr:spPr>
        <a:xfrm>
          <a:off x="11231880" y="13729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7" name="テキスト ボックス 766"/>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8" name="テキスト ボックス 767"/>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9" name="テキスト ボックス 768"/>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0" name="テキスト ボックス 769"/>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1" name="テキスト ボックス 770"/>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772" name="楕円 771"/>
        <xdr:cNvSpPr/>
      </xdr:nvSpPr>
      <xdr:spPr>
        <a:xfrm>
          <a:off x="14325600" y="1360042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44466</xdr:rowOff>
    </xdr:from>
    <xdr:ext cx="405111" cy="259045"/>
    <xdr:sp macro="" textlink="">
      <xdr:nvSpPr>
        <xdr:cNvPr id="773" name="【消防施設】&#10;有形固定資産減価償却率該当値テキスト"/>
        <xdr:cNvSpPr txBox="1"/>
      </xdr:nvSpPr>
      <xdr:spPr>
        <a:xfrm>
          <a:off x="14414500"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17780</xdr:rowOff>
    </xdr:from>
    <xdr:to>
      <xdr:col>81</xdr:col>
      <xdr:colOff>101600</xdr:colOff>
      <xdr:row>81</xdr:row>
      <xdr:rowOff>119380</xdr:rowOff>
    </xdr:to>
    <xdr:sp macro="" textlink="">
      <xdr:nvSpPr>
        <xdr:cNvPr id="774" name="楕円 773"/>
        <xdr:cNvSpPr/>
      </xdr:nvSpPr>
      <xdr:spPr>
        <a:xfrm>
          <a:off x="1357884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68580</xdr:rowOff>
    </xdr:from>
    <xdr:to>
      <xdr:col>85</xdr:col>
      <xdr:colOff>127000</xdr:colOff>
      <xdr:row>81</xdr:row>
      <xdr:rowOff>72389</xdr:rowOff>
    </xdr:to>
    <xdr:cxnSp macro="">
      <xdr:nvCxnSpPr>
        <xdr:cNvPr id="775" name="直線コネクタ 774"/>
        <xdr:cNvCxnSpPr/>
      </xdr:nvCxnSpPr>
      <xdr:spPr>
        <a:xfrm>
          <a:off x="13629640" y="13647420"/>
          <a:ext cx="74676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8255</xdr:rowOff>
    </xdr:from>
    <xdr:to>
      <xdr:col>76</xdr:col>
      <xdr:colOff>165100</xdr:colOff>
      <xdr:row>81</xdr:row>
      <xdr:rowOff>109855</xdr:rowOff>
    </xdr:to>
    <xdr:sp macro="" textlink="">
      <xdr:nvSpPr>
        <xdr:cNvPr id="776" name="楕円 775"/>
        <xdr:cNvSpPr/>
      </xdr:nvSpPr>
      <xdr:spPr>
        <a:xfrm>
          <a:off x="1280414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59055</xdr:rowOff>
    </xdr:from>
    <xdr:to>
      <xdr:col>81</xdr:col>
      <xdr:colOff>50800</xdr:colOff>
      <xdr:row>81</xdr:row>
      <xdr:rowOff>68580</xdr:rowOff>
    </xdr:to>
    <xdr:cxnSp macro="">
      <xdr:nvCxnSpPr>
        <xdr:cNvPr id="777" name="直線コネクタ 776"/>
        <xdr:cNvCxnSpPr/>
      </xdr:nvCxnSpPr>
      <xdr:spPr>
        <a:xfrm>
          <a:off x="12854940" y="13637895"/>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8255</xdr:rowOff>
    </xdr:from>
    <xdr:to>
      <xdr:col>72</xdr:col>
      <xdr:colOff>38100</xdr:colOff>
      <xdr:row>81</xdr:row>
      <xdr:rowOff>109855</xdr:rowOff>
    </xdr:to>
    <xdr:sp macro="" textlink="">
      <xdr:nvSpPr>
        <xdr:cNvPr id="778" name="楕円 777"/>
        <xdr:cNvSpPr/>
      </xdr:nvSpPr>
      <xdr:spPr>
        <a:xfrm>
          <a:off x="12029440" y="135870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59055</xdr:rowOff>
    </xdr:from>
    <xdr:to>
      <xdr:col>76</xdr:col>
      <xdr:colOff>114300</xdr:colOff>
      <xdr:row>81</xdr:row>
      <xdr:rowOff>59055</xdr:rowOff>
    </xdr:to>
    <xdr:cxnSp macro="">
      <xdr:nvCxnSpPr>
        <xdr:cNvPr id="779" name="直線コネクタ 778"/>
        <xdr:cNvCxnSpPr/>
      </xdr:nvCxnSpPr>
      <xdr:spPr>
        <a:xfrm>
          <a:off x="12072620" y="1363789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8255</xdr:rowOff>
    </xdr:from>
    <xdr:to>
      <xdr:col>67</xdr:col>
      <xdr:colOff>101600</xdr:colOff>
      <xdr:row>81</xdr:row>
      <xdr:rowOff>109855</xdr:rowOff>
    </xdr:to>
    <xdr:sp macro="" textlink="">
      <xdr:nvSpPr>
        <xdr:cNvPr id="780" name="楕円 779"/>
        <xdr:cNvSpPr/>
      </xdr:nvSpPr>
      <xdr:spPr>
        <a:xfrm>
          <a:off x="1123188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59055</xdr:rowOff>
    </xdr:from>
    <xdr:to>
      <xdr:col>71</xdr:col>
      <xdr:colOff>177800</xdr:colOff>
      <xdr:row>81</xdr:row>
      <xdr:rowOff>59055</xdr:rowOff>
    </xdr:to>
    <xdr:cxnSp macro="">
      <xdr:nvCxnSpPr>
        <xdr:cNvPr id="781" name="直線コネクタ 780"/>
        <xdr:cNvCxnSpPr/>
      </xdr:nvCxnSpPr>
      <xdr:spPr>
        <a:xfrm>
          <a:off x="11282680" y="1363789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80027</xdr:rowOff>
    </xdr:from>
    <xdr:ext cx="405111" cy="259045"/>
    <xdr:sp macro="" textlink="">
      <xdr:nvSpPr>
        <xdr:cNvPr id="782" name="n_1aveValue【消防施設】&#10;有形固定資産減価償却率"/>
        <xdr:cNvSpPr txBox="1"/>
      </xdr:nvSpPr>
      <xdr:spPr>
        <a:xfrm>
          <a:off x="13437244"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74313</xdr:rowOff>
    </xdr:from>
    <xdr:ext cx="405111" cy="259045"/>
    <xdr:sp macro="" textlink="">
      <xdr:nvSpPr>
        <xdr:cNvPr id="783" name="n_2aveValue【消防施設】&#10;有形固定資産減価償却率"/>
        <xdr:cNvSpPr txBox="1"/>
      </xdr:nvSpPr>
      <xdr:spPr>
        <a:xfrm>
          <a:off x="12675244" y="1382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81932</xdr:rowOff>
    </xdr:from>
    <xdr:ext cx="405111" cy="259045"/>
    <xdr:sp macro="" textlink="">
      <xdr:nvSpPr>
        <xdr:cNvPr id="784" name="n_3aveValue【消防施設】&#10;有形固定資産減価償却率"/>
        <xdr:cNvSpPr txBox="1"/>
      </xdr:nvSpPr>
      <xdr:spPr>
        <a:xfrm>
          <a:off x="11900544" y="1382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72407</xdr:rowOff>
    </xdr:from>
    <xdr:ext cx="405111" cy="259045"/>
    <xdr:sp macro="" textlink="">
      <xdr:nvSpPr>
        <xdr:cNvPr id="785" name="n_4aveValue【消防施設】&#10;有形固定資産減価償却率"/>
        <xdr:cNvSpPr txBox="1"/>
      </xdr:nvSpPr>
      <xdr:spPr>
        <a:xfrm>
          <a:off x="11102984" y="1381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135907</xdr:rowOff>
    </xdr:from>
    <xdr:ext cx="405111" cy="259045"/>
    <xdr:sp macro="" textlink="">
      <xdr:nvSpPr>
        <xdr:cNvPr id="786" name="n_1mainValue【消防施設】&#10;有形固定資産減価償却率"/>
        <xdr:cNvSpPr txBox="1"/>
      </xdr:nvSpPr>
      <xdr:spPr>
        <a:xfrm>
          <a:off x="13437244" y="1337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126382</xdr:rowOff>
    </xdr:from>
    <xdr:ext cx="405111" cy="259045"/>
    <xdr:sp macro="" textlink="">
      <xdr:nvSpPr>
        <xdr:cNvPr id="787" name="n_2mainValue【消防施設】&#10;有形固定資産減価償却率"/>
        <xdr:cNvSpPr txBox="1"/>
      </xdr:nvSpPr>
      <xdr:spPr>
        <a:xfrm>
          <a:off x="12675244" y="133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126382</xdr:rowOff>
    </xdr:from>
    <xdr:ext cx="405111" cy="259045"/>
    <xdr:sp macro="" textlink="">
      <xdr:nvSpPr>
        <xdr:cNvPr id="788" name="n_3mainValue【消防施設】&#10;有形固定資産減価償却率"/>
        <xdr:cNvSpPr txBox="1"/>
      </xdr:nvSpPr>
      <xdr:spPr>
        <a:xfrm>
          <a:off x="11900544" y="133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789" name="n_4mainValue【消防施設】&#10;有形固定資産減価償却率"/>
        <xdr:cNvSpPr txBox="1"/>
      </xdr:nvSpPr>
      <xdr:spPr>
        <a:xfrm>
          <a:off x="11102984" y="133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0" name="正方形/長方形 78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1" name="正方形/長方形 79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2" name="正方形/長方形 79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3" name="正方形/長方形 79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4" name="正方形/長方形 79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5" name="正方形/長方形 79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6" name="正方形/長方形 79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7" name="正方形/長方形 79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8" name="テキスト ボックス 79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9" name="直線コネクタ 79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800" name="直線コネクタ 799"/>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801" name="テキスト ボックス 800"/>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802" name="直線コネクタ 801"/>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3" name="テキスト ボックス 802"/>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4" name="直線コネクタ 803"/>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5" name="テキスト ボックス 804"/>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6" name="直線コネクタ 805"/>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7" name="テキスト ボックス 806"/>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8" name="直線コネクタ 807"/>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9" name="テキスト ボックス 808"/>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10" name="直線コネクタ 809"/>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11" name="テキスト ボックス 810"/>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2" name="直線コネクタ 811"/>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3" name="テキスト ボックス 812"/>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4"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148045</xdr:rowOff>
    </xdr:to>
    <xdr:cxnSp macro="">
      <xdr:nvCxnSpPr>
        <xdr:cNvPr id="815" name="直線コネクタ 814"/>
        <xdr:cNvCxnSpPr/>
      </xdr:nvCxnSpPr>
      <xdr:spPr>
        <a:xfrm flipV="1">
          <a:off x="19509104" y="13157563"/>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6" name="【消防施設】&#10;一人当たり面積最小値テキスト"/>
        <xdr:cNvSpPr txBox="1"/>
      </xdr:nvSpPr>
      <xdr:spPr>
        <a:xfrm>
          <a:off x="19547840" y="1456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7" name="直線コネクタ 816"/>
        <xdr:cNvCxnSpPr/>
      </xdr:nvCxnSpPr>
      <xdr:spPr>
        <a:xfrm>
          <a:off x="19443700" y="14565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818" name="【消防施設】&#10;一人当たり面積最大値テキスト"/>
        <xdr:cNvSpPr txBox="1"/>
      </xdr:nvSpPr>
      <xdr:spPr>
        <a:xfrm>
          <a:off x="19547840" y="1293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819" name="直線コネクタ 818"/>
        <xdr:cNvCxnSpPr/>
      </xdr:nvCxnSpPr>
      <xdr:spPr>
        <a:xfrm>
          <a:off x="19443700" y="131575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170741</xdr:rowOff>
    </xdr:from>
    <xdr:ext cx="469744" cy="259045"/>
    <xdr:sp macro="" textlink="">
      <xdr:nvSpPr>
        <xdr:cNvPr id="820" name="【消防施設】&#10;一人当たり面積平均値テキスト"/>
        <xdr:cNvSpPr txBox="1"/>
      </xdr:nvSpPr>
      <xdr:spPr>
        <a:xfrm>
          <a:off x="19547840" y="14252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147864</xdr:rowOff>
    </xdr:from>
    <xdr:to>
      <xdr:col>116</xdr:col>
      <xdr:colOff>114300</xdr:colOff>
      <xdr:row>86</xdr:row>
      <xdr:rowOff>78014</xdr:rowOff>
    </xdr:to>
    <xdr:sp macro="" textlink="">
      <xdr:nvSpPr>
        <xdr:cNvPr id="821" name="フローチャート: 判断 820"/>
        <xdr:cNvSpPr/>
      </xdr:nvSpPr>
      <xdr:spPr>
        <a:xfrm>
          <a:off x="19458940" y="143972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146776</xdr:rowOff>
    </xdr:from>
    <xdr:to>
      <xdr:col>112</xdr:col>
      <xdr:colOff>38100</xdr:colOff>
      <xdr:row>86</xdr:row>
      <xdr:rowOff>76926</xdr:rowOff>
    </xdr:to>
    <xdr:sp macro="" textlink="">
      <xdr:nvSpPr>
        <xdr:cNvPr id="822" name="フローチャート: 判断 821"/>
        <xdr:cNvSpPr/>
      </xdr:nvSpPr>
      <xdr:spPr>
        <a:xfrm>
          <a:off x="18735040" y="143961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155484</xdr:rowOff>
    </xdr:from>
    <xdr:to>
      <xdr:col>107</xdr:col>
      <xdr:colOff>101600</xdr:colOff>
      <xdr:row>86</xdr:row>
      <xdr:rowOff>85634</xdr:rowOff>
    </xdr:to>
    <xdr:sp macro="" textlink="">
      <xdr:nvSpPr>
        <xdr:cNvPr id="823" name="フローチャート: 判断 822"/>
        <xdr:cNvSpPr/>
      </xdr:nvSpPr>
      <xdr:spPr>
        <a:xfrm>
          <a:off x="17937480" y="144048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19957</xdr:rowOff>
    </xdr:from>
    <xdr:to>
      <xdr:col>102</xdr:col>
      <xdr:colOff>165100</xdr:colOff>
      <xdr:row>86</xdr:row>
      <xdr:rowOff>121557</xdr:rowOff>
    </xdr:to>
    <xdr:sp macro="" textlink="">
      <xdr:nvSpPr>
        <xdr:cNvPr id="824" name="フローチャート: 判断 823"/>
        <xdr:cNvSpPr/>
      </xdr:nvSpPr>
      <xdr:spPr>
        <a:xfrm>
          <a:off x="17162780" y="1443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15602</xdr:rowOff>
    </xdr:from>
    <xdr:to>
      <xdr:col>98</xdr:col>
      <xdr:colOff>38100</xdr:colOff>
      <xdr:row>86</xdr:row>
      <xdr:rowOff>117202</xdr:rowOff>
    </xdr:to>
    <xdr:sp macro="" textlink="">
      <xdr:nvSpPr>
        <xdr:cNvPr id="825" name="フローチャート: 判断 824"/>
        <xdr:cNvSpPr/>
      </xdr:nvSpPr>
      <xdr:spPr>
        <a:xfrm>
          <a:off x="16388080" y="144326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6" name="テキスト ボックス 825"/>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7" name="テキスト ボックス 826"/>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8" name="テキスト ボックス 827"/>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9" name="テキスト ボックス 828"/>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0" name="テキスト ボックス 829"/>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165281</xdr:rowOff>
    </xdr:from>
    <xdr:to>
      <xdr:col>116</xdr:col>
      <xdr:colOff>114300</xdr:colOff>
      <xdr:row>86</xdr:row>
      <xdr:rowOff>95431</xdr:rowOff>
    </xdr:to>
    <xdr:sp macro="" textlink="">
      <xdr:nvSpPr>
        <xdr:cNvPr id="831" name="楕円 830"/>
        <xdr:cNvSpPr/>
      </xdr:nvSpPr>
      <xdr:spPr>
        <a:xfrm>
          <a:off x="19458940" y="144146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126291</xdr:rowOff>
    </xdr:from>
    <xdr:ext cx="469744" cy="259045"/>
    <xdr:sp macro="" textlink="">
      <xdr:nvSpPr>
        <xdr:cNvPr id="832" name="【消防施設】&#10;一人当たり面積該当値テキスト"/>
        <xdr:cNvSpPr txBox="1"/>
      </xdr:nvSpPr>
      <xdr:spPr>
        <a:xfrm>
          <a:off x="19547840" y="1437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164193</xdr:rowOff>
    </xdr:from>
    <xdr:to>
      <xdr:col>112</xdr:col>
      <xdr:colOff>38100</xdr:colOff>
      <xdr:row>86</xdr:row>
      <xdr:rowOff>94343</xdr:rowOff>
    </xdr:to>
    <xdr:sp macro="" textlink="">
      <xdr:nvSpPr>
        <xdr:cNvPr id="833" name="楕円 832"/>
        <xdr:cNvSpPr/>
      </xdr:nvSpPr>
      <xdr:spPr>
        <a:xfrm>
          <a:off x="18735040" y="144135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43543</xdr:rowOff>
    </xdr:from>
    <xdr:to>
      <xdr:col>116</xdr:col>
      <xdr:colOff>63500</xdr:colOff>
      <xdr:row>86</xdr:row>
      <xdr:rowOff>44631</xdr:rowOff>
    </xdr:to>
    <xdr:cxnSp macro="">
      <xdr:nvCxnSpPr>
        <xdr:cNvPr id="834" name="直線コネクタ 833"/>
        <xdr:cNvCxnSpPr/>
      </xdr:nvCxnSpPr>
      <xdr:spPr>
        <a:xfrm>
          <a:off x="18778220" y="14460583"/>
          <a:ext cx="73152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165281</xdr:rowOff>
    </xdr:from>
    <xdr:to>
      <xdr:col>107</xdr:col>
      <xdr:colOff>101600</xdr:colOff>
      <xdr:row>86</xdr:row>
      <xdr:rowOff>95431</xdr:rowOff>
    </xdr:to>
    <xdr:sp macro="" textlink="">
      <xdr:nvSpPr>
        <xdr:cNvPr id="835" name="楕円 834"/>
        <xdr:cNvSpPr/>
      </xdr:nvSpPr>
      <xdr:spPr>
        <a:xfrm>
          <a:off x="17937480" y="144146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43543</xdr:rowOff>
    </xdr:from>
    <xdr:to>
      <xdr:col>111</xdr:col>
      <xdr:colOff>177800</xdr:colOff>
      <xdr:row>86</xdr:row>
      <xdr:rowOff>44631</xdr:rowOff>
    </xdr:to>
    <xdr:cxnSp macro="">
      <xdr:nvCxnSpPr>
        <xdr:cNvPr id="836" name="直線コネクタ 835"/>
        <xdr:cNvCxnSpPr/>
      </xdr:nvCxnSpPr>
      <xdr:spPr>
        <a:xfrm flipV="1">
          <a:off x="17988280" y="14460583"/>
          <a:ext cx="78994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165281</xdr:rowOff>
    </xdr:from>
    <xdr:to>
      <xdr:col>102</xdr:col>
      <xdr:colOff>165100</xdr:colOff>
      <xdr:row>86</xdr:row>
      <xdr:rowOff>95431</xdr:rowOff>
    </xdr:to>
    <xdr:sp macro="" textlink="">
      <xdr:nvSpPr>
        <xdr:cNvPr id="837" name="楕円 836"/>
        <xdr:cNvSpPr/>
      </xdr:nvSpPr>
      <xdr:spPr>
        <a:xfrm>
          <a:off x="17162780" y="144146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44631</xdr:rowOff>
    </xdr:from>
    <xdr:to>
      <xdr:col>107</xdr:col>
      <xdr:colOff>50800</xdr:colOff>
      <xdr:row>86</xdr:row>
      <xdr:rowOff>44631</xdr:rowOff>
    </xdr:to>
    <xdr:cxnSp macro="">
      <xdr:nvCxnSpPr>
        <xdr:cNvPr id="838" name="直線コネクタ 837"/>
        <xdr:cNvCxnSpPr/>
      </xdr:nvCxnSpPr>
      <xdr:spPr>
        <a:xfrm>
          <a:off x="17213580" y="1446167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165281</xdr:rowOff>
    </xdr:from>
    <xdr:to>
      <xdr:col>98</xdr:col>
      <xdr:colOff>38100</xdr:colOff>
      <xdr:row>86</xdr:row>
      <xdr:rowOff>95431</xdr:rowOff>
    </xdr:to>
    <xdr:sp macro="" textlink="">
      <xdr:nvSpPr>
        <xdr:cNvPr id="839" name="楕円 838"/>
        <xdr:cNvSpPr/>
      </xdr:nvSpPr>
      <xdr:spPr>
        <a:xfrm>
          <a:off x="16388080" y="144146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44631</xdr:rowOff>
    </xdr:from>
    <xdr:to>
      <xdr:col>102</xdr:col>
      <xdr:colOff>114300</xdr:colOff>
      <xdr:row>86</xdr:row>
      <xdr:rowOff>44631</xdr:rowOff>
    </xdr:to>
    <xdr:cxnSp macro="">
      <xdr:nvCxnSpPr>
        <xdr:cNvPr id="840" name="直線コネクタ 839"/>
        <xdr:cNvCxnSpPr/>
      </xdr:nvCxnSpPr>
      <xdr:spPr>
        <a:xfrm>
          <a:off x="16431260" y="1446167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93453</xdr:rowOff>
    </xdr:from>
    <xdr:ext cx="469744" cy="259045"/>
    <xdr:sp macro="" textlink="">
      <xdr:nvSpPr>
        <xdr:cNvPr id="841" name="n_1aveValue【消防施設】&#10;一人当たり面積"/>
        <xdr:cNvSpPr txBox="1"/>
      </xdr:nvSpPr>
      <xdr:spPr>
        <a:xfrm>
          <a:off x="185611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102161</xdr:rowOff>
    </xdr:from>
    <xdr:ext cx="469744" cy="259045"/>
    <xdr:sp macro="" textlink="">
      <xdr:nvSpPr>
        <xdr:cNvPr id="842" name="n_2aveValue【消防施設】&#10;一人当たり面積"/>
        <xdr:cNvSpPr txBox="1"/>
      </xdr:nvSpPr>
      <xdr:spPr>
        <a:xfrm>
          <a:off x="17776267" y="1418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112684</xdr:rowOff>
    </xdr:from>
    <xdr:ext cx="469744" cy="259045"/>
    <xdr:sp macro="" textlink="">
      <xdr:nvSpPr>
        <xdr:cNvPr id="843" name="n_3aveValue【消防施設】&#10;一人当たり面積"/>
        <xdr:cNvSpPr txBox="1"/>
      </xdr:nvSpPr>
      <xdr:spPr>
        <a:xfrm>
          <a:off x="17001567" y="145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108329</xdr:rowOff>
    </xdr:from>
    <xdr:ext cx="469744" cy="259045"/>
    <xdr:sp macro="" textlink="">
      <xdr:nvSpPr>
        <xdr:cNvPr id="844" name="n_4aveValue【消防施設】&#10;一人当たり面積"/>
        <xdr:cNvSpPr txBox="1"/>
      </xdr:nvSpPr>
      <xdr:spPr>
        <a:xfrm>
          <a:off x="16226867" y="1452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85470</xdr:rowOff>
    </xdr:from>
    <xdr:ext cx="469744" cy="259045"/>
    <xdr:sp macro="" textlink="">
      <xdr:nvSpPr>
        <xdr:cNvPr id="845" name="n_1mainValue【消防施設】&#10;一人当たり面積"/>
        <xdr:cNvSpPr txBox="1"/>
      </xdr:nvSpPr>
      <xdr:spPr>
        <a:xfrm>
          <a:off x="18561127" y="1450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86558</xdr:rowOff>
    </xdr:from>
    <xdr:ext cx="469744" cy="259045"/>
    <xdr:sp macro="" textlink="">
      <xdr:nvSpPr>
        <xdr:cNvPr id="846" name="n_2mainValue【消防施設】&#10;一人当たり面積"/>
        <xdr:cNvSpPr txBox="1"/>
      </xdr:nvSpPr>
      <xdr:spPr>
        <a:xfrm>
          <a:off x="17776267" y="1450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111958</xdr:rowOff>
    </xdr:from>
    <xdr:ext cx="469744" cy="259045"/>
    <xdr:sp macro="" textlink="">
      <xdr:nvSpPr>
        <xdr:cNvPr id="847" name="n_3mainValue【消防施設】&#10;一人当たり面積"/>
        <xdr:cNvSpPr txBox="1"/>
      </xdr:nvSpPr>
      <xdr:spPr>
        <a:xfrm>
          <a:off x="17001567" y="1419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111958</xdr:rowOff>
    </xdr:from>
    <xdr:ext cx="469744" cy="259045"/>
    <xdr:sp macro="" textlink="">
      <xdr:nvSpPr>
        <xdr:cNvPr id="848" name="n_4mainValue【消防施設】&#10;一人当たり面積"/>
        <xdr:cNvSpPr txBox="1"/>
      </xdr:nvSpPr>
      <xdr:spPr>
        <a:xfrm>
          <a:off x="16226867" y="1419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9" name="正方形/長方形 848"/>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50" name="正方形/長方形 849"/>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1" name="正方形/長方形 850"/>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2" name="正方形/長方形 851"/>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3" name="正方形/長方形 852"/>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4" name="正方形/長方形 853"/>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5" name="正方形/長方形 854"/>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正方形/長方形 855"/>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7" name="テキスト ボックス 856"/>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8" name="直線コネクタ 857"/>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9" name="テキスト ボックス 858"/>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60" name="直線コネクタ 859"/>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61" name="テキスト ボックス 860"/>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62" name="直線コネクタ 861"/>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3" name="テキスト ボックス 862"/>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4" name="直線コネクタ 863"/>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5" name="テキスト ボックス 864"/>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6" name="直線コネクタ 865"/>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7" name="テキスト ボックス 866"/>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8" name="直線コネクタ 867"/>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9" name="テキスト ボックス 868"/>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70" name="直線コネクタ 869"/>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71" name="テキスト ボックス 870"/>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72" name="直線コネクタ 871"/>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3"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22316</xdr:rowOff>
    </xdr:from>
    <xdr:to>
      <xdr:col>85</xdr:col>
      <xdr:colOff>126364</xdr:colOff>
      <xdr:row>109</xdr:row>
      <xdr:rowOff>32113</xdr:rowOff>
    </xdr:to>
    <xdr:cxnSp macro="">
      <xdr:nvCxnSpPr>
        <xdr:cNvPr id="874" name="直線コネクタ 873"/>
        <xdr:cNvCxnSpPr/>
      </xdr:nvCxnSpPr>
      <xdr:spPr>
        <a:xfrm flipV="1">
          <a:off x="14375764" y="16786316"/>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5" name="【庁舎】&#10;有形固定資産減価償却率最小値テキスト"/>
        <xdr:cNvSpPr txBox="1"/>
      </xdr:nvSpPr>
      <xdr:spPr>
        <a:xfrm>
          <a:off x="14414500" y="1830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6" name="直線コネクタ 875"/>
        <xdr:cNvCxnSpPr/>
      </xdr:nvCxnSpPr>
      <xdr:spPr>
        <a:xfrm>
          <a:off x="142875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140443</xdr:rowOff>
    </xdr:from>
    <xdr:ext cx="340478" cy="259045"/>
    <xdr:sp macro="" textlink="">
      <xdr:nvSpPr>
        <xdr:cNvPr id="877" name="【庁舎】&#10;有形固定資産減価償却率最大値テキスト"/>
        <xdr:cNvSpPr txBox="1"/>
      </xdr:nvSpPr>
      <xdr:spPr>
        <a:xfrm>
          <a:off x="14414500" y="165691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22316</xdr:rowOff>
    </xdr:from>
    <xdr:to>
      <xdr:col>86</xdr:col>
      <xdr:colOff>25400</xdr:colOff>
      <xdr:row>100</xdr:row>
      <xdr:rowOff>22316</xdr:rowOff>
    </xdr:to>
    <xdr:cxnSp macro="">
      <xdr:nvCxnSpPr>
        <xdr:cNvPr id="878" name="直線コネクタ 877"/>
        <xdr:cNvCxnSpPr/>
      </xdr:nvCxnSpPr>
      <xdr:spPr>
        <a:xfrm>
          <a:off x="14287500" y="16786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107059</xdr:rowOff>
    </xdr:from>
    <xdr:ext cx="405111" cy="259045"/>
    <xdr:sp macro="" textlink="">
      <xdr:nvSpPr>
        <xdr:cNvPr id="879" name="【庁舎】&#10;有形固定資産減価償却率平均値テキスト"/>
        <xdr:cNvSpPr txBox="1"/>
      </xdr:nvSpPr>
      <xdr:spPr>
        <a:xfrm>
          <a:off x="14414500" y="17373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84182</xdr:rowOff>
    </xdr:from>
    <xdr:to>
      <xdr:col>85</xdr:col>
      <xdr:colOff>177800</xdr:colOff>
      <xdr:row>105</xdr:row>
      <xdr:rowOff>14332</xdr:rowOff>
    </xdr:to>
    <xdr:sp macro="" textlink="">
      <xdr:nvSpPr>
        <xdr:cNvPr id="880" name="フローチャート: 判断 879"/>
        <xdr:cNvSpPr/>
      </xdr:nvSpPr>
      <xdr:spPr>
        <a:xfrm>
          <a:off x="14325600" y="1751874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56424</xdr:rowOff>
    </xdr:from>
    <xdr:to>
      <xdr:col>81</xdr:col>
      <xdr:colOff>101600</xdr:colOff>
      <xdr:row>104</xdr:row>
      <xdr:rowOff>158024</xdr:rowOff>
    </xdr:to>
    <xdr:sp macro="" textlink="">
      <xdr:nvSpPr>
        <xdr:cNvPr id="881" name="フローチャート: 判断 880"/>
        <xdr:cNvSpPr/>
      </xdr:nvSpPr>
      <xdr:spPr>
        <a:xfrm>
          <a:off x="13578840" y="17490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62956</xdr:rowOff>
    </xdr:from>
    <xdr:to>
      <xdr:col>76</xdr:col>
      <xdr:colOff>165100</xdr:colOff>
      <xdr:row>104</xdr:row>
      <xdr:rowOff>164556</xdr:rowOff>
    </xdr:to>
    <xdr:sp macro="" textlink="">
      <xdr:nvSpPr>
        <xdr:cNvPr id="882" name="フローチャート: 判断 881"/>
        <xdr:cNvSpPr/>
      </xdr:nvSpPr>
      <xdr:spPr>
        <a:xfrm>
          <a:off x="12804140" y="1749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83" name="フローチャート: 判断 882"/>
        <xdr:cNvSpPr/>
      </xdr:nvSpPr>
      <xdr:spPr>
        <a:xfrm>
          <a:off x="12029440" y="175252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884" name="フローチャート: 判断 883"/>
        <xdr:cNvSpPr/>
      </xdr:nvSpPr>
      <xdr:spPr>
        <a:xfrm>
          <a:off x="11231880" y="175840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5" name="テキスト ボックス 884"/>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6" name="テキスト ボックス 885"/>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7" name="テキスト ボックス 886"/>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8" name="テキスト ボックス 887"/>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9" name="テキスト ボックス 888"/>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5806</xdr:rowOff>
    </xdr:from>
    <xdr:to>
      <xdr:col>85</xdr:col>
      <xdr:colOff>177800</xdr:colOff>
      <xdr:row>108</xdr:row>
      <xdr:rowOff>107406</xdr:rowOff>
    </xdr:to>
    <xdr:sp macro="" textlink="">
      <xdr:nvSpPr>
        <xdr:cNvPr id="890" name="楕円 889"/>
        <xdr:cNvSpPr/>
      </xdr:nvSpPr>
      <xdr:spPr>
        <a:xfrm>
          <a:off x="14325600" y="1811092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155683</xdr:rowOff>
    </xdr:from>
    <xdr:ext cx="405111" cy="259045"/>
    <xdr:sp macro="" textlink="">
      <xdr:nvSpPr>
        <xdr:cNvPr id="891" name="【庁舎】&#10;有形固定資産減価償却率該当値テキスト"/>
        <xdr:cNvSpPr txBox="1"/>
      </xdr:nvSpPr>
      <xdr:spPr>
        <a:xfrm>
          <a:off x="14414500" y="180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58057</xdr:rowOff>
    </xdr:from>
    <xdr:to>
      <xdr:col>81</xdr:col>
      <xdr:colOff>101600</xdr:colOff>
      <xdr:row>106</xdr:row>
      <xdr:rowOff>159657</xdr:rowOff>
    </xdr:to>
    <xdr:sp macro="" textlink="">
      <xdr:nvSpPr>
        <xdr:cNvPr id="892" name="楕円 891"/>
        <xdr:cNvSpPr/>
      </xdr:nvSpPr>
      <xdr:spPr>
        <a:xfrm>
          <a:off x="13578840" y="1782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108857</xdr:rowOff>
    </xdr:from>
    <xdr:to>
      <xdr:col>85</xdr:col>
      <xdr:colOff>127000</xdr:colOff>
      <xdr:row>108</xdr:row>
      <xdr:rowOff>56606</xdr:rowOff>
    </xdr:to>
    <xdr:cxnSp macro="">
      <xdr:nvCxnSpPr>
        <xdr:cNvPr id="893" name="直線コネクタ 892"/>
        <xdr:cNvCxnSpPr/>
      </xdr:nvCxnSpPr>
      <xdr:spPr>
        <a:xfrm>
          <a:off x="13629640" y="17878697"/>
          <a:ext cx="74676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44994</xdr:rowOff>
    </xdr:from>
    <xdr:to>
      <xdr:col>76</xdr:col>
      <xdr:colOff>165100</xdr:colOff>
      <xdr:row>106</xdr:row>
      <xdr:rowOff>146594</xdr:rowOff>
    </xdr:to>
    <xdr:sp macro="" textlink="">
      <xdr:nvSpPr>
        <xdr:cNvPr id="894" name="楕円 893"/>
        <xdr:cNvSpPr/>
      </xdr:nvSpPr>
      <xdr:spPr>
        <a:xfrm>
          <a:off x="12804140" y="178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95794</xdr:rowOff>
    </xdr:from>
    <xdr:to>
      <xdr:col>81</xdr:col>
      <xdr:colOff>50800</xdr:colOff>
      <xdr:row>106</xdr:row>
      <xdr:rowOff>108857</xdr:rowOff>
    </xdr:to>
    <xdr:cxnSp macro="">
      <xdr:nvCxnSpPr>
        <xdr:cNvPr id="895" name="直線コネクタ 894"/>
        <xdr:cNvCxnSpPr/>
      </xdr:nvCxnSpPr>
      <xdr:spPr>
        <a:xfrm>
          <a:off x="12854940" y="17865634"/>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44994</xdr:rowOff>
    </xdr:from>
    <xdr:to>
      <xdr:col>72</xdr:col>
      <xdr:colOff>38100</xdr:colOff>
      <xdr:row>106</xdr:row>
      <xdr:rowOff>146594</xdr:rowOff>
    </xdr:to>
    <xdr:sp macro="" textlink="">
      <xdr:nvSpPr>
        <xdr:cNvPr id="896" name="楕円 895"/>
        <xdr:cNvSpPr/>
      </xdr:nvSpPr>
      <xdr:spPr>
        <a:xfrm>
          <a:off x="12029440" y="178148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95794</xdr:rowOff>
    </xdr:from>
    <xdr:to>
      <xdr:col>76</xdr:col>
      <xdr:colOff>114300</xdr:colOff>
      <xdr:row>106</xdr:row>
      <xdr:rowOff>95794</xdr:rowOff>
    </xdr:to>
    <xdr:cxnSp macro="">
      <xdr:nvCxnSpPr>
        <xdr:cNvPr id="897" name="直線コネクタ 896"/>
        <xdr:cNvCxnSpPr/>
      </xdr:nvCxnSpPr>
      <xdr:spPr>
        <a:xfrm>
          <a:off x="12072620" y="1786563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44994</xdr:rowOff>
    </xdr:from>
    <xdr:to>
      <xdr:col>67</xdr:col>
      <xdr:colOff>101600</xdr:colOff>
      <xdr:row>106</xdr:row>
      <xdr:rowOff>146594</xdr:rowOff>
    </xdr:to>
    <xdr:sp macro="" textlink="">
      <xdr:nvSpPr>
        <xdr:cNvPr id="898" name="楕円 897"/>
        <xdr:cNvSpPr/>
      </xdr:nvSpPr>
      <xdr:spPr>
        <a:xfrm>
          <a:off x="11231880" y="178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95794</xdr:rowOff>
    </xdr:from>
    <xdr:to>
      <xdr:col>71</xdr:col>
      <xdr:colOff>177800</xdr:colOff>
      <xdr:row>106</xdr:row>
      <xdr:rowOff>95794</xdr:rowOff>
    </xdr:to>
    <xdr:cxnSp macro="">
      <xdr:nvCxnSpPr>
        <xdr:cNvPr id="899" name="直線コネクタ 898"/>
        <xdr:cNvCxnSpPr/>
      </xdr:nvCxnSpPr>
      <xdr:spPr>
        <a:xfrm>
          <a:off x="11282680" y="1786563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3101</xdr:rowOff>
    </xdr:from>
    <xdr:ext cx="405111" cy="259045"/>
    <xdr:sp macro="" textlink="">
      <xdr:nvSpPr>
        <xdr:cNvPr id="900" name="n_1aveValue【庁舎】&#10;有形固定資産減価償却率"/>
        <xdr:cNvSpPr txBox="1"/>
      </xdr:nvSpPr>
      <xdr:spPr>
        <a:xfrm>
          <a:off x="13437244" y="1727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9633</xdr:rowOff>
    </xdr:from>
    <xdr:ext cx="405111" cy="259045"/>
    <xdr:sp macro="" textlink="">
      <xdr:nvSpPr>
        <xdr:cNvPr id="901" name="n_2aveValue【庁舎】&#10;有形固定資産減価償却率"/>
        <xdr:cNvSpPr txBox="1"/>
      </xdr:nvSpPr>
      <xdr:spPr>
        <a:xfrm>
          <a:off x="12675244" y="172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902" name="n_3aveValue【庁舎】&#10;有形固定資産減価償却率"/>
        <xdr:cNvSpPr txBox="1"/>
      </xdr:nvSpPr>
      <xdr:spPr>
        <a:xfrm>
          <a:off x="1190054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96175</xdr:rowOff>
    </xdr:from>
    <xdr:ext cx="405111" cy="259045"/>
    <xdr:sp macro="" textlink="">
      <xdr:nvSpPr>
        <xdr:cNvPr id="903" name="n_4aveValue【庁舎】&#10;有形固定資産減価償却率"/>
        <xdr:cNvSpPr txBox="1"/>
      </xdr:nvSpPr>
      <xdr:spPr>
        <a:xfrm>
          <a:off x="11102984" y="1736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150784</xdr:rowOff>
    </xdr:from>
    <xdr:ext cx="405111" cy="259045"/>
    <xdr:sp macro="" textlink="">
      <xdr:nvSpPr>
        <xdr:cNvPr id="904" name="n_1mainValue【庁舎】&#10;有形固定資産減価償却率"/>
        <xdr:cNvSpPr txBox="1"/>
      </xdr:nvSpPr>
      <xdr:spPr>
        <a:xfrm>
          <a:off x="13437244" y="17920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137721</xdr:rowOff>
    </xdr:from>
    <xdr:ext cx="405111" cy="259045"/>
    <xdr:sp macro="" textlink="">
      <xdr:nvSpPr>
        <xdr:cNvPr id="905" name="n_2mainValue【庁舎】&#10;有形固定資産減価償却率"/>
        <xdr:cNvSpPr txBox="1"/>
      </xdr:nvSpPr>
      <xdr:spPr>
        <a:xfrm>
          <a:off x="12675244" y="1790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137721</xdr:rowOff>
    </xdr:from>
    <xdr:ext cx="405111" cy="259045"/>
    <xdr:sp macro="" textlink="">
      <xdr:nvSpPr>
        <xdr:cNvPr id="906" name="n_3mainValue【庁舎】&#10;有形固定資産減価償却率"/>
        <xdr:cNvSpPr txBox="1"/>
      </xdr:nvSpPr>
      <xdr:spPr>
        <a:xfrm>
          <a:off x="11900544" y="1790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137721</xdr:rowOff>
    </xdr:from>
    <xdr:ext cx="405111" cy="259045"/>
    <xdr:sp macro="" textlink="">
      <xdr:nvSpPr>
        <xdr:cNvPr id="907" name="n_4mainValue【庁舎】&#10;有形固定資産減価償却率"/>
        <xdr:cNvSpPr txBox="1"/>
      </xdr:nvSpPr>
      <xdr:spPr>
        <a:xfrm>
          <a:off x="11102984" y="1790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8" name="正方形/長方形 907"/>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9" name="正方形/長方形 908"/>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10" name="正方形/長方形 909"/>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11" name="正方形/長方形 910"/>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2" name="正方形/長方形 911"/>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3" name="正方形/長方形 912"/>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4" name="正方形/長方形 913"/>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5" name="正方形/長方形 914"/>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6" name="テキスト ボックス 915"/>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7" name="直線コネクタ 916"/>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8" name="直線コネクタ 917"/>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9" name="テキスト ボックス 918"/>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20" name="直線コネクタ 919"/>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21" name="テキスト ボックス 920"/>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22" name="直線コネクタ 921"/>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3" name="テキスト ボックス 922"/>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4" name="直線コネクタ 923"/>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5" name="テキスト ボックス 924"/>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6" name="直線コネクタ 925"/>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7" name="テキスト ボックス 926"/>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8" name="直線コネクタ 927"/>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9" name="テキスト ボックス 928"/>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30"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106680</xdr:rowOff>
    </xdr:to>
    <xdr:cxnSp macro="">
      <xdr:nvCxnSpPr>
        <xdr:cNvPr id="931" name="直線コネクタ 930"/>
        <xdr:cNvCxnSpPr/>
      </xdr:nvCxnSpPr>
      <xdr:spPr>
        <a:xfrm flipV="1">
          <a:off x="19509104" y="169316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32" name="【庁舎】&#10;一人当たり面積最小値テキスト"/>
        <xdr:cNvSpPr txBox="1"/>
      </xdr:nvSpPr>
      <xdr:spPr>
        <a:xfrm>
          <a:off x="1954784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3" name="直線コネクタ 932"/>
        <xdr:cNvCxnSpPr/>
      </xdr:nvCxnSpPr>
      <xdr:spPr>
        <a:xfrm>
          <a:off x="19443700" y="1821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934" name="【庁舎】&#10;一人当たり面積最大値テキスト"/>
        <xdr:cNvSpPr txBox="1"/>
      </xdr:nvSpPr>
      <xdr:spPr>
        <a:xfrm>
          <a:off x="19547840" y="1671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935" name="直線コネクタ 934"/>
        <xdr:cNvCxnSpPr/>
      </xdr:nvCxnSpPr>
      <xdr:spPr>
        <a:xfrm>
          <a:off x="19443700" y="1693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22877</xdr:rowOff>
    </xdr:from>
    <xdr:ext cx="469744" cy="259045"/>
    <xdr:sp macro="" textlink="">
      <xdr:nvSpPr>
        <xdr:cNvPr id="936" name="【庁舎】&#10;一人当たり面積平均値テキスト"/>
        <xdr:cNvSpPr txBox="1"/>
      </xdr:nvSpPr>
      <xdr:spPr>
        <a:xfrm>
          <a:off x="19547840" y="17625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937" name="フローチャート: 判断 936"/>
        <xdr:cNvSpPr/>
      </xdr:nvSpPr>
      <xdr:spPr>
        <a:xfrm>
          <a:off x="1945894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938" name="フローチャート: 判断 937"/>
        <xdr:cNvSpPr/>
      </xdr:nvSpPr>
      <xdr:spPr>
        <a:xfrm>
          <a:off x="18735040" y="17646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9" name="フローチャート: 判断 938"/>
        <xdr:cNvSpPr/>
      </xdr:nvSpPr>
      <xdr:spPr>
        <a:xfrm>
          <a:off x="1793748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13970</xdr:rowOff>
    </xdr:from>
    <xdr:to>
      <xdr:col>102</xdr:col>
      <xdr:colOff>165100</xdr:colOff>
      <xdr:row>106</xdr:row>
      <xdr:rowOff>115570</xdr:rowOff>
    </xdr:to>
    <xdr:sp macro="" textlink="">
      <xdr:nvSpPr>
        <xdr:cNvPr id="940" name="フローチャート: 判断 939"/>
        <xdr:cNvSpPr/>
      </xdr:nvSpPr>
      <xdr:spPr>
        <a:xfrm>
          <a:off x="1716278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38736</xdr:rowOff>
    </xdr:from>
    <xdr:to>
      <xdr:col>98</xdr:col>
      <xdr:colOff>38100</xdr:colOff>
      <xdr:row>106</xdr:row>
      <xdr:rowOff>140336</xdr:rowOff>
    </xdr:to>
    <xdr:sp macro="" textlink="">
      <xdr:nvSpPr>
        <xdr:cNvPr id="941" name="フローチャート: 判断 940"/>
        <xdr:cNvSpPr/>
      </xdr:nvSpPr>
      <xdr:spPr>
        <a:xfrm>
          <a:off x="16388080" y="178085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2" name="テキスト ボックス 941"/>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3" name="テキスト ボックス 942"/>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4" name="テキスト ボックス 943"/>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5" name="テキスト ボックス 944"/>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6" name="テキスト ボックス 945"/>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15875</xdr:rowOff>
    </xdr:from>
    <xdr:to>
      <xdr:col>116</xdr:col>
      <xdr:colOff>114300</xdr:colOff>
      <xdr:row>105</xdr:row>
      <xdr:rowOff>117475</xdr:rowOff>
    </xdr:to>
    <xdr:sp macro="" textlink="">
      <xdr:nvSpPr>
        <xdr:cNvPr id="947" name="楕円 946"/>
        <xdr:cNvSpPr/>
      </xdr:nvSpPr>
      <xdr:spPr>
        <a:xfrm>
          <a:off x="19458940" y="1761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38752</xdr:rowOff>
    </xdr:from>
    <xdr:ext cx="469744" cy="259045"/>
    <xdr:sp macro="" textlink="">
      <xdr:nvSpPr>
        <xdr:cNvPr id="948" name="【庁舎】&#10;一人当たり面積該当値テキスト"/>
        <xdr:cNvSpPr txBox="1"/>
      </xdr:nvSpPr>
      <xdr:spPr>
        <a:xfrm>
          <a:off x="19547840" y="1747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15875</xdr:rowOff>
    </xdr:from>
    <xdr:to>
      <xdr:col>112</xdr:col>
      <xdr:colOff>38100</xdr:colOff>
      <xdr:row>105</xdr:row>
      <xdr:rowOff>117475</xdr:rowOff>
    </xdr:to>
    <xdr:sp macro="" textlink="">
      <xdr:nvSpPr>
        <xdr:cNvPr id="949" name="楕円 948"/>
        <xdr:cNvSpPr/>
      </xdr:nvSpPr>
      <xdr:spPr>
        <a:xfrm>
          <a:off x="18735040" y="176180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66675</xdr:rowOff>
    </xdr:from>
    <xdr:to>
      <xdr:col>116</xdr:col>
      <xdr:colOff>63500</xdr:colOff>
      <xdr:row>105</xdr:row>
      <xdr:rowOff>66675</xdr:rowOff>
    </xdr:to>
    <xdr:cxnSp macro="">
      <xdr:nvCxnSpPr>
        <xdr:cNvPr id="950" name="直線コネクタ 949"/>
        <xdr:cNvCxnSpPr/>
      </xdr:nvCxnSpPr>
      <xdr:spPr>
        <a:xfrm>
          <a:off x="18778220" y="1766887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17780</xdr:rowOff>
    </xdr:from>
    <xdr:to>
      <xdr:col>107</xdr:col>
      <xdr:colOff>101600</xdr:colOff>
      <xdr:row>105</xdr:row>
      <xdr:rowOff>119380</xdr:rowOff>
    </xdr:to>
    <xdr:sp macro="" textlink="">
      <xdr:nvSpPr>
        <xdr:cNvPr id="951" name="楕円 950"/>
        <xdr:cNvSpPr/>
      </xdr:nvSpPr>
      <xdr:spPr>
        <a:xfrm>
          <a:off x="1793748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66675</xdr:rowOff>
    </xdr:from>
    <xdr:to>
      <xdr:col>111</xdr:col>
      <xdr:colOff>177800</xdr:colOff>
      <xdr:row>105</xdr:row>
      <xdr:rowOff>68580</xdr:rowOff>
    </xdr:to>
    <xdr:cxnSp macro="">
      <xdr:nvCxnSpPr>
        <xdr:cNvPr id="952" name="直線コネクタ 951"/>
        <xdr:cNvCxnSpPr/>
      </xdr:nvCxnSpPr>
      <xdr:spPr>
        <a:xfrm flipV="1">
          <a:off x="17988280" y="1766887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19686</xdr:rowOff>
    </xdr:from>
    <xdr:to>
      <xdr:col>102</xdr:col>
      <xdr:colOff>165100</xdr:colOff>
      <xdr:row>105</xdr:row>
      <xdr:rowOff>121286</xdr:rowOff>
    </xdr:to>
    <xdr:sp macro="" textlink="">
      <xdr:nvSpPr>
        <xdr:cNvPr id="953" name="楕円 952"/>
        <xdr:cNvSpPr/>
      </xdr:nvSpPr>
      <xdr:spPr>
        <a:xfrm>
          <a:off x="17162780" y="17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68580</xdr:rowOff>
    </xdr:from>
    <xdr:to>
      <xdr:col>107</xdr:col>
      <xdr:colOff>50800</xdr:colOff>
      <xdr:row>105</xdr:row>
      <xdr:rowOff>70486</xdr:rowOff>
    </xdr:to>
    <xdr:cxnSp macro="">
      <xdr:nvCxnSpPr>
        <xdr:cNvPr id="954" name="直線コネクタ 953"/>
        <xdr:cNvCxnSpPr/>
      </xdr:nvCxnSpPr>
      <xdr:spPr>
        <a:xfrm flipV="1">
          <a:off x="17213580" y="17670780"/>
          <a:ext cx="7747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17780</xdr:rowOff>
    </xdr:from>
    <xdr:to>
      <xdr:col>98</xdr:col>
      <xdr:colOff>38100</xdr:colOff>
      <xdr:row>105</xdr:row>
      <xdr:rowOff>119380</xdr:rowOff>
    </xdr:to>
    <xdr:sp macro="" textlink="">
      <xdr:nvSpPr>
        <xdr:cNvPr id="955" name="楕円 954"/>
        <xdr:cNvSpPr/>
      </xdr:nvSpPr>
      <xdr:spPr>
        <a:xfrm>
          <a:off x="16388080" y="176199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68580</xdr:rowOff>
    </xdr:from>
    <xdr:to>
      <xdr:col>102</xdr:col>
      <xdr:colOff>114300</xdr:colOff>
      <xdr:row>105</xdr:row>
      <xdr:rowOff>70486</xdr:rowOff>
    </xdr:to>
    <xdr:cxnSp macro="">
      <xdr:nvCxnSpPr>
        <xdr:cNvPr id="956" name="直線コネクタ 955"/>
        <xdr:cNvCxnSpPr/>
      </xdr:nvCxnSpPr>
      <xdr:spPr>
        <a:xfrm>
          <a:off x="16431260" y="17670780"/>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137177</xdr:rowOff>
    </xdr:from>
    <xdr:ext cx="469744" cy="259045"/>
    <xdr:sp macro="" textlink="">
      <xdr:nvSpPr>
        <xdr:cNvPr id="957" name="n_1aveValue【庁舎】&#10;一人当たり面積"/>
        <xdr:cNvSpPr txBox="1"/>
      </xdr:nvSpPr>
      <xdr:spPr>
        <a:xfrm>
          <a:off x="18561127"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958" name="n_2aveValue【庁舎】&#10;一人当たり面積"/>
        <xdr:cNvSpPr txBox="1"/>
      </xdr:nvSpPr>
      <xdr:spPr>
        <a:xfrm>
          <a:off x="17776267"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106697</xdr:rowOff>
    </xdr:from>
    <xdr:ext cx="469744" cy="259045"/>
    <xdr:sp macro="" textlink="">
      <xdr:nvSpPr>
        <xdr:cNvPr id="959" name="n_3aveValue【庁舎】&#10;一人当たり面積"/>
        <xdr:cNvSpPr txBox="1"/>
      </xdr:nvSpPr>
      <xdr:spPr>
        <a:xfrm>
          <a:off x="17001567" y="178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131463</xdr:rowOff>
    </xdr:from>
    <xdr:ext cx="469744" cy="259045"/>
    <xdr:sp macro="" textlink="">
      <xdr:nvSpPr>
        <xdr:cNvPr id="960" name="n_4aveValue【庁舎】&#10;一人当たり面積"/>
        <xdr:cNvSpPr txBox="1"/>
      </xdr:nvSpPr>
      <xdr:spPr>
        <a:xfrm>
          <a:off x="16226867" y="1790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134002</xdr:rowOff>
    </xdr:from>
    <xdr:ext cx="469744" cy="259045"/>
    <xdr:sp macro="" textlink="">
      <xdr:nvSpPr>
        <xdr:cNvPr id="961" name="n_1mainValue【庁舎】&#10;一人当たり面積"/>
        <xdr:cNvSpPr txBox="1"/>
      </xdr:nvSpPr>
      <xdr:spPr>
        <a:xfrm>
          <a:off x="18561127" y="1740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135907</xdr:rowOff>
    </xdr:from>
    <xdr:ext cx="469744" cy="259045"/>
    <xdr:sp macro="" textlink="">
      <xdr:nvSpPr>
        <xdr:cNvPr id="962" name="n_2mainValue【庁舎】&#10;一人当たり面積"/>
        <xdr:cNvSpPr txBox="1"/>
      </xdr:nvSpPr>
      <xdr:spPr>
        <a:xfrm>
          <a:off x="1777626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137813</xdr:rowOff>
    </xdr:from>
    <xdr:ext cx="469744" cy="259045"/>
    <xdr:sp macro="" textlink="">
      <xdr:nvSpPr>
        <xdr:cNvPr id="963" name="n_3mainValue【庁舎】&#10;一人当たり面積"/>
        <xdr:cNvSpPr txBox="1"/>
      </xdr:nvSpPr>
      <xdr:spPr>
        <a:xfrm>
          <a:off x="17001567" y="1740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135907</xdr:rowOff>
    </xdr:from>
    <xdr:ext cx="469744" cy="259045"/>
    <xdr:sp macro="" textlink="">
      <xdr:nvSpPr>
        <xdr:cNvPr id="964" name="n_4mainValue【庁舎】&#10;一人当たり面積"/>
        <xdr:cNvSpPr txBox="1"/>
      </xdr:nvSpPr>
      <xdr:spPr>
        <a:xfrm>
          <a:off x="1622686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5" name="正方形/長方形 964"/>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6" name="正方形/長方形 965"/>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7" name="テキスト ボックス 966"/>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1">
              <a:solidFill>
                <a:schemeClr val="dk1"/>
              </a:solidFill>
              <a:effectLst/>
              <a:latin typeface="+mn-lt"/>
              <a:ea typeface="+mn-ea"/>
              <a:cs typeface="+mn-cs"/>
            </a:rPr>
            <a:t>有形固定資産減価償却率について、消防施設以外は全国・県平均、類似団体平均値を上回っており、本市の施設は老朽化が進んでいることが懸念されます</a:t>
          </a:r>
          <a:r>
            <a:rPr kumimoji="1" lang="ja-JP" altLang="en-US"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eaLnBrk="1" fontAlgn="auto" latinLnBrk="0" hangingPunct="1"/>
          <a:r>
            <a:rPr lang="ja-JP" altLang="ja-JP" sz="1100" b="1" i="0">
              <a:solidFill>
                <a:schemeClr val="dk1"/>
              </a:solidFill>
              <a:effectLst/>
              <a:latin typeface="+mn-lt"/>
              <a:ea typeface="+mn-ea"/>
              <a:cs typeface="+mn-cs"/>
            </a:rPr>
            <a:t>一人当たりの面積等について、図書館、体育館・プール、保健センター・保健所、福祉施設</a:t>
          </a:r>
          <a:r>
            <a:rPr kumimoji="1" lang="ja-JP" altLang="ja-JP" sz="1100" b="1">
              <a:solidFill>
                <a:schemeClr val="dk1"/>
              </a:solidFill>
              <a:effectLst/>
              <a:latin typeface="+mn-lt"/>
              <a:ea typeface="+mn-ea"/>
              <a:cs typeface="+mn-cs"/>
            </a:rPr>
            <a:t>は全国・県平均、類似団体平均値を下回っています。</a:t>
          </a:r>
          <a:r>
            <a:rPr kumimoji="1" lang="ja-JP" altLang="en-US" sz="1100" b="1">
              <a:solidFill>
                <a:schemeClr val="dk1"/>
              </a:solidFill>
              <a:effectLst/>
              <a:latin typeface="+mn-lt"/>
              <a:ea typeface="+mn-ea"/>
              <a:cs typeface="+mn-cs"/>
            </a:rPr>
            <a:t>図書館は、令和４年度に新図書館が完成し稼働をしています。</a:t>
          </a:r>
          <a:endParaRPr kumimoji="1" lang="en-US" altLang="ja-JP" sz="1100" b="1">
            <a:solidFill>
              <a:schemeClr val="dk1"/>
            </a:solidFill>
            <a:effectLst/>
            <a:latin typeface="+mn-lt"/>
            <a:ea typeface="+mn-ea"/>
            <a:cs typeface="+mn-cs"/>
          </a:endParaRPr>
        </a:p>
        <a:p>
          <a:pPr eaLnBrk="1" fontAlgn="auto" latinLnBrk="0" hangingPunct="1"/>
          <a:r>
            <a:rPr kumimoji="1" lang="ja-JP" altLang="en-US" sz="1100" b="1">
              <a:solidFill>
                <a:schemeClr val="dk1"/>
              </a:solidFill>
              <a:effectLst/>
              <a:latin typeface="+mn-lt"/>
              <a:ea typeface="+mn-ea"/>
              <a:cs typeface="+mn-cs"/>
            </a:rPr>
            <a:t>老</a:t>
          </a:r>
          <a:r>
            <a:rPr lang="ja-JP" altLang="ja-JP" sz="1100" b="1">
              <a:solidFill>
                <a:schemeClr val="dk1"/>
              </a:solidFill>
              <a:effectLst/>
              <a:latin typeface="+mn-lt"/>
              <a:ea typeface="+mn-ea"/>
              <a:cs typeface="+mn-cs"/>
            </a:rPr>
            <a:t>朽化が進んでいる施設については、亀山市公共施設等総合管理計画と整合性を図り、</a:t>
          </a:r>
          <a:r>
            <a:rPr lang="ja-JP" altLang="ja-JP" sz="1100" b="1" i="0" baseline="0">
              <a:solidFill>
                <a:schemeClr val="dk1"/>
              </a:solidFill>
              <a:effectLst/>
              <a:latin typeface="+mn-lt"/>
              <a:ea typeface="+mn-ea"/>
              <a:cs typeface="+mn-cs"/>
            </a:rPr>
            <a:t>行政サービスの水準や市民の利便性、最適な配置など様々な視点から総合的に施設の在り方を見直し</a:t>
          </a:r>
          <a:r>
            <a:rPr lang="ja-JP" altLang="en-US" sz="1100" b="1" i="0" baseline="0">
              <a:solidFill>
                <a:schemeClr val="dk1"/>
              </a:solidFill>
              <a:effectLst/>
              <a:latin typeface="+mn-lt"/>
              <a:ea typeface="+mn-ea"/>
              <a:cs typeface="+mn-cs"/>
            </a:rPr>
            <a:t>をしていかなければなりません</a:t>
          </a:r>
          <a:r>
            <a:rPr lang="ja-JP" altLang="ja-JP" sz="1100" b="1"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533400"/>
          <a:ext cx="11537950" cy="863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520700"/>
          <a:ext cx="3568700" cy="7302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546100"/>
          <a:ext cx="3524250" cy="679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571500"/>
          <a:ext cx="3486150" cy="6286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520700"/>
          <a:ext cx="2432050" cy="7302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546100"/>
          <a:ext cx="2387600" cy="679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571500"/>
          <a:ext cx="2330450" cy="6286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2000" y="1606550"/>
          <a:ext cx="8763000" cy="2330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638300"/>
          <a:ext cx="1263650" cy="228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638300"/>
          <a:ext cx="1143000" cy="228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49,503
47,266
191.04
24,776,434
23,991,060
694,262
13,268,996
15,918,696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638300"/>
          <a:ext cx="1390650" cy="228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657350"/>
          <a:ext cx="1841500" cy="1358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657350"/>
          <a:ext cx="1155700" cy="1358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657350"/>
          <a:ext cx="577850" cy="1358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781300"/>
          <a:ext cx="1841500" cy="8064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781300"/>
          <a:ext cx="3124200" cy="8064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606550"/>
          <a:ext cx="1301750" cy="1485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6700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9939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2438400"/>
          <a:ext cx="1155700" cy="863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7589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2413000"/>
          <a:ext cx="0" cy="19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2413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765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908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708150"/>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2089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39814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43497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466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5029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53403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5651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6019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66738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71501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71247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6985000"/>
          <a:ext cx="139065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7232650"/>
          <a:ext cx="139065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69850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72326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69850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72326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766445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766445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7664450"/>
          <a:ext cx="34544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8096250"/>
          <a:ext cx="525145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３箇年平均である財政力指数は、０．８４と類似団体の中で上位を保っています。</a:t>
          </a:r>
        </a:p>
        <a:p>
          <a:r>
            <a:rPr kumimoji="1" lang="ja-JP" altLang="en-US" sz="1300">
              <a:latin typeface="ＭＳ Ｐゴシック" panose="020B0600070205080204" pitchFamily="50" charset="-128"/>
              <a:ea typeface="ＭＳ Ｐゴシック" panose="020B0600070205080204" pitchFamily="50" charset="-128"/>
            </a:rPr>
            <a:t>　平成１７年度から平成２３年度においては、普通交付税の不交付団体であったが平成２４年度から交付団体に移行しており、今後も引き続き、持続可能な健全財政を目指して行財政改革に取組みます。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108775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04850" y="103610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10161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04850" y="98446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964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04850" y="927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04850" y="8754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8555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04850" y="8238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8038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04850" y="7664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746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04850" y="766445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xdr:cNvCxnSpPr/>
      </xdr:nvCxnSpPr>
      <xdr:spPr>
        <a:xfrm flipV="1">
          <a:off x="4514850" y="8238067"/>
          <a:ext cx="0" cy="1884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xdr:cNvSpPr txBox="1"/>
      </xdr:nvSpPr>
      <xdr:spPr>
        <a:xfrm>
          <a:off x="4584700" y="1009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xdr:cNvCxnSpPr/>
      </xdr:nvCxnSpPr>
      <xdr:spPr>
        <a:xfrm>
          <a:off x="4425950" y="10122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4584700" y="786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425950" y="82380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98425</xdr:rowOff>
    </xdr:from>
    <xdr:to>
      <xdr:col>23</xdr:col>
      <xdr:colOff>133350</xdr:colOff>
      <xdr:row>37</xdr:row>
      <xdr:rowOff>158750</xdr:rowOff>
    </xdr:to>
    <xdr:cxnSp macro="">
      <xdr:nvCxnSpPr>
        <xdr:cNvPr id="69" name="直線コネクタ 68"/>
        <xdr:cNvCxnSpPr/>
      </xdr:nvCxnSpPr>
      <xdr:spPr>
        <a:xfrm>
          <a:off x="3752850" y="8556625"/>
          <a:ext cx="762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xdr:cNvSpPr txBox="1"/>
      </xdr:nvSpPr>
      <xdr:spPr>
        <a:xfrm>
          <a:off x="4584700" y="9292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xdr:cNvSpPr/>
      </xdr:nvSpPr>
      <xdr:spPr>
        <a:xfrm>
          <a:off x="4464050" y="937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38100</xdr:rowOff>
    </xdr:from>
    <xdr:to>
      <xdr:col>19</xdr:col>
      <xdr:colOff>133350</xdr:colOff>
      <xdr:row>37</xdr:row>
      <xdr:rowOff>98425</xdr:rowOff>
    </xdr:to>
    <xdr:cxnSp macro="">
      <xdr:nvCxnSpPr>
        <xdr:cNvPr id="72" name="直線コネクタ 71"/>
        <xdr:cNvCxnSpPr/>
      </xdr:nvCxnSpPr>
      <xdr:spPr>
        <a:xfrm>
          <a:off x="2940050" y="8496300"/>
          <a:ext cx="8128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xdr:cNvSpPr/>
      </xdr:nvSpPr>
      <xdr:spPr>
        <a:xfrm>
          <a:off x="3702050" y="9300633"/>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71560</xdr:rowOff>
    </xdr:from>
    <xdr:ext cx="736600" cy="259045"/>
    <xdr:sp macro="" textlink="">
      <xdr:nvSpPr>
        <xdr:cNvPr id="74" name="テキスト ボックス 73"/>
        <xdr:cNvSpPr txBox="1"/>
      </xdr:nvSpPr>
      <xdr:spPr>
        <a:xfrm>
          <a:off x="3409950" y="944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17992</xdr:rowOff>
    </xdr:from>
    <xdr:to>
      <xdr:col>15</xdr:col>
      <xdr:colOff>82550</xdr:colOff>
      <xdr:row>37</xdr:row>
      <xdr:rowOff>38100</xdr:rowOff>
    </xdr:to>
    <xdr:cxnSp macro="">
      <xdr:nvCxnSpPr>
        <xdr:cNvPr id="75" name="直線コネクタ 74"/>
        <xdr:cNvCxnSpPr/>
      </xdr:nvCxnSpPr>
      <xdr:spPr>
        <a:xfrm>
          <a:off x="2127250" y="8476192"/>
          <a:ext cx="8128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2889250" y="9280525"/>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xdr:cNvSpPr txBox="1"/>
      </xdr:nvSpPr>
      <xdr:spPr>
        <a:xfrm>
          <a:off x="2597150" y="942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169333</xdr:rowOff>
    </xdr:from>
    <xdr:to>
      <xdr:col>11</xdr:col>
      <xdr:colOff>31750</xdr:colOff>
      <xdr:row>37</xdr:row>
      <xdr:rowOff>17992</xdr:rowOff>
    </xdr:to>
    <xdr:cxnSp macro="">
      <xdr:nvCxnSpPr>
        <xdr:cNvPr id="78" name="直線コネクタ 77"/>
        <xdr:cNvCxnSpPr/>
      </xdr:nvCxnSpPr>
      <xdr:spPr>
        <a:xfrm>
          <a:off x="1333500" y="8398933"/>
          <a:ext cx="793750" cy="7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38</xdr:row>
      <xdr:rowOff>157692</xdr:rowOff>
    </xdr:from>
    <xdr:to>
      <xdr:col>11</xdr:col>
      <xdr:colOff>82550</xdr:colOff>
      <xdr:row>39</xdr:row>
      <xdr:rowOff>87842</xdr:rowOff>
    </xdr:to>
    <xdr:sp macro="" textlink="">
      <xdr:nvSpPr>
        <xdr:cNvPr id="79" name="フローチャート: 判断 78"/>
        <xdr:cNvSpPr/>
      </xdr:nvSpPr>
      <xdr:spPr>
        <a:xfrm>
          <a:off x="2095500" y="8844492"/>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72619</xdr:rowOff>
    </xdr:from>
    <xdr:ext cx="762000" cy="259045"/>
    <xdr:sp macro="" textlink="">
      <xdr:nvSpPr>
        <xdr:cNvPr id="80" name="テキスト ボックス 79"/>
        <xdr:cNvSpPr txBox="1"/>
      </xdr:nvSpPr>
      <xdr:spPr>
        <a:xfrm>
          <a:off x="1784350" y="898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137583</xdr:rowOff>
    </xdr:from>
    <xdr:to>
      <xdr:col>7</xdr:col>
      <xdr:colOff>31750</xdr:colOff>
      <xdr:row>39</xdr:row>
      <xdr:rowOff>67733</xdr:rowOff>
    </xdr:to>
    <xdr:sp macro="" textlink="">
      <xdr:nvSpPr>
        <xdr:cNvPr id="81" name="フローチャート: 判断 80"/>
        <xdr:cNvSpPr/>
      </xdr:nvSpPr>
      <xdr:spPr>
        <a:xfrm>
          <a:off x="1282700" y="8824383"/>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52510</xdr:rowOff>
    </xdr:from>
    <xdr:ext cx="762000" cy="259045"/>
    <xdr:sp macro="" textlink="">
      <xdr:nvSpPr>
        <xdr:cNvPr id="82" name="テキスト ボックス 81"/>
        <xdr:cNvSpPr txBox="1"/>
      </xdr:nvSpPr>
      <xdr:spPr>
        <a:xfrm>
          <a:off x="971550" y="896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3180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5560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27432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19304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13665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107950</xdr:rowOff>
    </xdr:from>
    <xdr:to>
      <xdr:col>23</xdr:col>
      <xdr:colOff>184150</xdr:colOff>
      <xdr:row>38</xdr:row>
      <xdr:rowOff>38100</xdr:rowOff>
    </xdr:to>
    <xdr:sp macro="" textlink="">
      <xdr:nvSpPr>
        <xdr:cNvPr id="88" name="楕円 87"/>
        <xdr:cNvSpPr/>
      </xdr:nvSpPr>
      <xdr:spPr>
        <a:xfrm>
          <a:off x="4464050" y="8566150"/>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124477</xdr:rowOff>
    </xdr:from>
    <xdr:ext cx="762000" cy="259045"/>
    <xdr:sp macro="" textlink="">
      <xdr:nvSpPr>
        <xdr:cNvPr id="89" name="財政力該当値テキスト"/>
        <xdr:cNvSpPr txBox="1"/>
      </xdr:nvSpPr>
      <xdr:spPr>
        <a:xfrm>
          <a:off x="4584700" y="835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47625</xdr:rowOff>
    </xdr:from>
    <xdr:to>
      <xdr:col>19</xdr:col>
      <xdr:colOff>184150</xdr:colOff>
      <xdr:row>37</xdr:row>
      <xdr:rowOff>149225</xdr:rowOff>
    </xdr:to>
    <xdr:sp macro="" textlink="">
      <xdr:nvSpPr>
        <xdr:cNvPr id="90" name="楕円 89"/>
        <xdr:cNvSpPr/>
      </xdr:nvSpPr>
      <xdr:spPr>
        <a:xfrm>
          <a:off x="3702050" y="850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159402</xdr:rowOff>
    </xdr:from>
    <xdr:ext cx="736600" cy="259045"/>
    <xdr:sp macro="" textlink="">
      <xdr:nvSpPr>
        <xdr:cNvPr id="91" name="テキスト ボックス 90"/>
        <xdr:cNvSpPr txBox="1"/>
      </xdr:nvSpPr>
      <xdr:spPr>
        <a:xfrm>
          <a:off x="3409950" y="8160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158750</xdr:rowOff>
    </xdr:from>
    <xdr:to>
      <xdr:col>15</xdr:col>
      <xdr:colOff>133350</xdr:colOff>
      <xdr:row>37</xdr:row>
      <xdr:rowOff>88900</xdr:rowOff>
    </xdr:to>
    <xdr:sp macro="" textlink="">
      <xdr:nvSpPr>
        <xdr:cNvPr id="92" name="楕円 91"/>
        <xdr:cNvSpPr/>
      </xdr:nvSpPr>
      <xdr:spPr>
        <a:xfrm>
          <a:off x="2889250" y="8388350"/>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99077</xdr:rowOff>
    </xdr:from>
    <xdr:ext cx="762000" cy="259045"/>
    <xdr:sp macro="" textlink="">
      <xdr:nvSpPr>
        <xdr:cNvPr id="93" name="テキスト ボックス 92"/>
        <xdr:cNvSpPr txBox="1"/>
      </xdr:nvSpPr>
      <xdr:spPr>
        <a:xfrm>
          <a:off x="2597150" y="810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138642</xdr:rowOff>
    </xdr:from>
    <xdr:to>
      <xdr:col>11</xdr:col>
      <xdr:colOff>82550</xdr:colOff>
      <xdr:row>37</xdr:row>
      <xdr:rowOff>68792</xdr:rowOff>
    </xdr:to>
    <xdr:sp macro="" textlink="">
      <xdr:nvSpPr>
        <xdr:cNvPr id="94" name="楕円 93"/>
        <xdr:cNvSpPr/>
      </xdr:nvSpPr>
      <xdr:spPr>
        <a:xfrm>
          <a:off x="2095500" y="8368242"/>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78969</xdr:rowOff>
    </xdr:from>
    <xdr:ext cx="762000" cy="259045"/>
    <xdr:sp macro="" textlink="">
      <xdr:nvSpPr>
        <xdr:cNvPr id="95" name="テキスト ボックス 94"/>
        <xdr:cNvSpPr txBox="1"/>
      </xdr:nvSpPr>
      <xdr:spPr>
        <a:xfrm>
          <a:off x="1784350" y="807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118533</xdr:rowOff>
    </xdr:from>
    <xdr:to>
      <xdr:col>7</xdr:col>
      <xdr:colOff>31750</xdr:colOff>
      <xdr:row>37</xdr:row>
      <xdr:rowOff>48683</xdr:rowOff>
    </xdr:to>
    <xdr:sp macro="" textlink="">
      <xdr:nvSpPr>
        <xdr:cNvPr id="96" name="楕円 95"/>
        <xdr:cNvSpPr/>
      </xdr:nvSpPr>
      <xdr:spPr>
        <a:xfrm>
          <a:off x="1282700" y="8348133"/>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58860</xdr:rowOff>
    </xdr:from>
    <xdr:ext cx="762000" cy="259045"/>
    <xdr:sp macro="" textlink="">
      <xdr:nvSpPr>
        <xdr:cNvPr id="97" name="テキスト ボックス 96"/>
        <xdr:cNvSpPr txBox="1"/>
      </xdr:nvSpPr>
      <xdr:spPr>
        <a:xfrm>
          <a:off x="971550" y="805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04850" y="117411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541130" y="122174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2973720" y="121920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372100" y="12052300"/>
          <a:ext cx="139065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372100" y="12357100"/>
          <a:ext cx="139065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6870700" y="120523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6870700" y="123571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8197850" y="120523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8197850" y="123571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04850" y="12731750"/>
          <a:ext cx="4622800" cy="32702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5499100" y="12731750"/>
          <a:ext cx="5480050" cy="3270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5499100" y="12731750"/>
          <a:ext cx="34544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5607050" y="13163550"/>
          <a:ext cx="525145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普通交付税は増となったものの臨時財政対策債が減になったことにより、経常収支比率は８５．２％と、前年度と比較し、４．６ポイント後退しております。</a:t>
          </a:r>
        </a:p>
        <a:p>
          <a:r>
            <a:rPr kumimoji="1" lang="ja-JP" altLang="en-US" sz="1300">
              <a:latin typeface="ＭＳ Ｐゴシック" panose="020B0600070205080204" pitchFamily="50" charset="-128"/>
              <a:ea typeface="ＭＳ Ｐゴシック" panose="020B0600070205080204" pitchFamily="50" charset="-128"/>
            </a:rPr>
            <a:t>本市の目標とする８５％を上回ったことからも、今後の財政構造の硬直化が懸念されます。このことから引き続き、自主財源の確保を図るとともに、持続可能な健全財政を目指して行財政改革に取組みます。</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666750" y="12484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04850" y="16002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580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04850" y="154283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5229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04850" y="149119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471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04850" y="14338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419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04850" y="1382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362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04850" y="13305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1310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04850" y="12731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04850" y="12731750"/>
          <a:ext cx="4622800" cy="32702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xdr:cNvCxnSpPr/>
      </xdr:nvCxnSpPr>
      <xdr:spPr>
        <a:xfrm flipV="1">
          <a:off x="4514850" y="13305367"/>
          <a:ext cx="0" cy="2074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4584700" y="15352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425950" y="153801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xdr:cNvSpPr txBox="1"/>
      </xdr:nvSpPr>
      <xdr:spPr>
        <a:xfrm>
          <a:off x="4584700" y="1293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xdr:cNvCxnSpPr/>
      </xdr:nvCxnSpPr>
      <xdr:spPr>
        <a:xfrm>
          <a:off x="4425950" y="133053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94827</xdr:rowOff>
    </xdr:from>
    <xdr:to>
      <xdr:col>23</xdr:col>
      <xdr:colOff>133350</xdr:colOff>
      <xdr:row>60</xdr:row>
      <xdr:rowOff>121920</xdr:rowOff>
    </xdr:to>
    <xdr:cxnSp macro="">
      <xdr:nvCxnSpPr>
        <xdr:cNvPr id="132" name="直線コネクタ 131"/>
        <xdr:cNvCxnSpPr/>
      </xdr:nvCxnSpPr>
      <xdr:spPr>
        <a:xfrm>
          <a:off x="3752850" y="13353627"/>
          <a:ext cx="762000" cy="48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33" name="財政構造の弾力性平均値テキスト"/>
        <xdr:cNvSpPr txBox="1"/>
      </xdr:nvSpPr>
      <xdr:spPr>
        <a:xfrm>
          <a:off x="4584700" y="1430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xdr:cNvSpPr/>
      </xdr:nvSpPr>
      <xdr:spPr>
        <a:xfrm>
          <a:off x="4464050" y="14335760"/>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94827</xdr:rowOff>
    </xdr:from>
    <xdr:to>
      <xdr:col>19</xdr:col>
      <xdr:colOff>133350</xdr:colOff>
      <xdr:row>60</xdr:row>
      <xdr:rowOff>146050</xdr:rowOff>
    </xdr:to>
    <xdr:cxnSp macro="">
      <xdr:nvCxnSpPr>
        <xdr:cNvPr id="135" name="直線コネクタ 134"/>
        <xdr:cNvCxnSpPr/>
      </xdr:nvCxnSpPr>
      <xdr:spPr>
        <a:xfrm flipV="1">
          <a:off x="2940050" y="13353627"/>
          <a:ext cx="812800" cy="50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xdr:cNvSpPr/>
      </xdr:nvSpPr>
      <xdr:spPr>
        <a:xfrm>
          <a:off x="370205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130827</xdr:rowOff>
    </xdr:from>
    <xdr:ext cx="736600" cy="259045"/>
    <xdr:sp macro="" textlink="">
      <xdr:nvSpPr>
        <xdr:cNvPr id="137" name="テキスト ボックス 136"/>
        <xdr:cNvSpPr txBox="1"/>
      </xdr:nvSpPr>
      <xdr:spPr>
        <a:xfrm>
          <a:off x="3409950" y="1407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62</xdr:row>
      <xdr:rowOff>12277</xdr:rowOff>
    </xdr:to>
    <xdr:cxnSp macro="">
      <xdr:nvCxnSpPr>
        <xdr:cNvPr id="138" name="直線コネクタ 137"/>
        <xdr:cNvCxnSpPr/>
      </xdr:nvCxnSpPr>
      <xdr:spPr>
        <a:xfrm flipV="1">
          <a:off x="2127250" y="13862050"/>
          <a:ext cx="812800" cy="32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9" name="フローチャート: 判断 138"/>
        <xdr:cNvSpPr/>
      </xdr:nvSpPr>
      <xdr:spPr>
        <a:xfrm>
          <a:off x="2889250" y="144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133790</xdr:rowOff>
    </xdr:from>
    <xdr:ext cx="762000" cy="259045"/>
    <xdr:sp macro="" textlink="">
      <xdr:nvSpPr>
        <xdr:cNvPr id="140" name="テキスト ボックス 139"/>
        <xdr:cNvSpPr txBox="1"/>
      </xdr:nvSpPr>
      <xdr:spPr>
        <a:xfrm>
          <a:off x="2597150" y="1453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55033</xdr:rowOff>
    </xdr:from>
    <xdr:to>
      <xdr:col>11</xdr:col>
      <xdr:colOff>31750</xdr:colOff>
      <xdr:row>62</xdr:row>
      <xdr:rowOff>12277</xdr:rowOff>
    </xdr:to>
    <xdr:cxnSp macro="">
      <xdr:nvCxnSpPr>
        <xdr:cNvPr id="141" name="直線コネクタ 140"/>
        <xdr:cNvCxnSpPr/>
      </xdr:nvCxnSpPr>
      <xdr:spPr>
        <a:xfrm>
          <a:off x="1333500" y="13999633"/>
          <a:ext cx="793750" cy="18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2" name="フローチャート: 判断 141"/>
        <xdr:cNvSpPr/>
      </xdr:nvSpPr>
      <xdr:spPr>
        <a:xfrm>
          <a:off x="2095500" y="14505517"/>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18644</xdr:rowOff>
    </xdr:from>
    <xdr:ext cx="762000" cy="259045"/>
    <xdr:sp macro="" textlink="">
      <xdr:nvSpPr>
        <xdr:cNvPr id="143" name="テキスト ボックス 142"/>
        <xdr:cNvSpPr txBox="1"/>
      </xdr:nvSpPr>
      <xdr:spPr>
        <a:xfrm>
          <a:off x="1784350" y="14649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44" name="フローチャート: 判断 143"/>
        <xdr:cNvSpPr/>
      </xdr:nvSpPr>
      <xdr:spPr>
        <a:xfrm>
          <a:off x="1282700" y="144572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141833</xdr:rowOff>
    </xdr:from>
    <xdr:ext cx="762000" cy="259045"/>
    <xdr:sp macro="" textlink="">
      <xdr:nvSpPr>
        <xdr:cNvPr id="145" name="テキスト ボックス 144"/>
        <xdr:cNvSpPr txBox="1"/>
      </xdr:nvSpPr>
      <xdr:spPr>
        <a:xfrm>
          <a:off x="971550" y="1454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3180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5560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27432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19304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13665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51" name="楕円 150"/>
        <xdr:cNvSpPr/>
      </xdr:nvSpPr>
      <xdr:spPr>
        <a:xfrm>
          <a:off x="4464050" y="13787120"/>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87647</xdr:rowOff>
    </xdr:from>
    <xdr:ext cx="762000" cy="259045"/>
    <xdr:sp macro="" textlink="">
      <xdr:nvSpPr>
        <xdr:cNvPr id="152" name="財政構造の弾力性該当値テキスト"/>
        <xdr:cNvSpPr txBox="1"/>
      </xdr:nvSpPr>
      <xdr:spPr>
        <a:xfrm>
          <a:off x="4584700" y="1357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44027</xdr:rowOff>
    </xdr:from>
    <xdr:to>
      <xdr:col>19</xdr:col>
      <xdr:colOff>184150</xdr:colOff>
      <xdr:row>58</xdr:row>
      <xdr:rowOff>145627</xdr:rowOff>
    </xdr:to>
    <xdr:sp macro="" textlink="">
      <xdr:nvSpPr>
        <xdr:cNvPr id="153" name="楕円 152"/>
        <xdr:cNvSpPr/>
      </xdr:nvSpPr>
      <xdr:spPr>
        <a:xfrm>
          <a:off x="3702050" y="1330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155804</xdr:rowOff>
    </xdr:from>
    <xdr:ext cx="736600" cy="259045"/>
    <xdr:sp macro="" textlink="">
      <xdr:nvSpPr>
        <xdr:cNvPr id="154" name="テキスト ボックス 153"/>
        <xdr:cNvSpPr txBox="1"/>
      </xdr:nvSpPr>
      <xdr:spPr>
        <a:xfrm>
          <a:off x="3409950" y="12957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5" name="楕円 154"/>
        <xdr:cNvSpPr/>
      </xdr:nvSpPr>
      <xdr:spPr>
        <a:xfrm>
          <a:off x="2889250" y="13811250"/>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35577</xdr:rowOff>
    </xdr:from>
    <xdr:ext cx="762000" cy="259045"/>
    <xdr:sp macro="" textlink="">
      <xdr:nvSpPr>
        <xdr:cNvPr id="156" name="テキスト ボックス 155"/>
        <xdr:cNvSpPr txBox="1"/>
      </xdr:nvSpPr>
      <xdr:spPr>
        <a:xfrm>
          <a:off x="2597150" y="1352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132927</xdr:rowOff>
    </xdr:from>
    <xdr:to>
      <xdr:col>11</xdr:col>
      <xdr:colOff>82550</xdr:colOff>
      <xdr:row>62</xdr:row>
      <xdr:rowOff>63077</xdr:rowOff>
    </xdr:to>
    <xdr:sp macro="" textlink="">
      <xdr:nvSpPr>
        <xdr:cNvPr id="157" name="楕円 156"/>
        <xdr:cNvSpPr/>
      </xdr:nvSpPr>
      <xdr:spPr>
        <a:xfrm>
          <a:off x="2095500" y="14077527"/>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73254</xdr:rowOff>
    </xdr:from>
    <xdr:ext cx="762000" cy="259045"/>
    <xdr:sp macro="" textlink="">
      <xdr:nvSpPr>
        <xdr:cNvPr id="158" name="テキスト ボックス 157"/>
        <xdr:cNvSpPr txBox="1"/>
      </xdr:nvSpPr>
      <xdr:spPr>
        <a:xfrm>
          <a:off x="1784350" y="1378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4233</xdr:rowOff>
    </xdr:from>
    <xdr:to>
      <xdr:col>7</xdr:col>
      <xdr:colOff>31750</xdr:colOff>
      <xdr:row>61</xdr:row>
      <xdr:rowOff>105833</xdr:rowOff>
    </xdr:to>
    <xdr:sp macro="" textlink="">
      <xdr:nvSpPr>
        <xdr:cNvPr id="159" name="楕円 158"/>
        <xdr:cNvSpPr/>
      </xdr:nvSpPr>
      <xdr:spPr>
        <a:xfrm>
          <a:off x="1282700" y="1394883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116010</xdr:rowOff>
    </xdr:from>
    <xdr:ext cx="762000" cy="259045"/>
    <xdr:sp macro="" textlink="">
      <xdr:nvSpPr>
        <xdr:cNvPr id="160" name="テキスト ボックス 159"/>
        <xdr:cNvSpPr txBox="1"/>
      </xdr:nvSpPr>
      <xdr:spPr>
        <a:xfrm>
          <a:off x="971550" y="13603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04850" y="168084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746553" y="17284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3787347" y="17259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[203,605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372100" y="17176750"/>
          <a:ext cx="139065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372100" y="17424400"/>
          <a:ext cx="139065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6870700" y="171767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6870700" y="174244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8197850" y="171767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8197850" y="174244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04850" y="1785620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5499100" y="1785620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5499100" y="17856200"/>
          <a:ext cx="34544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5607050" y="18288000"/>
          <a:ext cx="5251450" cy="26606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人口１人当たり２０３千円となっており、類似団体内平均値を上回っています。　　</a:t>
          </a:r>
        </a:p>
        <a:p>
          <a:r>
            <a:rPr kumimoji="1" lang="ja-JP" altLang="en-US" sz="1300">
              <a:latin typeface="ＭＳ Ｐゴシック" panose="020B0600070205080204" pitchFamily="50" charset="-128"/>
              <a:ea typeface="ＭＳ Ｐゴシック" panose="020B0600070205080204" pitchFamily="50" charset="-128"/>
            </a:rPr>
            <a:t>これは、消防や廃棄物処理などの業務を市単独で実施していることに加え、令和４年度はプレミアム商品券事業による経済支援対策事業に係る委託料や新図書館整備事業に伴う備品購入費の増によって、物件費が増加したものと考えられます。今後はより一層、行財政改革を推進することにより改善を図ります。　</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666750" y="176085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04850" y="21069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2086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04850" y="20495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2035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04850" y="199792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977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04850" y="1946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92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04850" y="18889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874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04850" y="1837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817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04850" y="17856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76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04850" y="1785620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xdr:cNvCxnSpPr/>
      </xdr:nvCxnSpPr>
      <xdr:spPr>
        <a:xfrm flipV="1">
          <a:off x="4514850" y="18529297"/>
          <a:ext cx="0" cy="1961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xdr:cNvSpPr txBox="1"/>
      </xdr:nvSpPr>
      <xdr:spPr>
        <a:xfrm>
          <a:off x="4584700" y="2046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xdr:cNvCxnSpPr/>
      </xdr:nvCxnSpPr>
      <xdr:spPr>
        <a:xfrm>
          <a:off x="4425950" y="204912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xdr:cNvSpPr txBox="1"/>
      </xdr:nvSpPr>
      <xdr:spPr>
        <a:xfrm>
          <a:off x="4584700" y="1815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xdr:cNvCxnSpPr/>
      </xdr:nvCxnSpPr>
      <xdr:spPr>
        <a:xfrm>
          <a:off x="4425950" y="185292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107387</xdr:rowOff>
    </xdr:from>
    <xdr:to>
      <xdr:col>23</xdr:col>
      <xdr:colOff>133350</xdr:colOff>
      <xdr:row>85</xdr:row>
      <xdr:rowOff>60747</xdr:rowOff>
    </xdr:to>
    <xdr:cxnSp macro="">
      <xdr:nvCxnSpPr>
        <xdr:cNvPr id="195" name="直線コネクタ 194"/>
        <xdr:cNvCxnSpPr/>
      </xdr:nvCxnSpPr>
      <xdr:spPr>
        <a:xfrm>
          <a:off x="3752850" y="19309787"/>
          <a:ext cx="762000" cy="18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5551</xdr:rowOff>
    </xdr:from>
    <xdr:ext cx="762000" cy="259045"/>
    <xdr:sp macro="" textlink="">
      <xdr:nvSpPr>
        <xdr:cNvPr id="196" name="人件費・物件費等の状況平均値テキスト"/>
        <xdr:cNvSpPr txBox="1"/>
      </xdr:nvSpPr>
      <xdr:spPr>
        <a:xfrm>
          <a:off x="4584700" y="189793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xdr:cNvSpPr/>
      </xdr:nvSpPr>
      <xdr:spPr>
        <a:xfrm>
          <a:off x="4464050" y="19134274"/>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85678</xdr:rowOff>
    </xdr:from>
    <xdr:to>
      <xdr:col>19</xdr:col>
      <xdr:colOff>133350</xdr:colOff>
      <xdr:row>84</xdr:row>
      <xdr:rowOff>107387</xdr:rowOff>
    </xdr:to>
    <xdr:cxnSp macro="">
      <xdr:nvCxnSpPr>
        <xdr:cNvPr id="198" name="直線コネクタ 197"/>
        <xdr:cNvCxnSpPr/>
      </xdr:nvCxnSpPr>
      <xdr:spPr>
        <a:xfrm>
          <a:off x="2940050" y="19288078"/>
          <a:ext cx="812800" cy="2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xdr:cNvSpPr/>
      </xdr:nvSpPr>
      <xdr:spPr>
        <a:xfrm>
          <a:off x="3702050" y="19073121"/>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39648</xdr:rowOff>
    </xdr:from>
    <xdr:ext cx="736600" cy="259045"/>
    <xdr:sp macro="" textlink="">
      <xdr:nvSpPr>
        <xdr:cNvPr id="200" name="テキスト ボックス 199"/>
        <xdr:cNvSpPr txBox="1"/>
      </xdr:nvSpPr>
      <xdr:spPr>
        <a:xfrm>
          <a:off x="3409950" y="18784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151673</xdr:rowOff>
    </xdr:from>
    <xdr:to>
      <xdr:col>15</xdr:col>
      <xdr:colOff>82550</xdr:colOff>
      <xdr:row>84</xdr:row>
      <xdr:rowOff>85678</xdr:rowOff>
    </xdr:to>
    <xdr:cxnSp macro="">
      <xdr:nvCxnSpPr>
        <xdr:cNvPr id="201" name="直線コネクタ 200"/>
        <xdr:cNvCxnSpPr/>
      </xdr:nvCxnSpPr>
      <xdr:spPr>
        <a:xfrm>
          <a:off x="2127250" y="19125473"/>
          <a:ext cx="812800" cy="16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202" name="フローチャート: 判断 201"/>
        <xdr:cNvSpPr/>
      </xdr:nvSpPr>
      <xdr:spPr>
        <a:xfrm>
          <a:off x="2889250" y="189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122879</xdr:rowOff>
    </xdr:from>
    <xdr:ext cx="762000" cy="259045"/>
    <xdr:sp macro="" textlink="">
      <xdr:nvSpPr>
        <xdr:cNvPr id="203" name="テキスト ボックス 202"/>
        <xdr:cNvSpPr txBox="1"/>
      </xdr:nvSpPr>
      <xdr:spPr>
        <a:xfrm>
          <a:off x="2597150" y="1863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109477</xdr:rowOff>
    </xdr:from>
    <xdr:to>
      <xdr:col>11</xdr:col>
      <xdr:colOff>31750</xdr:colOff>
      <xdr:row>83</xdr:row>
      <xdr:rowOff>151673</xdr:rowOff>
    </xdr:to>
    <xdr:cxnSp macro="">
      <xdr:nvCxnSpPr>
        <xdr:cNvPr id="204" name="直線コネクタ 203"/>
        <xdr:cNvCxnSpPr/>
      </xdr:nvCxnSpPr>
      <xdr:spPr>
        <a:xfrm>
          <a:off x="1333500" y="19083277"/>
          <a:ext cx="793750" cy="4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5" name="フローチャート: 判断 204"/>
        <xdr:cNvSpPr/>
      </xdr:nvSpPr>
      <xdr:spPr>
        <a:xfrm>
          <a:off x="2095500" y="18607881"/>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31608</xdr:rowOff>
    </xdr:from>
    <xdr:ext cx="762000" cy="259045"/>
    <xdr:sp macro="" textlink="">
      <xdr:nvSpPr>
        <xdr:cNvPr id="206" name="テキスト ボックス 205"/>
        <xdr:cNvSpPr txBox="1"/>
      </xdr:nvSpPr>
      <xdr:spPr>
        <a:xfrm>
          <a:off x="1784350" y="1831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7" name="フローチャート: 判断 206"/>
        <xdr:cNvSpPr/>
      </xdr:nvSpPr>
      <xdr:spPr>
        <a:xfrm>
          <a:off x="1282700" y="185797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3466</xdr:rowOff>
    </xdr:from>
    <xdr:ext cx="762000" cy="259045"/>
    <xdr:sp macro="" textlink="">
      <xdr:nvSpPr>
        <xdr:cNvPr id="208" name="テキスト ボックス 207"/>
        <xdr:cNvSpPr txBox="1"/>
      </xdr:nvSpPr>
      <xdr:spPr>
        <a:xfrm>
          <a:off x="971550" y="18291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3180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5560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27432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19304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13665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9947</xdr:rowOff>
    </xdr:from>
    <xdr:to>
      <xdr:col>23</xdr:col>
      <xdr:colOff>184150</xdr:colOff>
      <xdr:row>85</xdr:row>
      <xdr:rowOff>111547</xdr:rowOff>
    </xdr:to>
    <xdr:sp macro="" textlink="">
      <xdr:nvSpPr>
        <xdr:cNvPr id="214" name="楕円 213"/>
        <xdr:cNvSpPr/>
      </xdr:nvSpPr>
      <xdr:spPr>
        <a:xfrm>
          <a:off x="4464050" y="1944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153474</xdr:rowOff>
    </xdr:from>
    <xdr:ext cx="762000" cy="259045"/>
    <xdr:sp macro="" textlink="">
      <xdr:nvSpPr>
        <xdr:cNvPr id="215" name="人件費・物件費等の状況該当値テキスト"/>
        <xdr:cNvSpPr txBox="1"/>
      </xdr:nvSpPr>
      <xdr:spPr>
        <a:xfrm>
          <a:off x="4584700" y="1935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56587</xdr:rowOff>
    </xdr:from>
    <xdr:to>
      <xdr:col>19</xdr:col>
      <xdr:colOff>184150</xdr:colOff>
      <xdr:row>84</xdr:row>
      <xdr:rowOff>158187</xdr:rowOff>
    </xdr:to>
    <xdr:sp macro="" textlink="">
      <xdr:nvSpPr>
        <xdr:cNvPr id="216" name="楕円 215"/>
        <xdr:cNvSpPr/>
      </xdr:nvSpPr>
      <xdr:spPr>
        <a:xfrm>
          <a:off x="3702050" y="1925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142964</xdr:rowOff>
    </xdr:from>
    <xdr:ext cx="736600" cy="259045"/>
    <xdr:sp macro="" textlink="">
      <xdr:nvSpPr>
        <xdr:cNvPr id="217" name="テキスト ボックス 216"/>
        <xdr:cNvSpPr txBox="1"/>
      </xdr:nvSpPr>
      <xdr:spPr>
        <a:xfrm>
          <a:off x="3409950" y="1934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34878</xdr:rowOff>
    </xdr:from>
    <xdr:to>
      <xdr:col>15</xdr:col>
      <xdr:colOff>133350</xdr:colOff>
      <xdr:row>84</xdr:row>
      <xdr:rowOff>136478</xdr:rowOff>
    </xdr:to>
    <xdr:sp macro="" textlink="">
      <xdr:nvSpPr>
        <xdr:cNvPr id="218" name="楕円 217"/>
        <xdr:cNvSpPr/>
      </xdr:nvSpPr>
      <xdr:spPr>
        <a:xfrm>
          <a:off x="2889250" y="1923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121255</xdr:rowOff>
    </xdr:from>
    <xdr:ext cx="762000" cy="259045"/>
    <xdr:sp macro="" textlink="">
      <xdr:nvSpPr>
        <xdr:cNvPr id="219" name="テキスト ボックス 218"/>
        <xdr:cNvSpPr txBox="1"/>
      </xdr:nvSpPr>
      <xdr:spPr>
        <a:xfrm>
          <a:off x="2597150" y="1932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100873</xdr:rowOff>
    </xdr:from>
    <xdr:to>
      <xdr:col>11</xdr:col>
      <xdr:colOff>82550</xdr:colOff>
      <xdr:row>84</xdr:row>
      <xdr:rowOff>31023</xdr:rowOff>
    </xdr:to>
    <xdr:sp macro="" textlink="">
      <xdr:nvSpPr>
        <xdr:cNvPr id="220" name="楕円 219"/>
        <xdr:cNvSpPr/>
      </xdr:nvSpPr>
      <xdr:spPr>
        <a:xfrm>
          <a:off x="2095500" y="19074673"/>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15800</xdr:rowOff>
    </xdr:from>
    <xdr:ext cx="762000" cy="259045"/>
    <xdr:sp macro="" textlink="">
      <xdr:nvSpPr>
        <xdr:cNvPr id="221" name="テキスト ボックス 220"/>
        <xdr:cNvSpPr txBox="1"/>
      </xdr:nvSpPr>
      <xdr:spPr>
        <a:xfrm>
          <a:off x="1784350" y="1921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58677</xdr:rowOff>
    </xdr:from>
    <xdr:to>
      <xdr:col>7</xdr:col>
      <xdr:colOff>31750</xdr:colOff>
      <xdr:row>83</xdr:row>
      <xdr:rowOff>160277</xdr:rowOff>
    </xdr:to>
    <xdr:sp macro="" textlink="">
      <xdr:nvSpPr>
        <xdr:cNvPr id="222" name="楕円 221"/>
        <xdr:cNvSpPr/>
      </xdr:nvSpPr>
      <xdr:spPr>
        <a:xfrm>
          <a:off x="1282700" y="190324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145054</xdr:rowOff>
    </xdr:from>
    <xdr:ext cx="762000" cy="259045"/>
    <xdr:sp macro="" textlink="">
      <xdr:nvSpPr>
        <xdr:cNvPr id="223" name="テキスト ボックス 222"/>
        <xdr:cNvSpPr txBox="1"/>
      </xdr:nvSpPr>
      <xdr:spPr>
        <a:xfrm>
          <a:off x="971550" y="1911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1664950" y="168084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2412847" y="17284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4041255" y="17259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6351250" y="171767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6351250" y="1742440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7849850" y="171767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7849850" y="174244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19177000" y="171767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19177000" y="174244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1664950" y="1785620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6459200" y="1785620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6459200" y="17856200"/>
          <a:ext cx="34671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6573500" y="18288000"/>
          <a:ext cx="5257800" cy="26606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全国平均、類似団体内平均値を上回っています。</a:t>
          </a:r>
        </a:p>
        <a:p>
          <a:r>
            <a:rPr kumimoji="1" lang="ja-JP" altLang="en-US" sz="1300">
              <a:latin typeface="ＭＳ Ｐゴシック" panose="020B0600070205080204" pitchFamily="50" charset="-128"/>
              <a:ea typeface="ＭＳ Ｐゴシック" panose="020B0600070205080204" pitchFamily="50" charset="-128"/>
            </a:rPr>
            <a:t>職員の給与については、地域の民間企業の平均給与の状況を踏まえ、国及び県との比較も考慮しながら適正化に努めます。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1664950" y="21069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0979150" y="2086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xdr:cNvCxnSpPr/>
      </xdr:nvCxnSpPr>
      <xdr:spPr>
        <a:xfrm>
          <a:off x="11664950" y="206533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xdr:cNvSpPr txBox="1"/>
      </xdr:nvSpPr>
      <xdr:spPr>
        <a:xfrm>
          <a:off x="10979150" y="2045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1664950" y="20237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0979150" y="200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xdr:cNvCxnSpPr/>
      </xdr:nvCxnSpPr>
      <xdr:spPr>
        <a:xfrm>
          <a:off x="11664950" y="1982152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xdr:cNvSpPr txBox="1"/>
      </xdr:nvSpPr>
      <xdr:spPr>
        <a:xfrm>
          <a:off x="10979150" y="1967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1664950" y="1946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0979150" y="192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xdr:cNvCxnSpPr/>
      </xdr:nvCxnSpPr>
      <xdr:spPr>
        <a:xfrm>
          <a:off x="11664950" y="1904682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xdr:cNvSpPr txBox="1"/>
      </xdr:nvSpPr>
      <xdr:spPr>
        <a:xfrm>
          <a:off x="10979150" y="18847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xdr:cNvCxnSpPr/>
      </xdr:nvCxnSpPr>
      <xdr:spPr>
        <a:xfrm>
          <a:off x="11664950" y="18630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xdr:cNvSpPr txBox="1"/>
      </xdr:nvSpPr>
      <xdr:spPr>
        <a:xfrm>
          <a:off x="10979150" y="184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xdr:cNvCxnSpPr/>
      </xdr:nvCxnSpPr>
      <xdr:spPr>
        <a:xfrm>
          <a:off x="11664950" y="182149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xdr:cNvSpPr txBox="1"/>
      </xdr:nvSpPr>
      <xdr:spPr>
        <a:xfrm>
          <a:off x="10979150" y="1807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1664950" y="17856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0979150" y="176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1664950" y="1785620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xdr:cNvCxnSpPr/>
      </xdr:nvCxnSpPr>
      <xdr:spPr>
        <a:xfrm flipV="1">
          <a:off x="15474950" y="18453100"/>
          <a:ext cx="0" cy="1962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5563850" y="2038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5405100" y="20415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xdr:cNvSpPr txBox="1"/>
      </xdr:nvSpPr>
      <xdr:spPr>
        <a:xfrm>
          <a:off x="15563850" y="1813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xdr:cNvCxnSpPr/>
      </xdr:nvCxnSpPr>
      <xdr:spPr>
        <a:xfrm>
          <a:off x="15405100" y="18453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131763</xdr:rowOff>
    </xdr:from>
    <xdr:to>
      <xdr:col>81</xdr:col>
      <xdr:colOff>44450</xdr:colOff>
      <xdr:row>87</xdr:row>
      <xdr:rowOff>20638</xdr:rowOff>
    </xdr:to>
    <xdr:cxnSp macro="">
      <xdr:nvCxnSpPr>
        <xdr:cNvPr id="261" name="直線コネクタ 260"/>
        <xdr:cNvCxnSpPr/>
      </xdr:nvCxnSpPr>
      <xdr:spPr>
        <a:xfrm>
          <a:off x="14712950" y="19791363"/>
          <a:ext cx="762000" cy="1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62" name="給与水準   （国との比較）平均値テキスト"/>
        <xdr:cNvSpPr txBox="1"/>
      </xdr:nvSpPr>
      <xdr:spPr>
        <a:xfrm>
          <a:off x="15563850" y="1906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3" name="フローチャート: 判断 262"/>
        <xdr:cNvSpPr/>
      </xdr:nvSpPr>
      <xdr:spPr>
        <a:xfrm>
          <a:off x="15430500" y="19279394"/>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131763</xdr:rowOff>
    </xdr:from>
    <xdr:to>
      <xdr:col>77</xdr:col>
      <xdr:colOff>44450</xdr:colOff>
      <xdr:row>87</xdr:row>
      <xdr:rowOff>5556</xdr:rowOff>
    </xdr:to>
    <xdr:cxnSp macro="">
      <xdr:nvCxnSpPr>
        <xdr:cNvPr id="264" name="直線コネクタ 263"/>
        <xdr:cNvCxnSpPr/>
      </xdr:nvCxnSpPr>
      <xdr:spPr>
        <a:xfrm flipV="1">
          <a:off x="13906500" y="19791363"/>
          <a:ext cx="806450" cy="10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5" name="フローチャート: 判断 264"/>
        <xdr:cNvSpPr/>
      </xdr:nvSpPr>
      <xdr:spPr>
        <a:xfrm>
          <a:off x="14668500" y="19279394"/>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6" name="テキスト ボックス 265"/>
        <xdr:cNvSpPr txBox="1"/>
      </xdr:nvSpPr>
      <xdr:spPr>
        <a:xfrm>
          <a:off x="14370050" y="1899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5556</xdr:rowOff>
    </xdr:from>
    <xdr:to>
      <xdr:col>72</xdr:col>
      <xdr:colOff>203200</xdr:colOff>
      <xdr:row>87</xdr:row>
      <xdr:rowOff>35719</xdr:rowOff>
    </xdr:to>
    <xdr:cxnSp macro="">
      <xdr:nvCxnSpPr>
        <xdr:cNvPr id="267" name="直線コネクタ 266"/>
        <xdr:cNvCxnSpPr/>
      </xdr:nvCxnSpPr>
      <xdr:spPr>
        <a:xfrm flipV="1">
          <a:off x="13106400" y="19893756"/>
          <a:ext cx="8001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41275</xdr:rowOff>
    </xdr:from>
    <xdr:to>
      <xdr:col>73</xdr:col>
      <xdr:colOff>44450</xdr:colOff>
      <xdr:row>85</xdr:row>
      <xdr:rowOff>142875</xdr:rowOff>
    </xdr:to>
    <xdr:sp macro="" textlink="">
      <xdr:nvSpPr>
        <xdr:cNvPr id="268" name="フローチャート: 判断 267"/>
        <xdr:cNvSpPr/>
      </xdr:nvSpPr>
      <xdr:spPr>
        <a:xfrm>
          <a:off x="13868400" y="194722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153052</xdr:rowOff>
    </xdr:from>
    <xdr:ext cx="762000" cy="259045"/>
    <xdr:sp macro="" textlink="">
      <xdr:nvSpPr>
        <xdr:cNvPr id="269" name="テキスト ボックス 268"/>
        <xdr:cNvSpPr txBox="1"/>
      </xdr:nvSpPr>
      <xdr:spPr>
        <a:xfrm>
          <a:off x="13557250" y="19126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20638</xdr:rowOff>
    </xdr:from>
    <xdr:to>
      <xdr:col>68</xdr:col>
      <xdr:colOff>152400</xdr:colOff>
      <xdr:row>87</xdr:row>
      <xdr:rowOff>35719</xdr:rowOff>
    </xdr:to>
    <xdr:cxnSp macro="">
      <xdr:nvCxnSpPr>
        <xdr:cNvPr id="270" name="直線コネクタ 269"/>
        <xdr:cNvCxnSpPr/>
      </xdr:nvCxnSpPr>
      <xdr:spPr>
        <a:xfrm>
          <a:off x="12293600" y="19908838"/>
          <a:ext cx="8128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71438</xdr:rowOff>
    </xdr:from>
    <xdr:to>
      <xdr:col>68</xdr:col>
      <xdr:colOff>203200</xdr:colOff>
      <xdr:row>86</xdr:row>
      <xdr:rowOff>1588</xdr:rowOff>
    </xdr:to>
    <xdr:sp macro="" textlink="">
      <xdr:nvSpPr>
        <xdr:cNvPr id="271" name="フローチャート: 判断 270"/>
        <xdr:cNvSpPr/>
      </xdr:nvSpPr>
      <xdr:spPr>
        <a:xfrm>
          <a:off x="13055600" y="19502438"/>
          <a:ext cx="889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11765</xdr:rowOff>
    </xdr:from>
    <xdr:ext cx="762000" cy="259045"/>
    <xdr:sp macro="" textlink="">
      <xdr:nvSpPr>
        <xdr:cNvPr id="272" name="テキスト ボックス 271"/>
        <xdr:cNvSpPr txBox="1"/>
      </xdr:nvSpPr>
      <xdr:spPr>
        <a:xfrm>
          <a:off x="12763500" y="1921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71438</xdr:rowOff>
    </xdr:from>
    <xdr:to>
      <xdr:col>64</xdr:col>
      <xdr:colOff>152400</xdr:colOff>
      <xdr:row>86</xdr:row>
      <xdr:rowOff>1588</xdr:rowOff>
    </xdr:to>
    <xdr:sp macro="" textlink="">
      <xdr:nvSpPr>
        <xdr:cNvPr id="273" name="フローチャート: 判断 272"/>
        <xdr:cNvSpPr/>
      </xdr:nvSpPr>
      <xdr:spPr>
        <a:xfrm>
          <a:off x="12242800" y="19502438"/>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11765</xdr:rowOff>
    </xdr:from>
    <xdr:ext cx="762000" cy="259045"/>
    <xdr:sp macro="" textlink="">
      <xdr:nvSpPr>
        <xdr:cNvPr id="274" name="テキスト ボックス 273"/>
        <xdr:cNvSpPr txBox="1"/>
      </xdr:nvSpPr>
      <xdr:spPr>
        <a:xfrm>
          <a:off x="11950700" y="1921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52781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45161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37160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290955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209675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141288</xdr:rowOff>
    </xdr:from>
    <xdr:to>
      <xdr:col>81</xdr:col>
      <xdr:colOff>95250</xdr:colOff>
      <xdr:row>87</xdr:row>
      <xdr:rowOff>71438</xdr:rowOff>
    </xdr:to>
    <xdr:sp macro="" textlink="">
      <xdr:nvSpPr>
        <xdr:cNvPr id="280" name="楕円 279"/>
        <xdr:cNvSpPr/>
      </xdr:nvSpPr>
      <xdr:spPr>
        <a:xfrm>
          <a:off x="15430500" y="19800888"/>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113365</xdr:rowOff>
    </xdr:from>
    <xdr:ext cx="762000" cy="259045"/>
    <xdr:sp macro="" textlink="">
      <xdr:nvSpPr>
        <xdr:cNvPr id="281" name="給与水準   （国との比較）該当値テキスト"/>
        <xdr:cNvSpPr txBox="1"/>
      </xdr:nvSpPr>
      <xdr:spPr>
        <a:xfrm>
          <a:off x="15563850" y="19772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80963</xdr:rowOff>
    </xdr:from>
    <xdr:to>
      <xdr:col>77</xdr:col>
      <xdr:colOff>95250</xdr:colOff>
      <xdr:row>87</xdr:row>
      <xdr:rowOff>11113</xdr:rowOff>
    </xdr:to>
    <xdr:sp macro="" textlink="">
      <xdr:nvSpPr>
        <xdr:cNvPr id="282" name="楕円 281"/>
        <xdr:cNvSpPr/>
      </xdr:nvSpPr>
      <xdr:spPr>
        <a:xfrm>
          <a:off x="14668500" y="19740563"/>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167340</xdr:rowOff>
    </xdr:from>
    <xdr:ext cx="736600" cy="259045"/>
    <xdr:sp macro="" textlink="">
      <xdr:nvSpPr>
        <xdr:cNvPr id="283" name="テキスト ボックス 282"/>
        <xdr:cNvSpPr txBox="1"/>
      </xdr:nvSpPr>
      <xdr:spPr>
        <a:xfrm>
          <a:off x="14370050" y="19826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126206</xdr:rowOff>
    </xdr:from>
    <xdr:to>
      <xdr:col>73</xdr:col>
      <xdr:colOff>44450</xdr:colOff>
      <xdr:row>87</xdr:row>
      <xdr:rowOff>56356</xdr:rowOff>
    </xdr:to>
    <xdr:sp macro="" textlink="">
      <xdr:nvSpPr>
        <xdr:cNvPr id="284" name="楕円 283"/>
        <xdr:cNvSpPr/>
      </xdr:nvSpPr>
      <xdr:spPr>
        <a:xfrm>
          <a:off x="13868400" y="19785806"/>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41133</xdr:rowOff>
    </xdr:from>
    <xdr:ext cx="762000" cy="259045"/>
    <xdr:sp macro="" textlink="">
      <xdr:nvSpPr>
        <xdr:cNvPr id="285" name="テキスト ボックス 284"/>
        <xdr:cNvSpPr txBox="1"/>
      </xdr:nvSpPr>
      <xdr:spPr>
        <a:xfrm>
          <a:off x="13557250" y="1992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156369</xdr:rowOff>
    </xdr:from>
    <xdr:to>
      <xdr:col>68</xdr:col>
      <xdr:colOff>203200</xdr:colOff>
      <xdr:row>87</xdr:row>
      <xdr:rowOff>86519</xdr:rowOff>
    </xdr:to>
    <xdr:sp macro="" textlink="">
      <xdr:nvSpPr>
        <xdr:cNvPr id="286" name="楕円 285"/>
        <xdr:cNvSpPr/>
      </xdr:nvSpPr>
      <xdr:spPr>
        <a:xfrm>
          <a:off x="13055600" y="19815969"/>
          <a:ext cx="889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71296</xdr:rowOff>
    </xdr:from>
    <xdr:ext cx="762000" cy="259045"/>
    <xdr:sp macro="" textlink="">
      <xdr:nvSpPr>
        <xdr:cNvPr id="287" name="テキスト ボックス 286"/>
        <xdr:cNvSpPr txBox="1"/>
      </xdr:nvSpPr>
      <xdr:spPr>
        <a:xfrm>
          <a:off x="12763500" y="1995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141288</xdr:rowOff>
    </xdr:from>
    <xdr:to>
      <xdr:col>64</xdr:col>
      <xdr:colOff>152400</xdr:colOff>
      <xdr:row>87</xdr:row>
      <xdr:rowOff>71438</xdr:rowOff>
    </xdr:to>
    <xdr:sp macro="" textlink="">
      <xdr:nvSpPr>
        <xdr:cNvPr id="288" name="楕円 287"/>
        <xdr:cNvSpPr/>
      </xdr:nvSpPr>
      <xdr:spPr>
        <a:xfrm>
          <a:off x="12242800" y="19800888"/>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56215</xdr:rowOff>
    </xdr:from>
    <xdr:ext cx="762000" cy="259045"/>
    <xdr:sp macro="" textlink="">
      <xdr:nvSpPr>
        <xdr:cNvPr id="289" name="テキスト ボックス 288"/>
        <xdr:cNvSpPr txBox="1"/>
      </xdr:nvSpPr>
      <xdr:spPr>
        <a:xfrm>
          <a:off x="11950700" y="1994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1664950" y="117411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2146152" y="122174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4307949" y="121920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6351250" y="120523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6351250" y="1235710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7849850" y="120523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7849850" y="123571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19177000" y="120523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19177000" y="123571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1664950" y="12731750"/>
          <a:ext cx="4622800" cy="32702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6459200" y="12731750"/>
          <a:ext cx="5480050" cy="3270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6459200" y="12731750"/>
          <a:ext cx="34671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6573500" y="13163550"/>
          <a:ext cx="525780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定員適正化計画に基づき、人員の削減を行ってきましたが、全国・県平均、類似団体内平均値を上回っています。</a:t>
          </a:r>
        </a:p>
        <a:p>
          <a:r>
            <a:rPr kumimoji="1" lang="ja-JP" altLang="en-US" sz="1300">
              <a:latin typeface="ＭＳ Ｐゴシック" panose="020B0600070205080204" pitchFamily="50" charset="-128"/>
              <a:ea typeface="ＭＳ Ｐゴシック" panose="020B0600070205080204" pitchFamily="50" charset="-128"/>
            </a:rPr>
            <a:t>今後も定員適正化計画に基づき、適正な定員管理に努めます。</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1626850" y="12484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1664950" y="16002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0979150" y="1580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1664950" y="154283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0979150" y="15229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1664950" y="149119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0979150" y="1471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1664950" y="14338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0979150" y="1419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1664950" y="1382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0979150" y="1362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1664950" y="13305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0979150" y="1310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1664950" y="12731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097915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1664950" y="12731750"/>
          <a:ext cx="4622800" cy="32702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9" name="直線コネクタ 318"/>
        <xdr:cNvCxnSpPr/>
      </xdr:nvCxnSpPr>
      <xdr:spPr>
        <a:xfrm flipV="1">
          <a:off x="15474950" y="13622585"/>
          <a:ext cx="0" cy="19393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20" name="定員管理の状況最小値テキスト"/>
        <xdr:cNvSpPr txBox="1"/>
      </xdr:nvSpPr>
      <xdr:spPr>
        <a:xfrm>
          <a:off x="15563850" y="1547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xdr:cNvCxnSpPr/>
      </xdr:nvCxnSpPr>
      <xdr:spPr>
        <a:xfrm>
          <a:off x="15405100" y="155619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2" name="定員管理の状況最大値テキスト"/>
        <xdr:cNvSpPr txBox="1"/>
      </xdr:nvSpPr>
      <xdr:spPr>
        <a:xfrm>
          <a:off x="15563850" y="1330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3" name="直線コネクタ 322"/>
        <xdr:cNvCxnSpPr/>
      </xdr:nvCxnSpPr>
      <xdr:spPr>
        <a:xfrm>
          <a:off x="15405100" y="136225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5715</xdr:rowOff>
    </xdr:from>
    <xdr:to>
      <xdr:col>81</xdr:col>
      <xdr:colOff>44450</xdr:colOff>
      <xdr:row>63</xdr:row>
      <xdr:rowOff>12418</xdr:rowOff>
    </xdr:to>
    <xdr:cxnSp macro="">
      <xdr:nvCxnSpPr>
        <xdr:cNvPr id="324" name="直線コネクタ 323"/>
        <xdr:cNvCxnSpPr/>
      </xdr:nvCxnSpPr>
      <xdr:spPr>
        <a:xfrm flipV="1">
          <a:off x="14712950" y="14407515"/>
          <a:ext cx="762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118762</xdr:rowOff>
    </xdr:from>
    <xdr:ext cx="762000" cy="259045"/>
    <xdr:sp macro="" textlink="">
      <xdr:nvSpPr>
        <xdr:cNvPr id="325" name="定員管理の状況平均値テキスト"/>
        <xdr:cNvSpPr txBox="1"/>
      </xdr:nvSpPr>
      <xdr:spPr>
        <a:xfrm>
          <a:off x="15563850" y="14063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xdr:cNvSpPr/>
      </xdr:nvSpPr>
      <xdr:spPr>
        <a:xfrm>
          <a:off x="15430500" y="14275435"/>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9737</xdr:rowOff>
    </xdr:from>
    <xdr:to>
      <xdr:col>77</xdr:col>
      <xdr:colOff>44450</xdr:colOff>
      <xdr:row>63</xdr:row>
      <xdr:rowOff>12418</xdr:rowOff>
    </xdr:to>
    <xdr:cxnSp macro="">
      <xdr:nvCxnSpPr>
        <xdr:cNvPr id="327" name="直線コネクタ 326"/>
        <xdr:cNvCxnSpPr/>
      </xdr:nvCxnSpPr>
      <xdr:spPr>
        <a:xfrm>
          <a:off x="13906500" y="14411537"/>
          <a:ext cx="80645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8" name="フローチャート: 判断 327"/>
        <xdr:cNvSpPr/>
      </xdr:nvSpPr>
      <xdr:spPr>
        <a:xfrm>
          <a:off x="14668500" y="14267392"/>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34519</xdr:rowOff>
    </xdr:from>
    <xdr:ext cx="736600" cy="259045"/>
    <xdr:sp macro="" textlink="">
      <xdr:nvSpPr>
        <xdr:cNvPr id="329" name="テキスト ボックス 328"/>
        <xdr:cNvSpPr txBox="1"/>
      </xdr:nvSpPr>
      <xdr:spPr>
        <a:xfrm>
          <a:off x="14370050" y="13979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9737</xdr:rowOff>
    </xdr:from>
    <xdr:to>
      <xdr:col>72</xdr:col>
      <xdr:colOff>203200</xdr:colOff>
      <xdr:row>63</xdr:row>
      <xdr:rowOff>24483</xdr:rowOff>
    </xdr:to>
    <xdr:cxnSp macro="">
      <xdr:nvCxnSpPr>
        <xdr:cNvPr id="330" name="直線コネクタ 329"/>
        <xdr:cNvCxnSpPr/>
      </xdr:nvCxnSpPr>
      <xdr:spPr>
        <a:xfrm flipV="1">
          <a:off x="13106400" y="14411537"/>
          <a:ext cx="8001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31" name="フローチャート: 判断 330"/>
        <xdr:cNvSpPr/>
      </xdr:nvSpPr>
      <xdr:spPr>
        <a:xfrm>
          <a:off x="13868400" y="142231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161731</xdr:rowOff>
    </xdr:from>
    <xdr:ext cx="762000" cy="259045"/>
    <xdr:sp macro="" textlink="">
      <xdr:nvSpPr>
        <xdr:cNvPr id="332" name="テキスト ボックス 331"/>
        <xdr:cNvSpPr txBox="1"/>
      </xdr:nvSpPr>
      <xdr:spPr>
        <a:xfrm>
          <a:off x="13557250" y="1387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17780</xdr:rowOff>
    </xdr:from>
    <xdr:to>
      <xdr:col>68</xdr:col>
      <xdr:colOff>152400</xdr:colOff>
      <xdr:row>63</xdr:row>
      <xdr:rowOff>24483</xdr:rowOff>
    </xdr:to>
    <xdr:cxnSp macro="">
      <xdr:nvCxnSpPr>
        <xdr:cNvPr id="333" name="直線コネクタ 332"/>
        <xdr:cNvCxnSpPr/>
      </xdr:nvCxnSpPr>
      <xdr:spPr>
        <a:xfrm>
          <a:off x="12293600" y="14419580"/>
          <a:ext cx="8128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72602</xdr:rowOff>
    </xdr:from>
    <xdr:to>
      <xdr:col>68</xdr:col>
      <xdr:colOff>203200</xdr:colOff>
      <xdr:row>62</xdr:row>
      <xdr:rowOff>2752</xdr:rowOff>
    </xdr:to>
    <xdr:sp macro="" textlink="">
      <xdr:nvSpPr>
        <xdr:cNvPr id="334" name="フローチャート: 判断 333"/>
        <xdr:cNvSpPr/>
      </xdr:nvSpPr>
      <xdr:spPr>
        <a:xfrm>
          <a:off x="13055600" y="14017202"/>
          <a:ext cx="889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12929</xdr:rowOff>
    </xdr:from>
    <xdr:ext cx="762000" cy="259045"/>
    <xdr:sp macro="" textlink="">
      <xdr:nvSpPr>
        <xdr:cNvPr id="335" name="テキスト ボックス 334"/>
        <xdr:cNvSpPr txBox="1"/>
      </xdr:nvSpPr>
      <xdr:spPr>
        <a:xfrm>
          <a:off x="12763500" y="1372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60537</xdr:rowOff>
    </xdr:from>
    <xdr:to>
      <xdr:col>64</xdr:col>
      <xdr:colOff>152400</xdr:colOff>
      <xdr:row>61</xdr:row>
      <xdr:rowOff>162137</xdr:rowOff>
    </xdr:to>
    <xdr:sp macro="" textlink="">
      <xdr:nvSpPr>
        <xdr:cNvPr id="336" name="フローチャート: 判断 335"/>
        <xdr:cNvSpPr/>
      </xdr:nvSpPr>
      <xdr:spPr>
        <a:xfrm>
          <a:off x="12242800" y="1400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864</xdr:rowOff>
    </xdr:from>
    <xdr:ext cx="762000" cy="259045"/>
    <xdr:sp macro="" textlink="">
      <xdr:nvSpPr>
        <xdr:cNvPr id="337" name="テキスト ボックス 336"/>
        <xdr:cNvSpPr txBox="1"/>
      </xdr:nvSpPr>
      <xdr:spPr>
        <a:xfrm>
          <a:off x="11950700" y="13716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52781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45161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37160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290955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209675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43" name="楕円 342"/>
        <xdr:cNvSpPr/>
      </xdr:nvSpPr>
      <xdr:spPr>
        <a:xfrm>
          <a:off x="15430500" y="14299565"/>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98442</xdr:rowOff>
    </xdr:from>
    <xdr:ext cx="762000" cy="259045"/>
    <xdr:sp macro="" textlink="">
      <xdr:nvSpPr>
        <xdr:cNvPr id="344" name="定員管理の状況該当値テキスト"/>
        <xdr:cNvSpPr txBox="1"/>
      </xdr:nvSpPr>
      <xdr:spPr>
        <a:xfrm>
          <a:off x="15563850" y="142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133068</xdr:rowOff>
    </xdr:from>
    <xdr:to>
      <xdr:col>77</xdr:col>
      <xdr:colOff>95250</xdr:colOff>
      <xdr:row>63</xdr:row>
      <xdr:rowOff>63218</xdr:rowOff>
    </xdr:to>
    <xdr:sp macro="" textlink="">
      <xdr:nvSpPr>
        <xdr:cNvPr id="345" name="楕円 344"/>
        <xdr:cNvSpPr/>
      </xdr:nvSpPr>
      <xdr:spPr>
        <a:xfrm>
          <a:off x="14668500" y="14306268"/>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47995</xdr:rowOff>
    </xdr:from>
    <xdr:ext cx="736600" cy="259045"/>
    <xdr:sp macro="" textlink="">
      <xdr:nvSpPr>
        <xdr:cNvPr id="346" name="テキスト ボックス 345"/>
        <xdr:cNvSpPr txBox="1"/>
      </xdr:nvSpPr>
      <xdr:spPr>
        <a:xfrm>
          <a:off x="14370050" y="14449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130387</xdr:rowOff>
    </xdr:from>
    <xdr:to>
      <xdr:col>73</xdr:col>
      <xdr:colOff>44450</xdr:colOff>
      <xdr:row>63</xdr:row>
      <xdr:rowOff>60537</xdr:rowOff>
    </xdr:to>
    <xdr:sp macro="" textlink="">
      <xdr:nvSpPr>
        <xdr:cNvPr id="347" name="楕円 346"/>
        <xdr:cNvSpPr/>
      </xdr:nvSpPr>
      <xdr:spPr>
        <a:xfrm>
          <a:off x="13868400" y="14303587"/>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45314</xdr:rowOff>
    </xdr:from>
    <xdr:ext cx="762000" cy="259045"/>
    <xdr:sp macro="" textlink="">
      <xdr:nvSpPr>
        <xdr:cNvPr id="348" name="テキスト ボックス 347"/>
        <xdr:cNvSpPr txBox="1"/>
      </xdr:nvSpPr>
      <xdr:spPr>
        <a:xfrm>
          <a:off x="13557250" y="1444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145133</xdr:rowOff>
    </xdr:from>
    <xdr:to>
      <xdr:col>68</xdr:col>
      <xdr:colOff>203200</xdr:colOff>
      <xdr:row>63</xdr:row>
      <xdr:rowOff>75283</xdr:rowOff>
    </xdr:to>
    <xdr:sp macro="" textlink="">
      <xdr:nvSpPr>
        <xdr:cNvPr id="349" name="楕円 348"/>
        <xdr:cNvSpPr/>
      </xdr:nvSpPr>
      <xdr:spPr>
        <a:xfrm>
          <a:off x="13055600" y="14318333"/>
          <a:ext cx="889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60060</xdr:rowOff>
    </xdr:from>
    <xdr:ext cx="762000" cy="259045"/>
    <xdr:sp macro="" textlink="">
      <xdr:nvSpPr>
        <xdr:cNvPr id="350" name="テキスト ボックス 349"/>
        <xdr:cNvSpPr txBox="1"/>
      </xdr:nvSpPr>
      <xdr:spPr>
        <a:xfrm>
          <a:off x="12763500" y="14461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138430</xdr:rowOff>
    </xdr:from>
    <xdr:to>
      <xdr:col>64</xdr:col>
      <xdr:colOff>152400</xdr:colOff>
      <xdr:row>63</xdr:row>
      <xdr:rowOff>68580</xdr:rowOff>
    </xdr:to>
    <xdr:sp macro="" textlink="">
      <xdr:nvSpPr>
        <xdr:cNvPr id="351" name="楕円 350"/>
        <xdr:cNvSpPr/>
      </xdr:nvSpPr>
      <xdr:spPr>
        <a:xfrm>
          <a:off x="12242800" y="14311630"/>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53357</xdr:rowOff>
    </xdr:from>
    <xdr:ext cx="762000" cy="259045"/>
    <xdr:sp macro="" textlink="">
      <xdr:nvSpPr>
        <xdr:cNvPr id="352" name="テキスト ボックス 351"/>
        <xdr:cNvSpPr txBox="1"/>
      </xdr:nvSpPr>
      <xdr:spPr>
        <a:xfrm>
          <a:off x="11950700" y="1445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1664950" y="66738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2436924" y="71501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4017176" y="71247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6351250" y="69850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6351250" y="723265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7849850" y="69850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7849850" y="72326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19177000" y="69850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19177000" y="72326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1664950" y="766445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6459200" y="766445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6459200" y="7664450"/>
          <a:ext cx="34671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6573500" y="8096250"/>
          <a:ext cx="525780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実質公債費比率は２．７％と、前年度と比較し、０．２ポイント後退しており　　ます。</a:t>
          </a:r>
        </a:p>
        <a:p>
          <a:r>
            <a:rPr kumimoji="1" lang="ja-JP" altLang="en-US" sz="1300">
              <a:latin typeface="ＭＳ Ｐゴシック" panose="020B0600070205080204" pitchFamily="50" charset="-128"/>
              <a:ea typeface="ＭＳ Ｐゴシック" panose="020B0600070205080204" pitchFamily="50" charset="-128"/>
            </a:rPr>
            <a:t>また、単年度の数値においても０．９ポイント後退しており、今後も引き続き、財政指標を注視しつつ、交付税措置等を考慮した地方債発行に努めます。</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1626850" y="7416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1664950" y="108775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097915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1664950" y="104185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0979150" y="1021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1664950" y="99595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0979150" y="976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1664950" y="9500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0979150" y="930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1664950" y="90414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097915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1664950" y="85824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0979150" y="83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1664950" y="81234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0979150" y="792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1664950" y="7664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1664950" y="766445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83" name="直線コネクタ 382"/>
        <xdr:cNvCxnSpPr/>
      </xdr:nvCxnSpPr>
      <xdr:spPr>
        <a:xfrm flipV="1">
          <a:off x="15474950" y="8123464"/>
          <a:ext cx="0" cy="2214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4" name="公債費負担の状況最小値テキスト"/>
        <xdr:cNvSpPr txBox="1"/>
      </xdr:nvSpPr>
      <xdr:spPr>
        <a:xfrm>
          <a:off x="15563850" y="1031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5" name="直線コネクタ 384"/>
        <xdr:cNvCxnSpPr/>
      </xdr:nvCxnSpPr>
      <xdr:spPr>
        <a:xfrm>
          <a:off x="15405100" y="103381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xdr:cNvSpPr txBox="1"/>
      </xdr:nvSpPr>
      <xdr:spPr>
        <a:xfrm>
          <a:off x="15563850" y="78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xdr:cNvCxnSpPr/>
      </xdr:nvCxnSpPr>
      <xdr:spPr>
        <a:xfrm>
          <a:off x="15405100" y="81234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66826</xdr:rowOff>
    </xdr:from>
    <xdr:to>
      <xdr:col>81</xdr:col>
      <xdr:colOff>44450</xdr:colOff>
      <xdr:row>37</xdr:row>
      <xdr:rowOff>89807</xdr:rowOff>
    </xdr:to>
    <xdr:cxnSp macro="">
      <xdr:nvCxnSpPr>
        <xdr:cNvPr id="388" name="直線コネクタ 387"/>
        <xdr:cNvCxnSpPr/>
      </xdr:nvCxnSpPr>
      <xdr:spPr>
        <a:xfrm>
          <a:off x="14712950" y="8525026"/>
          <a:ext cx="762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151692</xdr:rowOff>
    </xdr:from>
    <xdr:ext cx="762000" cy="259045"/>
    <xdr:sp macro="" textlink="">
      <xdr:nvSpPr>
        <xdr:cNvPr id="389" name="公債費負担の状況平均値テキスト"/>
        <xdr:cNvSpPr txBox="1"/>
      </xdr:nvSpPr>
      <xdr:spPr>
        <a:xfrm>
          <a:off x="15563850" y="9295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90" name="フローチャート: 判断 389"/>
        <xdr:cNvSpPr/>
      </xdr:nvSpPr>
      <xdr:spPr>
        <a:xfrm>
          <a:off x="15430500" y="93807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9374</xdr:rowOff>
    </xdr:from>
    <xdr:to>
      <xdr:col>77</xdr:col>
      <xdr:colOff>44450</xdr:colOff>
      <xdr:row>37</xdr:row>
      <xdr:rowOff>66826</xdr:rowOff>
    </xdr:to>
    <xdr:cxnSp macro="">
      <xdr:nvCxnSpPr>
        <xdr:cNvPr id="391" name="直線コネクタ 390"/>
        <xdr:cNvCxnSpPr/>
      </xdr:nvCxnSpPr>
      <xdr:spPr>
        <a:xfrm>
          <a:off x="13906500" y="8467574"/>
          <a:ext cx="80645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92" name="フローチャート: 判断 391"/>
        <xdr:cNvSpPr/>
      </xdr:nvSpPr>
      <xdr:spPr>
        <a:xfrm>
          <a:off x="14668500" y="9312124"/>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83051</xdr:rowOff>
    </xdr:from>
    <xdr:ext cx="736600" cy="259045"/>
    <xdr:sp macro="" textlink="">
      <xdr:nvSpPr>
        <xdr:cNvPr id="393" name="テキスト ボックス 392"/>
        <xdr:cNvSpPr txBox="1"/>
      </xdr:nvSpPr>
      <xdr:spPr>
        <a:xfrm>
          <a:off x="14370050" y="9455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157843</xdr:rowOff>
    </xdr:from>
    <xdr:to>
      <xdr:col>72</xdr:col>
      <xdr:colOff>203200</xdr:colOff>
      <xdr:row>37</xdr:row>
      <xdr:rowOff>9374</xdr:rowOff>
    </xdr:to>
    <xdr:cxnSp macro="">
      <xdr:nvCxnSpPr>
        <xdr:cNvPr id="394" name="直線コネクタ 393"/>
        <xdr:cNvCxnSpPr/>
      </xdr:nvCxnSpPr>
      <xdr:spPr>
        <a:xfrm>
          <a:off x="13106400" y="8387443"/>
          <a:ext cx="800100" cy="8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5" name="フローチャート: 判断 394"/>
        <xdr:cNvSpPr/>
      </xdr:nvSpPr>
      <xdr:spPr>
        <a:xfrm>
          <a:off x="13868400" y="94037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396" name="テキスト ボックス 395"/>
        <xdr:cNvSpPr txBox="1"/>
      </xdr:nvSpPr>
      <xdr:spPr>
        <a:xfrm>
          <a:off x="13557250" y="949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77410</xdr:rowOff>
    </xdr:from>
    <xdr:to>
      <xdr:col>68</xdr:col>
      <xdr:colOff>152400</xdr:colOff>
      <xdr:row>36</xdr:row>
      <xdr:rowOff>157843</xdr:rowOff>
    </xdr:to>
    <xdr:cxnSp macro="">
      <xdr:nvCxnSpPr>
        <xdr:cNvPr id="397" name="直線コネクタ 396"/>
        <xdr:cNvCxnSpPr/>
      </xdr:nvCxnSpPr>
      <xdr:spPr>
        <a:xfrm>
          <a:off x="12293600" y="8307010"/>
          <a:ext cx="8128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8" name="フローチャート: 判断 397"/>
        <xdr:cNvSpPr/>
      </xdr:nvSpPr>
      <xdr:spPr>
        <a:xfrm>
          <a:off x="13055600" y="9059635"/>
          <a:ext cx="889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9" name="テキスト ボックス 398"/>
        <xdr:cNvSpPr txBox="1"/>
      </xdr:nvSpPr>
      <xdr:spPr>
        <a:xfrm>
          <a:off x="12763500" y="920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7257</xdr:rowOff>
    </xdr:from>
    <xdr:to>
      <xdr:col>64</xdr:col>
      <xdr:colOff>152400</xdr:colOff>
      <xdr:row>40</xdr:row>
      <xdr:rowOff>108857</xdr:rowOff>
    </xdr:to>
    <xdr:sp macro="" textlink="">
      <xdr:nvSpPr>
        <xdr:cNvPr id="400" name="フローチャート: 判断 399"/>
        <xdr:cNvSpPr/>
      </xdr:nvSpPr>
      <xdr:spPr>
        <a:xfrm>
          <a:off x="12242800" y="915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93634</xdr:rowOff>
    </xdr:from>
    <xdr:ext cx="762000" cy="259045"/>
    <xdr:sp macro="" textlink="">
      <xdr:nvSpPr>
        <xdr:cNvPr id="401" name="テキスト ボックス 400"/>
        <xdr:cNvSpPr txBox="1"/>
      </xdr:nvSpPr>
      <xdr:spPr>
        <a:xfrm>
          <a:off x="11950700" y="923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52781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45161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37160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290955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209675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39007</xdr:rowOff>
    </xdr:from>
    <xdr:to>
      <xdr:col>81</xdr:col>
      <xdr:colOff>95250</xdr:colOff>
      <xdr:row>37</xdr:row>
      <xdr:rowOff>140607</xdr:rowOff>
    </xdr:to>
    <xdr:sp macro="" textlink="">
      <xdr:nvSpPr>
        <xdr:cNvPr id="407" name="楕円 406"/>
        <xdr:cNvSpPr/>
      </xdr:nvSpPr>
      <xdr:spPr>
        <a:xfrm>
          <a:off x="15430500" y="849720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55534</xdr:rowOff>
    </xdr:from>
    <xdr:ext cx="762000" cy="259045"/>
    <xdr:sp macro="" textlink="">
      <xdr:nvSpPr>
        <xdr:cNvPr id="408" name="公債費負担の状況該当値テキスト"/>
        <xdr:cNvSpPr txBox="1"/>
      </xdr:nvSpPr>
      <xdr:spPr>
        <a:xfrm>
          <a:off x="15563850" y="828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16026</xdr:rowOff>
    </xdr:from>
    <xdr:to>
      <xdr:col>77</xdr:col>
      <xdr:colOff>95250</xdr:colOff>
      <xdr:row>37</xdr:row>
      <xdr:rowOff>117626</xdr:rowOff>
    </xdr:to>
    <xdr:sp macro="" textlink="">
      <xdr:nvSpPr>
        <xdr:cNvPr id="409" name="楕円 408"/>
        <xdr:cNvSpPr/>
      </xdr:nvSpPr>
      <xdr:spPr>
        <a:xfrm>
          <a:off x="14668500" y="847422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127803</xdr:rowOff>
    </xdr:from>
    <xdr:ext cx="736600" cy="259045"/>
    <xdr:sp macro="" textlink="">
      <xdr:nvSpPr>
        <xdr:cNvPr id="410" name="テキスト ボックス 409"/>
        <xdr:cNvSpPr txBox="1"/>
      </xdr:nvSpPr>
      <xdr:spPr>
        <a:xfrm>
          <a:off x="14370050" y="812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130024</xdr:rowOff>
    </xdr:from>
    <xdr:to>
      <xdr:col>73</xdr:col>
      <xdr:colOff>44450</xdr:colOff>
      <xdr:row>37</xdr:row>
      <xdr:rowOff>60174</xdr:rowOff>
    </xdr:to>
    <xdr:sp macro="" textlink="">
      <xdr:nvSpPr>
        <xdr:cNvPr id="411" name="楕円 410"/>
        <xdr:cNvSpPr/>
      </xdr:nvSpPr>
      <xdr:spPr>
        <a:xfrm>
          <a:off x="13868400" y="8359624"/>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70351</xdr:rowOff>
    </xdr:from>
    <xdr:ext cx="762000" cy="259045"/>
    <xdr:sp macro="" textlink="">
      <xdr:nvSpPr>
        <xdr:cNvPr id="412" name="テキスト ボックス 411"/>
        <xdr:cNvSpPr txBox="1"/>
      </xdr:nvSpPr>
      <xdr:spPr>
        <a:xfrm>
          <a:off x="13557250" y="807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107043</xdr:rowOff>
    </xdr:from>
    <xdr:to>
      <xdr:col>68</xdr:col>
      <xdr:colOff>203200</xdr:colOff>
      <xdr:row>37</xdr:row>
      <xdr:rowOff>37193</xdr:rowOff>
    </xdr:to>
    <xdr:sp macro="" textlink="">
      <xdr:nvSpPr>
        <xdr:cNvPr id="413" name="楕円 412"/>
        <xdr:cNvSpPr/>
      </xdr:nvSpPr>
      <xdr:spPr>
        <a:xfrm>
          <a:off x="13055600" y="8336643"/>
          <a:ext cx="889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47370</xdr:rowOff>
    </xdr:from>
    <xdr:ext cx="762000" cy="259045"/>
    <xdr:sp macro="" textlink="">
      <xdr:nvSpPr>
        <xdr:cNvPr id="414" name="テキスト ボックス 413"/>
        <xdr:cNvSpPr txBox="1"/>
      </xdr:nvSpPr>
      <xdr:spPr>
        <a:xfrm>
          <a:off x="12763500" y="804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26610</xdr:rowOff>
    </xdr:from>
    <xdr:to>
      <xdr:col>64</xdr:col>
      <xdr:colOff>152400</xdr:colOff>
      <xdr:row>36</xdr:row>
      <xdr:rowOff>128210</xdr:rowOff>
    </xdr:to>
    <xdr:sp macro="" textlink="">
      <xdr:nvSpPr>
        <xdr:cNvPr id="415" name="楕円 414"/>
        <xdr:cNvSpPr/>
      </xdr:nvSpPr>
      <xdr:spPr>
        <a:xfrm>
          <a:off x="12242800" y="825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138387</xdr:rowOff>
    </xdr:from>
    <xdr:ext cx="762000" cy="259045"/>
    <xdr:sp macro="" textlink="">
      <xdr:nvSpPr>
        <xdr:cNvPr id="416" name="テキスト ボックス 415"/>
        <xdr:cNvSpPr txBox="1"/>
      </xdr:nvSpPr>
      <xdr:spPr>
        <a:xfrm>
          <a:off x="11950700" y="791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1664950" y="1606550"/>
          <a:ext cx="4622800" cy="374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2520280" y="20828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3933820" y="20574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6351250" y="19177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6351250" y="216535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7849850" y="19177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7849850" y="21653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19177000" y="19177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19177000" y="21653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1664950" y="259715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6459200" y="259715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6459200" y="2597150"/>
          <a:ext cx="34671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6573500" y="3028950"/>
          <a:ext cx="525780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充当可能財源等が将来負担額を上回るため「－％」となっています。　</a:t>
          </a:r>
        </a:p>
        <a:p>
          <a:r>
            <a:rPr kumimoji="1" lang="ja-JP" altLang="en-US" sz="1300">
              <a:latin typeface="ＭＳ Ｐゴシック" panose="020B0600070205080204" pitchFamily="50" charset="-128"/>
              <a:ea typeface="ＭＳ Ｐゴシック" panose="020B0600070205080204" pitchFamily="50" charset="-128"/>
            </a:rPr>
            <a:t>今後、将来負担比率の増加に対応するためにも引き続き、健全な財政運営に向けた取組に努めます。</a:t>
          </a: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1626850" y="2349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1664950" y="5810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097915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xdr:cNvCxnSpPr/>
      </xdr:nvCxnSpPr>
      <xdr:spPr>
        <a:xfrm>
          <a:off x="11664950" y="5156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xdr:cNvSpPr txBox="1"/>
      </xdr:nvSpPr>
      <xdr:spPr>
        <a:xfrm>
          <a:off x="10979150" y="4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xdr:cNvCxnSpPr/>
      </xdr:nvCxnSpPr>
      <xdr:spPr>
        <a:xfrm>
          <a:off x="11664950" y="4502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xdr:cNvSpPr txBox="1"/>
      </xdr:nvSpPr>
      <xdr:spPr>
        <a:xfrm>
          <a:off x="10979150" y="435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xdr:cNvCxnSpPr/>
      </xdr:nvCxnSpPr>
      <xdr:spPr>
        <a:xfrm>
          <a:off x="11664950" y="390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xdr:cNvSpPr txBox="1"/>
      </xdr:nvSpPr>
      <xdr:spPr>
        <a:xfrm>
          <a:off x="1097915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xdr:cNvCxnSpPr/>
      </xdr:nvCxnSpPr>
      <xdr:spPr>
        <a:xfrm>
          <a:off x="11664950" y="3251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xdr:cNvSpPr txBox="1"/>
      </xdr:nvSpPr>
      <xdr:spPr>
        <a:xfrm>
          <a:off x="10979150" y="305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1664950" y="2597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1664950" y="259715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3" name="直線コネクタ 442"/>
        <xdr:cNvCxnSpPr/>
      </xdr:nvCxnSpPr>
      <xdr:spPr>
        <a:xfrm flipV="1">
          <a:off x="15474950" y="3251200"/>
          <a:ext cx="0" cy="14741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4" name="将来負担の状況最小値テキスト"/>
        <xdr:cNvSpPr txBox="1"/>
      </xdr:nvSpPr>
      <xdr:spPr>
        <a:xfrm>
          <a:off x="15563850" y="469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5" name="直線コネクタ 444"/>
        <xdr:cNvCxnSpPr/>
      </xdr:nvCxnSpPr>
      <xdr:spPr>
        <a:xfrm>
          <a:off x="15405100" y="47253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xdr:cNvSpPr txBox="1"/>
      </xdr:nvSpPr>
      <xdr:spPr>
        <a:xfrm>
          <a:off x="1556385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xdr:cNvCxnSpPr/>
      </xdr:nvCxnSpPr>
      <xdr:spPr>
        <a:xfrm>
          <a:off x="15405100" y="3251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57015</xdr:rowOff>
    </xdr:from>
    <xdr:ext cx="762000" cy="259045"/>
    <xdr:sp macro="" textlink="">
      <xdr:nvSpPr>
        <xdr:cNvPr id="448" name="将来負担の状況平均値テキスト"/>
        <xdr:cNvSpPr txBox="1"/>
      </xdr:nvSpPr>
      <xdr:spPr>
        <a:xfrm>
          <a:off x="15563850" y="32574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49" name="フローチャート: 判断 448"/>
        <xdr:cNvSpPr/>
      </xdr:nvSpPr>
      <xdr:spPr>
        <a:xfrm>
          <a:off x="15430500" y="3285338"/>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0" name="フローチャート: 判断 449"/>
        <xdr:cNvSpPr/>
      </xdr:nvSpPr>
      <xdr:spPr>
        <a:xfrm>
          <a:off x="14668500" y="3321533"/>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61460</xdr:rowOff>
    </xdr:from>
    <xdr:ext cx="736600" cy="259045"/>
    <xdr:sp macro="" textlink="">
      <xdr:nvSpPr>
        <xdr:cNvPr id="451" name="テキスト ボックス 450"/>
        <xdr:cNvSpPr txBox="1"/>
      </xdr:nvSpPr>
      <xdr:spPr>
        <a:xfrm>
          <a:off x="14370050" y="303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8560</xdr:rowOff>
    </xdr:from>
    <xdr:to>
      <xdr:col>73</xdr:col>
      <xdr:colOff>44450</xdr:colOff>
      <xdr:row>15</xdr:row>
      <xdr:rowOff>110160</xdr:rowOff>
    </xdr:to>
    <xdr:sp macro="" textlink="">
      <xdr:nvSpPr>
        <xdr:cNvPr id="452" name="フローチャート: 判断 451"/>
        <xdr:cNvSpPr/>
      </xdr:nvSpPr>
      <xdr:spPr>
        <a:xfrm>
          <a:off x="13868400" y="34375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120337</xdr:rowOff>
    </xdr:from>
    <xdr:ext cx="762000" cy="259045"/>
    <xdr:sp macro="" textlink="">
      <xdr:nvSpPr>
        <xdr:cNvPr id="453" name="テキスト ボックス 452"/>
        <xdr:cNvSpPr txBox="1"/>
      </xdr:nvSpPr>
      <xdr:spPr>
        <a:xfrm>
          <a:off x="13557250" y="309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123063</xdr:rowOff>
    </xdr:from>
    <xdr:to>
      <xdr:col>68</xdr:col>
      <xdr:colOff>203200</xdr:colOff>
      <xdr:row>15</xdr:row>
      <xdr:rowOff>53213</xdr:rowOff>
    </xdr:to>
    <xdr:sp macro="" textlink="">
      <xdr:nvSpPr>
        <xdr:cNvPr id="454" name="フローチャート: 判断 453"/>
        <xdr:cNvSpPr/>
      </xdr:nvSpPr>
      <xdr:spPr>
        <a:xfrm>
          <a:off x="13055600" y="3323463"/>
          <a:ext cx="889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63390</xdr:rowOff>
    </xdr:from>
    <xdr:ext cx="762000" cy="259045"/>
    <xdr:sp macro="" textlink="">
      <xdr:nvSpPr>
        <xdr:cNvPr id="455" name="テキスト ボックス 454"/>
        <xdr:cNvSpPr txBox="1"/>
      </xdr:nvSpPr>
      <xdr:spPr>
        <a:xfrm>
          <a:off x="12763500" y="303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122098</xdr:rowOff>
    </xdr:from>
    <xdr:to>
      <xdr:col>64</xdr:col>
      <xdr:colOff>152400</xdr:colOff>
      <xdr:row>15</xdr:row>
      <xdr:rowOff>52248</xdr:rowOff>
    </xdr:to>
    <xdr:sp macro="" textlink="">
      <xdr:nvSpPr>
        <xdr:cNvPr id="456" name="フローチャート: 判断 455"/>
        <xdr:cNvSpPr/>
      </xdr:nvSpPr>
      <xdr:spPr>
        <a:xfrm>
          <a:off x="12242800" y="3322498"/>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62425</xdr:rowOff>
    </xdr:from>
    <xdr:ext cx="762000" cy="259045"/>
    <xdr:sp macro="" textlink="">
      <xdr:nvSpPr>
        <xdr:cNvPr id="457" name="テキスト ボックス 456"/>
        <xdr:cNvSpPr txBox="1"/>
      </xdr:nvSpPr>
      <xdr:spPr>
        <a:xfrm>
          <a:off x="11950700" y="303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52781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45161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37160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290955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209675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49,503
47,266
191.04
24,776,434
23,991,060
694,262
13,268,996
15,918,696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人件費については、前年度と比較して、０．１ポイント上昇しております。</a:t>
          </a:r>
        </a:p>
        <a:p>
          <a:r>
            <a:rPr kumimoji="1" lang="ja-JP" altLang="en-US" sz="1300">
              <a:latin typeface="ＭＳ Ｐゴシック" panose="020B0600070205080204" pitchFamily="50" charset="-128"/>
              <a:ea typeface="ＭＳ Ｐゴシック" panose="020B0600070205080204" pitchFamily="50" charset="-128"/>
            </a:rPr>
            <a:t>今後も定員適正化計画に基づき、引き続き人員の適正化に努めます。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40</xdr:row>
      <xdr:rowOff>45357</xdr:rowOff>
    </xdr:to>
    <xdr:cxnSp macro="">
      <xdr:nvCxnSpPr>
        <xdr:cNvPr id="63" name="直線コネクタ 62"/>
        <xdr:cNvCxnSpPr/>
      </xdr:nvCxnSpPr>
      <xdr:spPr>
        <a:xfrm flipV="1">
          <a:off x="4826000" y="54991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17434</xdr:rowOff>
    </xdr:from>
    <xdr:ext cx="762000" cy="259045"/>
    <xdr:sp macro="" textlink="">
      <xdr:nvSpPr>
        <xdr:cNvPr id="64" name="人件費最小値テキスト"/>
        <xdr:cNvSpPr txBox="1"/>
      </xdr:nvSpPr>
      <xdr:spPr>
        <a:xfrm>
          <a:off x="49149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45357</xdr:rowOff>
    </xdr:from>
    <xdr:to>
      <xdr:col>24</xdr:col>
      <xdr:colOff>114300</xdr:colOff>
      <xdr:row>40</xdr:row>
      <xdr:rowOff>45357</xdr:rowOff>
    </xdr:to>
    <xdr:cxnSp macro="">
      <xdr:nvCxnSpPr>
        <xdr:cNvPr id="65" name="直線コネクタ 64"/>
        <xdr:cNvCxnSpPr/>
      </xdr:nvCxnSpPr>
      <xdr:spPr>
        <a:xfrm>
          <a:off x="4737100" y="6903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75293</xdr:rowOff>
    </xdr:from>
    <xdr:to>
      <xdr:col>24</xdr:col>
      <xdr:colOff>25400</xdr:colOff>
      <xdr:row>39</xdr:row>
      <xdr:rowOff>86178</xdr:rowOff>
    </xdr:to>
    <xdr:cxnSp macro="">
      <xdr:nvCxnSpPr>
        <xdr:cNvPr id="68" name="直線コネクタ 67"/>
        <xdr:cNvCxnSpPr/>
      </xdr:nvCxnSpPr>
      <xdr:spPr>
        <a:xfrm>
          <a:off x="3987800" y="67618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65513</xdr:rowOff>
    </xdr:from>
    <xdr:ext cx="762000" cy="259045"/>
    <xdr:sp macro="" textlink="">
      <xdr:nvSpPr>
        <xdr:cNvPr id="69" name="人件費平均値テキスト"/>
        <xdr:cNvSpPr txBox="1"/>
      </xdr:nvSpPr>
      <xdr:spPr>
        <a:xfrm>
          <a:off x="4914900" y="6066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48986</xdr:rowOff>
    </xdr:from>
    <xdr:to>
      <xdr:col>24</xdr:col>
      <xdr:colOff>76200</xdr:colOff>
      <xdr:row>36</xdr:row>
      <xdr:rowOff>150586</xdr:rowOff>
    </xdr:to>
    <xdr:sp macro="" textlink="">
      <xdr:nvSpPr>
        <xdr:cNvPr id="70" name="フローチャート: 判断 69"/>
        <xdr:cNvSpPr/>
      </xdr:nvSpPr>
      <xdr:spPr>
        <a:xfrm>
          <a:off x="47752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75293</xdr:rowOff>
    </xdr:from>
    <xdr:to>
      <xdr:col>19</xdr:col>
      <xdr:colOff>187325</xdr:colOff>
      <xdr:row>40</xdr:row>
      <xdr:rowOff>154215</xdr:rowOff>
    </xdr:to>
    <xdr:cxnSp macro="">
      <xdr:nvCxnSpPr>
        <xdr:cNvPr id="71" name="直線コネクタ 70"/>
        <xdr:cNvCxnSpPr/>
      </xdr:nvCxnSpPr>
      <xdr:spPr>
        <a:xfrm flipV="1">
          <a:off x="3098800" y="6761843"/>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144236</xdr:rowOff>
    </xdr:from>
    <xdr:to>
      <xdr:col>20</xdr:col>
      <xdr:colOff>38100</xdr:colOff>
      <xdr:row>36</xdr:row>
      <xdr:rowOff>74386</xdr:rowOff>
    </xdr:to>
    <xdr:sp macro="" textlink="">
      <xdr:nvSpPr>
        <xdr:cNvPr id="72" name="フローチャート: 判断 71"/>
        <xdr:cNvSpPr/>
      </xdr:nvSpPr>
      <xdr:spPr>
        <a:xfrm>
          <a:off x="3937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84563</xdr:rowOff>
    </xdr:from>
    <xdr:ext cx="736600" cy="259045"/>
    <xdr:sp macro="" textlink="">
      <xdr:nvSpPr>
        <xdr:cNvPr id="73" name="テキスト ボックス 72"/>
        <xdr:cNvSpPr txBox="1"/>
      </xdr:nvSpPr>
      <xdr:spPr>
        <a:xfrm>
          <a:off x="3606800" y="591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91622</xdr:rowOff>
    </xdr:from>
    <xdr:to>
      <xdr:col>15</xdr:col>
      <xdr:colOff>98425</xdr:colOff>
      <xdr:row>40</xdr:row>
      <xdr:rowOff>154215</xdr:rowOff>
    </xdr:to>
    <xdr:cxnSp macro="">
      <xdr:nvCxnSpPr>
        <xdr:cNvPr id="74" name="直線コネクタ 73"/>
        <xdr:cNvCxnSpPr/>
      </xdr:nvCxnSpPr>
      <xdr:spPr>
        <a:xfrm>
          <a:off x="2209800" y="6435272"/>
          <a:ext cx="889000" cy="57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81643</xdr:rowOff>
    </xdr:from>
    <xdr:to>
      <xdr:col>15</xdr:col>
      <xdr:colOff>149225</xdr:colOff>
      <xdr:row>37</xdr:row>
      <xdr:rowOff>11793</xdr:rowOff>
    </xdr:to>
    <xdr:sp macro="" textlink="">
      <xdr:nvSpPr>
        <xdr:cNvPr id="75" name="フローチャート: 判断 74"/>
        <xdr:cNvSpPr/>
      </xdr:nvSpPr>
      <xdr:spPr>
        <a:xfrm>
          <a:off x="3048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21970</xdr:rowOff>
    </xdr:from>
    <xdr:ext cx="762000" cy="259045"/>
    <xdr:sp macro="" textlink="">
      <xdr:nvSpPr>
        <xdr:cNvPr id="76" name="テキスト ボックス 75"/>
        <xdr:cNvSpPr txBox="1"/>
      </xdr:nvSpPr>
      <xdr:spPr>
        <a:xfrm>
          <a:off x="2717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78014</xdr:rowOff>
    </xdr:from>
    <xdr:to>
      <xdr:col>11</xdr:col>
      <xdr:colOff>9525</xdr:colOff>
      <xdr:row>37</xdr:row>
      <xdr:rowOff>91622</xdr:rowOff>
    </xdr:to>
    <xdr:cxnSp macro="">
      <xdr:nvCxnSpPr>
        <xdr:cNvPr id="77" name="直線コネクタ 76"/>
        <xdr:cNvCxnSpPr/>
      </xdr:nvCxnSpPr>
      <xdr:spPr>
        <a:xfrm>
          <a:off x="1320800" y="6250214"/>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57150</xdr:rowOff>
    </xdr:from>
    <xdr:to>
      <xdr:col>11</xdr:col>
      <xdr:colOff>60325</xdr:colOff>
      <xdr:row>35</xdr:row>
      <xdr:rowOff>158750</xdr:rowOff>
    </xdr:to>
    <xdr:sp macro="" textlink="">
      <xdr:nvSpPr>
        <xdr:cNvPr id="78" name="フローチャート: 判断 77"/>
        <xdr:cNvSpPr/>
      </xdr:nvSpPr>
      <xdr:spPr>
        <a:xfrm>
          <a:off x="2159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79" name="テキスト ボックス 78"/>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80" name="フローチャート: 判断 79"/>
        <xdr:cNvSpPr/>
      </xdr:nvSpPr>
      <xdr:spPr>
        <a:xfrm>
          <a:off x="1270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81" name="テキスト ボックス 80"/>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35378</xdr:rowOff>
    </xdr:from>
    <xdr:to>
      <xdr:col>24</xdr:col>
      <xdr:colOff>76200</xdr:colOff>
      <xdr:row>39</xdr:row>
      <xdr:rowOff>136978</xdr:rowOff>
    </xdr:to>
    <xdr:sp macro="" textlink="">
      <xdr:nvSpPr>
        <xdr:cNvPr id="87" name="楕円 86"/>
        <xdr:cNvSpPr/>
      </xdr:nvSpPr>
      <xdr:spPr>
        <a:xfrm>
          <a:off x="47752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7455</xdr:rowOff>
    </xdr:from>
    <xdr:ext cx="762000" cy="259045"/>
    <xdr:sp macro="" textlink="">
      <xdr:nvSpPr>
        <xdr:cNvPr id="88" name="人件費該当値テキスト"/>
        <xdr:cNvSpPr txBox="1"/>
      </xdr:nvSpPr>
      <xdr:spPr>
        <a:xfrm>
          <a:off x="4914900" y="66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24493</xdr:rowOff>
    </xdr:from>
    <xdr:to>
      <xdr:col>20</xdr:col>
      <xdr:colOff>38100</xdr:colOff>
      <xdr:row>39</xdr:row>
      <xdr:rowOff>126093</xdr:rowOff>
    </xdr:to>
    <xdr:sp macro="" textlink="">
      <xdr:nvSpPr>
        <xdr:cNvPr id="89" name="楕円 88"/>
        <xdr:cNvSpPr/>
      </xdr:nvSpPr>
      <xdr:spPr>
        <a:xfrm>
          <a:off x="39370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110870</xdr:rowOff>
    </xdr:from>
    <xdr:ext cx="736600" cy="259045"/>
    <xdr:sp macro="" textlink="">
      <xdr:nvSpPr>
        <xdr:cNvPr id="90" name="テキスト ボックス 89"/>
        <xdr:cNvSpPr txBox="1"/>
      </xdr:nvSpPr>
      <xdr:spPr>
        <a:xfrm>
          <a:off x="3606800" y="679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103415</xdr:rowOff>
    </xdr:from>
    <xdr:to>
      <xdr:col>15</xdr:col>
      <xdr:colOff>149225</xdr:colOff>
      <xdr:row>41</xdr:row>
      <xdr:rowOff>33565</xdr:rowOff>
    </xdr:to>
    <xdr:sp macro="" textlink="">
      <xdr:nvSpPr>
        <xdr:cNvPr id="91" name="楕円 90"/>
        <xdr:cNvSpPr/>
      </xdr:nvSpPr>
      <xdr:spPr>
        <a:xfrm>
          <a:off x="3048000" y="69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18342</xdr:rowOff>
    </xdr:from>
    <xdr:ext cx="762000" cy="259045"/>
    <xdr:sp macro="" textlink="">
      <xdr:nvSpPr>
        <xdr:cNvPr id="92" name="テキスト ボックス 91"/>
        <xdr:cNvSpPr txBox="1"/>
      </xdr:nvSpPr>
      <xdr:spPr>
        <a:xfrm>
          <a:off x="2717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40822</xdr:rowOff>
    </xdr:from>
    <xdr:to>
      <xdr:col>11</xdr:col>
      <xdr:colOff>60325</xdr:colOff>
      <xdr:row>37</xdr:row>
      <xdr:rowOff>142422</xdr:rowOff>
    </xdr:to>
    <xdr:sp macro="" textlink="">
      <xdr:nvSpPr>
        <xdr:cNvPr id="93" name="楕円 92"/>
        <xdr:cNvSpPr/>
      </xdr:nvSpPr>
      <xdr:spPr>
        <a:xfrm>
          <a:off x="2159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127199</xdr:rowOff>
    </xdr:from>
    <xdr:ext cx="762000" cy="259045"/>
    <xdr:sp macro="" textlink="">
      <xdr:nvSpPr>
        <xdr:cNvPr id="94" name="テキスト ボックス 93"/>
        <xdr:cNvSpPr txBox="1"/>
      </xdr:nvSpPr>
      <xdr:spPr>
        <a:xfrm>
          <a:off x="1828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95" name="楕円 94"/>
        <xdr:cNvSpPr/>
      </xdr:nvSpPr>
      <xdr:spPr>
        <a:xfrm>
          <a:off x="1270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113591</xdr:rowOff>
    </xdr:from>
    <xdr:ext cx="762000" cy="259045"/>
    <xdr:sp macro="" textlink="">
      <xdr:nvSpPr>
        <xdr:cNvPr id="96" name="テキスト ボックス 95"/>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消防や廃棄物処理を市単独で行っているため、その施設管理等に係る経費が類似団体に比して大きくなっており、経常収支比率に占める物件費の割合も高い水準になっています。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また、令和４年度は、プレミアム商品券事業による経済対策支援事業に係る委託料や新図書館整備事業に伴う備品購入費などにより増となっています。</a:t>
          </a:r>
        </a:p>
        <a:p>
          <a:r>
            <a:rPr kumimoji="1" lang="ja-JP" altLang="en-US" sz="1200">
              <a:latin typeface="ＭＳ Ｐゴシック" panose="020B0600070205080204" pitchFamily="50" charset="-128"/>
              <a:ea typeface="ＭＳ Ｐゴシック" panose="020B0600070205080204" pitchFamily="50" charset="-128"/>
            </a:rPr>
            <a:t>今後も引き続き、持続可能な健全財政を目指して行財政改革に取組みます。</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4" name="直線コネクタ 123"/>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5" name="物件費最小値テキスト"/>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6" name="直線コネクタ 125"/>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7"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8" name="直線コネクタ 127"/>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153670</xdr:rowOff>
    </xdr:from>
    <xdr:to>
      <xdr:col>82</xdr:col>
      <xdr:colOff>107950</xdr:colOff>
      <xdr:row>19</xdr:row>
      <xdr:rowOff>16510</xdr:rowOff>
    </xdr:to>
    <xdr:cxnSp macro="">
      <xdr:nvCxnSpPr>
        <xdr:cNvPr id="129" name="直線コネクタ 128"/>
        <xdr:cNvCxnSpPr/>
      </xdr:nvCxnSpPr>
      <xdr:spPr>
        <a:xfrm>
          <a:off x="15671800" y="306832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0"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153670</xdr:rowOff>
    </xdr:from>
    <xdr:to>
      <xdr:col>78</xdr:col>
      <xdr:colOff>69850</xdr:colOff>
      <xdr:row>18</xdr:row>
      <xdr:rowOff>12700</xdr:rowOff>
    </xdr:to>
    <xdr:cxnSp macro="">
      <xdr:nvCxnSpPr>
        <xdr:cNvPr id="132" name="直線コネクタ 131"/>
        <xdr:cNvCxnSpPr/>
      </xdr:nvCxnSpPr>
      <xdr:spPr>
        <a:xfrm flipV="1">
          <a:off x="14782800" y="3068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4" name="テキスト ボックス 133"/>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20</xdr:row>
      <xdr:rowOff>73660</xdr:rowOff>
    </xdr:to>
    <xdr:cxnSp macro="">
      <xdr:nvCxnSpPr>
        <xdr:cNvPr id="135" name="直線コネクタ 134"/>
        <xdr:cNvCxnSpPr/>
      </xdr:nvCxnSpPr>
      <xdr:spPr>
        <a:xfrm flipV="1">
          <a:off x="13893800" y="309880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6" name="フローチャート: 判断 135"/>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7" name="テキスト ボックス 136"/>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168910</xdr:rowOff>
    </xdr:from>
    <xdr:to>
      <xdr:col>69</xdr:col>
      <xdr:colOff>92075</xdr:colOff>
      <xdr:row>20</xdr:row>
      <xdr:rowOff>73660</xdr:rowOff>
    </xdr:to>
    <xdr:cxnSp macro="">
      <xdr:nvCxnSpPr>
        <xdr:cNvPr id="138" name="直線コネクタ 137"/>
        <xdr:cNvCxnSpPr/>
      </xdr:nvCxnSpPr>
      <xdr:spPr>
        <a:xfrm>
          <a:off x="13004800" y="3426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9" name="フローチャート: 判断 138"/>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88917</xdr:rowOff>
    </xdr:from>
    <xdr:ext cx="762000" cy="259045"/>
    <xdr:sp macro="" textlink="">
      <xdr:nvSpPr>
        <xdr:cNvPr id="140" name="テキスト ボックス 139"/>
        <xdr:cNvSpPr txBox="1"/>
      </xdr:nvSpPr>
      <xdr:spPr>
        <a:xfrm>
          <a:off x="13512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41" name="フローチャート: 判断 140"/>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58437</xdr:rowOff>
    </xdr:from>
    <xdr:ext cx="762000" cy="259045"/>
    <xdr:sp macro="" textlink="">
      <xdr:nvSpPr>
        <xdr:cNvPr id="142" name="テキスト ボックス 141"/>
        <xdr:cNvSpPr txBox="1"/>
      </xdr:nvSpPr>
      <xdr:spPr>
        <a:xfrm>
          <a:off x="12623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137160</xdr:rowOff>
    </xdr:from>
    <xdr:to>
      <xdr:col>82</xdr:col>
      <xdr:colOff>158750</xdr:colOff>
      <xdr:row>19</xdr:row>
      <xdr:rowOff>67310</xdr:rowOff>
    </xdr:to>
    <xdr:sp macro="" textlink="">
      <xdr:nvSpPr>
        <xdr:cNvPr id="148" name="楕円 147"/>
        <xdr:cNvSpPr/>
      </xdr:nvSpPr>
      <xdr:spPr>
        <a:xfrm>
          <a:off x="1645920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109237</xdr:rowOff>
    </xdr:from>
    <xdr:ext cx="762000" cy="259045"/>
    <xdr:sp macro="" textlink="">
      <xdr:nvSpPr>
        <xdr:cNvPr id="149" name="物件費該当値テキスト"/>
        <xdr:cNvSpPr txBox="1"/>
      </xdr:nvSpPr>
      <xdr:spPr>
        <a:xfrm>
          <a:off x="165989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102870</xdr:rowOff>
    </xdr:from>
    <xdr:to>
      <xdr:col>78</xdr:col>
      <xdr:colOff>120650</xdr:colOff>
      <xdr:row>18</xdr:row>
      <xdr:rowOff>33020</xdr:rowOff>
    </xdr:to>
    <xdr:sp macro="" textlink="">
      <xdr:nvSpPr>
        <xdr:cNvPr id="150" name="楕円 149"/>
        <xdr:cNvSpPr/>
      </xdr:nvSpPr>
      <xdr:spPr>
        <a:xfrm>
          <a:off x="15621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17797</xdr:rowOff>
    </xdr:from>
    <xdr:ext cx="736600" cy="259045"/>
    <xdr:sp macro="" textlink="">
      <xdr:nvSpPr>
        <xdr:cNvPr id="151" name="テキスト ボックス 150"/>
        <xdr:cNvSpPr txBox="1"/>
      </xdr:nvSpPr>
      <xdr:spPr>
        <a:xfrm>
          <a:off x="15290800" y="310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52" name="楕円 151"/>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53" name="テキスト ボックス 152"/>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22860</xdr:rowOff>
    </xdr:from>
    <xdr:to>
      <xdr:col>69</xdr:col>
      <xdr:colOff>142875</xdr:colOff>
      <xdr:row>20</xdr:row>
      <xdr:rowOff>124460</xdr:rowOff>
    </xdr:to>
    <xdr:sp macro="" textlink="">
      <xdr:nvSpPr>
        <xdr:cNvPr id="154" name="楕円 153"/>
        <xdr:cNvSpPr/>
      </xdr:nvSpPr>
      <xdr:spPr>
        <a:xfrm>
          <a:off x="13843000" y="34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109237</xdr:rowOff>
    </xdr:from>
    <xdr:ext cx="762000" cy="259045"/>
    <xdr:sp macro="" textlink="">
      <xdr:nvSpPr>
        <xdr:cNvPr id="155" name="テキスト ボックス 154"/>
        <xdr:cNvSpPr txBox="1"/>
      </xdr:nvSpPr>
      <xdr:spPr>
        <a:xfrm>
          <a:off x="13512800" y="353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118110</xdr:rowOff>
    </xdr:from>
    <xdr:to>
      <xdr:col>65</xdr:col>
      <xdr:colOff>53975</xdr:colOff>
      <xdr:row>20</xdr:row>
      <xdr:rowOff>48260</xdr:rowOff>
    </xdr:to>
    <xdr:sp macro="" textlink="">
      <xdr:nvSpPr>
        <xdr:cNvPr id="156" name="楕円 155"/>
        <xdr:cNvSpPr/>
      </xdr:nvSpPr>
      <xdr:spPr>
        <a:xfrm>
          <a:off x="12954000" y="3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33037</xdr:rowOff>
    </xdr:from>
    <xdr:ext cx="762000" cy="259045"/>
    <xdr:sp macro="" textlink="">
      <xdr:nvSpPr>
        <xdr:cNvPr id="157" name="テキスト ボックス 156"/>
        <xdr:cNvSpPr txBox="1"/>
      </xdr:nvSpPr>
      <xdr:spPr>
        <a:xfrm>
          <a:off x="12623800" y="346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扶助費については、年々上昇が見込まれており、前年度と比較して、０．２ポイント上昇しております。</a:t>
          </a:r>
        </a:p>
        <a:p>
          <a:r>
            <a:rPr kumimoji="1" lang="ja-JP" altLang="en-US" sz="1300">
              <a:latin typeface="ＭＳ Ｐゴシック" panose="020B0600070205080204" pitchFamily="50" charset="-128"/>
              <a:ea typeface="ＭＳ Ｐゴシック" panose="020B0600070205080204" pitchFamily="50" charset="-128"/>
            </a:rPr>
            <a:t>今後も資格審査等を適正に行うとともに各種手当への適正な給付に努めるなど、扶助費の上昇を極力抑制するよう努めます。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5" name="直線コネクタ 184"/>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6" name="扶助費最小値テキスト"/>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7" name="直線コネクタ 186"/>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8" name="扶助費最大値テキスト"/>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9" name="直線コネクタ 188"/>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152400</xdr:rowOff>
    </xdr:to>
    <xdr:cxnSp macro="">
      <xdr:nvCxnSpPr>
        <xdr:cNvPr id="190" name="直線コネクタ 189"/>
        <xdr:cNvCxnSpPr/>
      </xdr:nvCxnSpPr>
      <xdr:spPr>
        <a:xfrm>
          <a:off x="3987800" y="9385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91" name="扶助費平均値テキスト"/>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2" name="フローチャート: 判断 191"/>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57150</xdr:rowOff>
    </xdr:to>
    <xdr:cxnSp macro="">
      <xdr:nvCxnSpPr>
        <xdr:cNvPr id="193" name="直線コネクタ 192"/>
        <xdr:cNvCxnSpPr/>
      </xdr:nvCxnSpPr>
      <xdr:spPr>
        <a:xfrm flipV="1">
          <a:off x="3098800" y="9385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4" name="フローチャート: 判断 193"/>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111777</xdr:rowOff>
    </xdr:from>
    <xdr:ext cx="736600" cy="259045"/>
    <xdr:sp macro="" textlink="">
      <xdr:nvSpPr>
        <xdr:cNvPr id="195" name="テキスト ボックス 194"/>
        <xdr:cNvSpPr txBox="1"/>
      </xdr:nvSpPr>
      <xdr:spPr>
        <a:xfrm>
          <a:off x="3606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57150</xdr:rowOff>
    </xdr:from>
    <xdr:to>
      <xdr:col>15</xdr:col>
      <xdr:colOff>98425</xdr:colOff>
      <xdr:row>56</xdr:row>
      <xdr:rowOff>63500</xdr:rowOff>
    </xdr:to>
    <xdr:cxnSp macro="">
      <xdr:nvCxnSpPr>
        <xdr:cNvPr id="196" name="直線コネクタ 195"/>
        <xdr:cNvCxnSpPr/>
      </xdr:nvCxnSpPr>
      <xdr:spPr>
        <a:xfrm flipV="1">
          <a:off x="2209800" y="94869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7" name="フローチャート: 判断 196"/>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198" name="テキスト ボックス 197"/>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63500</xdr:rowOff>
    </xdr:to>
    <xdr:cxnSp macro="">
      <xdr:nvCxnSpPr>
        <xdr:cNvPr id="199" name="直線コネクタ 198"/>
        <xdr:cNvCxnSpPr/>
      </xdr:nvCxnSpPr>
      <xdr:spPr>
        <a:xfrm>
          <a:off x="1320800" y="9575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200" name="フローチャート: 判断 199"/>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201" name="テキスト ボックス 200"/>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3" name="テキスト ボックス 202"/>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101600</xdr:rowOff>
    </xdr:from>
    <xdr:to>
      <xdr:col>24</xdr:col>
      <xdr:colOff>76200</xdr:colOff>
      <xdr:row>55</xdr:row>
      <xdr:rowOff>31750</xdr:rowOff>
    </xdr:to>
    <xdr:sp macro="" textlink="">
      <xdr:nvSpPr>
        <xdr:cNvPr id="209" name="楕円 208"/>
        <xdr:cNvSpPr/>
      </xdr:nvSpPr>
      <xdr:spPr>
        <a:xfrm>
          <a:off x="47752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118127</xdr:rowOff>
    </xdr:from>
    <xdr:ext cx="762000" cy="259045"/>
    <xdr:sp macro="" textlink="">
      <xdr:nvSpPr>
        <xdr:cNvPr id="210" name="扶助費該当値テキスト"/>
        <xdr:cNvSpPr txBox="1"/>
      </xdr:nvSpPr>
      <xdr:spPr>
        <a:xfrm>
          <a:off x="4914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11" name="楕円 210"/>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2" name="テキスト ボックス 211"/>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6350</xdr:rowOff>
    </xdr:from>
    <xdr:to>
      <xdr:col>15</xdr:col>
      <xdr:colOff>149225</xdr:colOff>
      <xdr:row>55</xdr:row>
      <xdr:rowOff>107950</xdr:rowOff>
    </xdr:to>
    <xdr:sp macro="" textlink="">
      <xdr:nvSpPr>
        <xdr:cNvPr id="213" name="楕円 212"/>
        <xdr:cNvSpPr/>
      </xdr:nvSpPr>
      <xdr:spPr>
        <a:xfrm>
          <a:off x="3048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118127</xdr:rowOff>
    </xdr:from>
    <xdr:ext cx="762000" cy="259045"/>
    <xdr:sp macro="" textlink="">
      <xdr:nvSpPr>
        <xdr:cNvPr id="214" name="テキスト ボックス 213"/>
        <xdr:cNvSpPr txBox="1"/>
      </xdr:nvSpPr>
      <xdr:spPr>
        <a:xfrm>
          <a:off x="2717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12700</xdr:rowOff>
    </xdr:from>
    <xdr:to>
      <xdr:col>11</xdr:col>
      <xdr:colOff>60325</xdr:colOff>
      <xdr:row>56</xdr:row>
      <xdr:rowOff>114300</xdr:rowOff>
    </xdr:to>
    <xdr:sp macro="" textlink="">
      <xdr:nvSpPr>
        <xdr:cNvPr id="215" name="楕円 214"/>
        <xdr:cNvSpPr/>
      </xdr:nvSpPr>
      <xdr:spPr>
        <a:xfrm>
          <a:off x="2159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124477</xdr:rowOff>
    </xdr:from>
    <xdr:ext cx="762000" cy="259045"/>
    <xdr:sp macro="" textlink="">
      <xdr:nvSpPr>
        <xdr:cNvPr id="216" name="テキスト ボックス 215"/>
        <xdr:cNvSpPr txBox="1"/>
      </xdr:nvSpPr>
      <xdr:spPr>
        <a:xfrm>
          <a:off x="1828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7" name="楕円 216"/>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8" name="テキスト ボックス 217"/>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前年度と比較し、１．５ポイント低下しております。</a:t>
          </a:r>
        </a:p>
        <a:p>
          <a:r>
            <a:rPr kumimoji="1" lang="ja-JP" altLang="en-US" sz="1300">
              <a:latin typeface="ＭＳ Ｐゴシック" panose="020B0600070205080204" pitchFamily="50" charset="-128"/>
              <a:ea typeface="ＭＳ Ｐゴシック" panose="020B0600070205080204" pitchFamily="50" charset="-128"/>
            </a:rPr>
            <a:t>今後も引き続き、他会計の経営の健全化に努めるとともに、歳入</a:t>
          </a:r>
        </a:p>
        <a:p>
          <a:r>
            <a:rPr kumimoji="1" lang="ja-JP" altLang="en-US" sz="1300">
              <a:latin typeface="ＭＳ Ｐゴシック" panose="020B0600070205080204" pitchFamily="50" charset="-128"/>
              <a:ea typeface="ＭＳ Ｐゴシック" panose="020B0600070205080204" pitchFamily="50" charset="-128"/>
            </a:rPr>
            <a:t>確保、経費の縮減に努め、経営の健全化に努めます。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6" name="直線コネクタ 245"/>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7" name="その他最小値テキスト"/>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8" name="直線コネクタ 247"/>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146050</xdr:rowOff>
    </xdr:to>
    <xdr:cxnSp macro="">
      <xdr:nvCxnSpPr>
        <xdr:cNvPr id="251" name="直線コネクタ 250"/>
        <xdr:cNvCxnSpPr/>
      </xdr:nvCxnSpPr>
      <xdr:spPr>
        <a:xfrm flipV="1">
          <a:off x="15671800" y="9461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166387</xdr:rowOff>
    </xdr:from>
    <xdr:ext cx="762000" cy="259045"/>
    <xdr:sp macro="" textlink="">
      <xdr:nvSpPr>
        <xdr:cNvPr id="252" name="その他平均値テキスト"/>
        <xdr:cNvSpPr txBox="1"/>
      </xdr:nvSpPr>
      <xdr:spPr>
        <a:xfrm>
          <a:off x="16598900" y="9596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3" name="フローチャート: 判断 252"/>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56</xdr:row>
      <xdr:rowOff>20320</xdr:rowOff>
    </xdr:to>
    <xdr:cxnSp macro="">
      <xdr:nvCxnSpPr>
        <xdr:cNvPr id="254" name="直線コネクタ 253"/>
        <xdr:cNvCxnSpPr/>
      </xdr:nvCxnSpPr>
      <xdr:spPr>
        <a:xfrm flipV="1">
          <a:off x="14782800" y="9575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5" name="フローチャート: 判断 254"/>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78757</xdr:rowOff>
    </xdr:from>
    <xdr:ext cx="736600" cy="259045"/>
    <xdr:sp macro="" textlink="">
      <xdr:nvSpPr>
        <xdr:cNvPr id="256" name="テキスト ボックス 255"/>
        <xdr:cNvSpPr txBox="1"/>
      </xdr:nvSpPr>
      <xdr:spPr>
        <a:xfrm>
          <a:off x="15290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20320</xdr:rowOff>
    </xdr:to>
    <xdr:cxnSp macro="">
      <xdr:nvCxnSpPr>
        <xdr:cNvPr id="257" name="直線コネクタ 256"/>
        <xdr:cNvCxnSpPr/>
      </xdr:nvCxnSpPr>
      <xdr:spPr>
        <a:xfrm>
          <a:off x="13893800" y="9613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8" name="フローチャート: 判断 257"/>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116857</xdr:rowOff>
    </xdr:from>
    <xdr:ext cx="762000" cy="259045"/>
    <xdr:sp macro="" textlink="">
      <xdr:nvSpPr>
        <xdr:cNvPr id="259" name="テキスト ボックス 258"/>
        <xdr:cNvSpPr txBox="1"/>
      </xdr:nvSpPr>
      <xdr:spPr>
        <a:xfrm>
          <a:off x="14401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xdr:rowOff>
    </xdr:from>
    <xdr:to>
      <xdr:col>69</xdr:col>
      <xdr:colOff>92075</xdr:colOff>
      <xdr:row>56</xdr:row>
      <xdr:rowOff>12700</xdr:rowOff>
    </xdr:to>
    <xdr:cxnSp macro="">
      <xdr:nvCxnSpPr>
        <xdr:cNvPr id="260" name="直線コネクタ 259"/>
        <xdr:cNvCxnSpPr/>
      </xdr:nvCxnSpPr>
      <xdr:spPr>
        <a:xfrm>
          <a:off x="13004800" y="9606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91440</xdr:rowOff>
    </xdr:from>
    <xdr:to>
      <xdr:col>69</xdr:col>
      <xdr:colOff>142875</xdr:colOff>
      <xdr:row>57</xdr:row>
      <xdr:rowOff>21590</xdr:rowOff>
    </xdr:to>
    <xdr:sp macro="" textlink="">
      <xdr:nvSpPr>
        <xdr:cNvPr id="261" name="フローチャート: 判断 260"/>
        <xdr:cNvSpPr/>
      </xdr:nvSpPr>
      <xdr:spPr>
        <a:xfrm>
          <a:off x="13843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6367</xdr:rowOff>
    </xdr:from>
    <xdr:ext cx="762000" cy="259045"/>
    <xdr:sp macro="" textlink="">
      <xdr:nvSpPr>
        <xdr:cNvPr id="262" name="テキスト ボックス 261"/>
        <xdr:cNvSpPr txBox="1"/>
      </xdr:nvSpPr>
      <xdr:spPr>
        <a:xfrm>
          <a:off x="13512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4" name="テキスト ボックス 263"/>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70" name="楕円 269"/>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71" name="その他該当値テキスト"/>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95250</xdr:rowOff>
    </xdr:from>
    <xdr:to>
      <xdr:col>78</xdr:col>
      <xdr:colOff>120650</xdr:colOff>
      <xdr:row>56</xdr:row>
      <xdr:rowOff>25400</xdr:rowOff>
    </xdr:to>
    <xdr:sp macro="" textlink="">
      <xdr:nvSpPr>
        <xdr:cNvPr id="272" name="楕円 271"/>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73" name="テキスト ボックス 272"/>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140970</xdr:rowOff>
    </xdr:from>
    <xdr:to>
      <xdr:col>74</xdr:col>
      <xdr:colOff>31750</xdr:colOff>
      <xdr:row>56</xdr:row>
      <xdr:rowOff>71120</xdr:rowOff>
    </xdr:to>
    <xdr:sp macro="" textlink="">
      <xdr:nvSpPr>
        <xdr:cNvPr id="274" name="楕円 273"/>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75" name="テキスト ボックス 274"/>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6" name="楕円 275"/>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7" name="テキスト ボックス 276"/>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125730</xdr:rowOff>
    </xdr:from>
    <xdr:to>
      <xdr:col>65</xdr:col>
      <xdr:colOff>53975</xdr:colOff>
      <xdr:row>56</xdr:row>
      <xdr:rowOff>55880</xdr:rowOff>
    </xdr:to>
    <xdr:sp macro="" textlink="">
      <xdr:nvSpPr>
        <xdr:cNvPr id="278" name="楕円 277"/>
        <xdr:cNvSpPr/>
      </xdr:nvSpPr>
      <xdr:spPr>
        <a:xfrm>
          <a:off x="12954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66057</xdr:rowOff>
    </xdr:from>
    <xdr:ext cx="762000" cy="259045"/>
    <xdr:sp macro="" textlink="">
      <xdr:nvSpPr>
        <xdr:cNvPr id="279" name="テキスト ボックス 278"/>
        <xdr:cNvSpPr txBox="1"/>
      </xdr:nvSpPr>
      <xdr:spPr>
        <a:xfrm>
          <a:off x="12623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前年度と比較し、２．０ポイント上昇しております。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年度に農業集落排水事業の公営企業化に伴い農業集落排水事業への繰出金を「投資及び出資金」や「補助金等」に分類したことによります。</a:t>
          </a:r>
        </a:p>
        <a:p>
          <a:r>
            <a:rPr kumimoji="1" lang="ja-JP" altLang="en-US" sz="1300">
              <a:latin typeface="ＭＳ Ｐゴシック" panose="020B0600070205080204" pitchFamily="50" charset="-128"/>
              <a:ea typeface="ＭＳ Ｐゴシック" panose="020B0600070205080204" pitchFamily="50" charset="-128"/>
            </a:rPr>
            <a:t>今後も引き続き、他会計の経営の健全化や、団体補助等の適正化に努めるなど、持続可能な健全財政を目指して行財政改革に取組みます。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6" name="直線コネクタ 305"/>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7" name="補助費等最小値テキスト"/>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8" name="直線コネクタ 307"/>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9" name="補助費等最大値テキスト"/>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10" name="直線コネクタ 309"/>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35560</xdr:rowOff>
    </xdr:from>
    <xdr:to>
      <xdr:col>82</xdr:col>
      <xdr:colOff>107950</xdr:colOff>
      <xdr:row>34</xdr:row>
      <xdr:rowOff>111760</xdr:rowOff>
    </xdr:to>
    <xdr:cxnSp macro="">
      <xdr:nvCxnSpPr>
        <xdr:cNvPr id="311" name="直線コネクタ 310"/>
        <xdr:cNvCxnSpPr/>
      </xdr:nvCxnSpPr>
      <xdr:spPr>
        <a:xfrm>
          <a:off x="15671800" y="58648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113047</xdr:rowOff>
    </xdr:from>
    <xdr:ext cx="762000" cy="259045"/>
    <xdr:sp macro="" textlink="">
      <xdr:nvSpPr>
        <xdr:cNvPr id="312" name="補助費等平均値テキスト"/>
        <xdr:cNvSpPr txBox="1"/>
      </xdr:nvSpPr>
      <xdr:spPr>
        <a:xfrm>
          <a:off x="16598900" y="6113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3" name="フローチャート: 判断 312"/>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34</xdr:row>
      <xdr:rowOff>39370</xdr:rowOff>
    </xdr:to>
    <xdr:cxnSp macro="">
      <xdr:nvCxnSpPr>
        <xdr:cNvPr id="314" name="直線コネクタ 313"/>
        <xdr:cNvCxnSpPr/>
      </xdr:nvCxnSpPr>
      <xdr:spPr>
        <a:xfrm flipV="1">
          <a:off x="14782800" y="58648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5" name="フローチャート: 判断 314"/>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36847</xdr:rowOff>
    </xdr:from>
    <xdr:ext cx="736600" cy="259045"/>
    <xdr:sp macro="" textlink="">
      <xdr:nvSpPr>
        <xdr:cNvPr id="316" name="テキスト ボックス 315"/>
        <xdr:cNvSpPr txBox="1"/>
      </xdr:nvSpPr>
      <xdr:spPr>
        <a:xfrm>
          <a:off x="15290800" y="620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39370</xdr:rowOff>
    </xdr:from>
    <xdr:to>
      <xdr:col>73</xdr:col>
      <xdr:colOff>180975</xdr:colOff>
      <xdr:row>34</xdr:row>
      <xdr:rowOff>69850</xdr:rowOff>
    </xdr:to>
    <xdr:cxnSp macro="">
      <xdr:nvCxnSpPr>
        <xdr:cNvPr id="317" name="直線コネクタ 316"/>
        <xdr:cNvCxnSpPr/>
      </xdr:nvCxnSpPr>
      <xdr:spPr>
        <a:xfrm flipV="1">
          <a:off x="13893800" y="58686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8" name="フローチャート: 判断 317"/>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19" name="テキスト ボックス 318"/>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69850</xdr:rowOff>
    </xdr:from>
    <xdr:to>
      <xdr:col>69</xdr:col>
      <xdr:colOff>92075</xdr:colOff>
      <xdr:row>34</xdr:row>
      <xdr:rowOff>69850</xdr:rowOff>
    </xdr:to>
    <xdr:cxnSp macro="">
      <xdr:nvCxnSpPr>
        <xdr:cNvPr id="320" name="直線コネクタ 319"/>
        <xdr:cNvCxnSpPr/>
      </xdr:nvCxnSpPr>
      <xdr:spPr>
        <a:xfrm>
          <a:off x="13004800" y="5899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64770</xdr:rowOff>
    </xdr:from>
    <xdr:to>
      <xdr:col>69</xdr:col>
      <xdr:colOff>142875</xdr:colOff>
      <xdr:row>35</xdr:row>
      <xdr:rowOff>166370</xdr:rowOff>
    </xdr:to>
    <xdr:sp macro="" textlink="">
      <xdr:nvSpPr>
        <xdr:cNvPr id="321" name="フローチャート: 判断 320"/>
        <xdr:cNvSpPr/>
      </xdr:nvSpPr>
      <xdr:spPr>
        <a:xfrm>
          <a:off x="13843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151147</xdr:rowOff>
    </xdr:from>
    <xdr:ext cx="762000" cy="259045"/>
    <xdr:sp macro="" textlink="">
      <xdr:nvSpPr>
        <xdr:cNvPr id="322" name="テキスト ボックス 321"/>
        <xdr:cNvSpPr txBox="1"/>
      </xdr:nvSpPr>
      <xdr:spPr>
        <a:xfrm>
          <a:off x="13512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45720</xdr:rowOff>
    </xdr:from>
    <xdr:to>
      <xdr:col>65</xdr:col>
      <xdr:colOff>53975</xdr:colOff>
      <xdr:row>35</xdr:row>
      <xdr:rowOff>147320</xdr:rowOff>
    </xdr:to>
    <xdr:sp macro="" textlink="">
      <xdr:nvSpPr>
        <xdr:cNvPr id="323" name="フローチャート: 判断 322"/>
        <xdr:cNvSpPr/>
      </xdr:nvSpPr>
      <xdr:spPr>
        <a:xfrm>
          <a:off x="129540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132097</xdr:rowOff>
    </xdr:from>
    <xdr:ext cx="762000" cy="259045"/>
    <xdr:sp macro="" textlink="">
      <xdr:nvSpPr>
        <xdr:cNvPr id="324" name="テキスト ボックス 323"/>
        <xdr:cNvSpPr txBox="1"/>
      </xdr:nvSpPr>
      <xdr:spPr>
        <a:xfrm>
          <a:off x="12623800" y="613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60960</xdr:rowOff>
    </xdr:from>
    <xdr:to>
      <xdr:col>82</xdr:col>
      <xdr:colOff>158750</xdr:colOff>
      <xdr:row>34</xdr:row>
      <xdr:rowOff>162560</xdr:rowOff>
    </xdr:to>
    <xdr:sp macro="" textlink="">
      <xdr:nvSpPr>
        <xdr:cNvPr id="330" name="楕円 329"/>
        <xdr:cNvSpPr/>
      </xdr:nvSpPr>
      <xdr:spPr>
        <a:xfrm>
          <a:off x="164592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77487</xdr:rowOff>
    </xdr:from>
    <xdr:ext cx="762000" cy="259045"/>
    <xdr:sp macro="" textlink="">
      <xdr:nvSpPr>
        <xdr:cNvPr id="331" name="補助費等該当値テキスト"/>
        <xdr:cNvSpPr txBox="1"/>
      </xdr:nvSpPr>
      <xdr:spPr>
        <a:xfrm>
          <a:off x="165989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156210</xdr:rowOff>
    </xdr:from>
    <xdr:to>
      <xdr:col>78</xdr:col>
      <xdr:colOff>120650</xdr:colOff>
      <xdr:row>34</xdr:row>
      <xdr:rowOff>86360</xdr:rowOff>
    </xdr:to>
    <xdr:sp macro="" textlink="">
      <xdr:nvSpPr>
        <xdr:cNvPr id="332" name="楕円 331"/>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96537</xdr:rowOff>
    </xdr:from>
    <xdr:ext cx="736600" cy="259045"/>
    <xdr:sp macro="" textlink="">
      <xdr:nvSpPr>
        <xdr:cNvPr id="333" name="テキスト ボックス 332"/>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160020</xdr:rowOff>
    </xdr:from>
    <xdr:to>
      <xdr:col>74</xdr:col>
      <xdr:colOff>31750</xdr:colOff>
      <xdr:row>34</xdr:row>
      <xdr:rowOff>90170</xdr:rowOff>
    </xdr:to>
    <xdr:sp macro="" textlink="">
      <xdr:nvSpPr>
        <xdr:cNvPr id="334" name="楕円 333"/>
        <xdr:cNvSpPr/>
      </xdr:nvSpPr>
      <xdr:spPr>
        <a:xfrm>
          <a:off x="14732000" y="58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100347</xdr:rowOff>
    </xdr:from>
    <xdr:ext cx="762000" cy="259045"/>
    <xdr:sp macro="" textlink="">
      <xdr:nvSpPr>
        <xdr:cNvPr id="335" name="テキスト ボックス 334"/>
        <xdr:cNvSpPr txBox="1"/>
      </xdr:nvSpPr>
      <xdr:spPr>
        <a:xfrm>
          <a:off x="14401800" y="558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19050</xdr:rowOff>
    </xdr:from>
    <xdr:to>
      <xdr:col>69</xdr:col>
      <xdr:colOff>142875</xdr:colOff>
      <xdr:row>34</xdr:row>
      <xdr:rowOff>120650</xdr:rowOff>
    </xdr:to>
    <xdr:sp macro="" textlink="">
      <xdr:nvSpPr>
        <xdr:cNvPr id="336" name="楕円 335"/>
        <xdr:cNvSpPr/>
      </xdr:nvSpPr>
      <xdr:spPr>
        <a:xfrm>
          <a:off x="13843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130827</xdr:rowOff>
    </xdr:from>
    <xdr:ext cx="762000" cy="259045"/>
    <xdr:sp macro="" textlink="">
      <xdr:nvSpPr>
        <xdr:cNvPr id="337" name="テキスト ボックス 336"/>
        <xdr:cNvSpPr txBox="1"/>
      </xdr:nvSpPr>
      <xdr:spPr>
        <a:xfrm>
          <a:off x="13512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19050</xdr:rowOff>
    </xdr:from>
    <xdr:to>
      <xdr:col>65</xdr:col>
      <xdr:colOff>53975</xdr:colOff>
      <xdr:row>34</xdr:row>
      <xdr:rowOff>120650</xdr:rowOff>
    </xdr:to>
    <xdr:sp macro="" textlink="">
      <xdr:nvSpPr>
        <xdr:cNvPr id="338" name="楕円 337"/>
        <xdr:cNvSpPr/>
      </xdr:nvSpPr>
      <xdr:spPr>
        <a:xfrm>
          <a:off x="12954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130827</xdr:rowOff>
    </xdr:from>
    <xdr:ext cx="762000" cy="259045"/>
    <xdr:sp macro="" textlink="">
      <xdr:nvSpPr>
        <xdr:cNvPr id="339" name="テキスト ボックス 338"/>
        <xdr:cNvSpPr txBox="1"/>
      </xdr:nvSpPr>
      <xdr:spPr>
        <a:xfrm>
          <a:off x="12623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合併特例債の段階的な償還などにより、前年度より１．１ポイント上昇しました。</a:t>
          </a:r>
        </a:p>
        <a:p>
          <a:r>
            <a:rPr kumimoji="1" lang="ja-JP" altLang="en-US" sz="1300">
              <a:latin typeface="ＭＳ Ｐゴシック" panose="020B0600070205080204" pitchFamily="50" charset="-128"/>
              <a:ea typeface="ＭＳ Ｐゴシック" panose="020B0600070205080204" pitchFamily="50" charset="-128"/>
            </a:rPr>
            <a:t>今後も可能な限り市債発行を抑制することで、公債費の抑制を図ります。</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4" name="直線コネクタ 363"/>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5" name="公債費最小値テキスト"/>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6" name="直線コネクタ 365"/>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7" name="公債費最大値テキスト"/>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8" name="直線コネクタ 367"/>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163576</xdr:rowOff>
    </xdr:from>
    <xdr:to>
      <xdr:col>24</xdr:col>
      <xdr:colOff>25400</xdr:colOff>
      <xdr:row>77</xdr:row>
      <xdr:rowOff>42418</xdr:rowOff>
    </xdr:to>
    <xdr:cxnSp macro="">
      <xdr:nvCxnSpPr>
        <xdr:cNvPr id="369" name="直線コネクタ 368"/>
        <xdr:cNvCxnSpPr/>
      </xdr:nvCxnSpPr>
      <xdr:spPr>
        <a:xfrm>
          <a:off x="3987800" y="1319377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70" name="公債費平均値テキスト"/>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1" name="フローチャート: 判断 370"/>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163576</xdr:rowOff>
    </xdr:from>
    <xdr:to>
      <xdr:col>19</xdr:col>
      <xdr:colOff>187325</xdr:colOff>
      <xdr:row>77</xdr:row>
      <xdr:rowOff>24130</xdr:rowOff>
    </xdr:to>
    <xdr:cxnSp macro="">
      <xdr:nvCxnSpPr>
        <xdr:cNvPr id="372" name="直線コネクタ 371"/>
        <xdr:cNvCxnSpPr/>
      </xdr:nvCxnSpPr>
      <xdr:spPr>
        <a:xfrm flipV="1">
          <a:off x="3098800" y="131937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3" name="フローチャート: 判断 372"/>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74" name="テキスト ボックス 373"/>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46989</xdr:rowOff>
    </xdr:to>
    <xdr:cxnSp macro="">
      <xdr:nvCxnSpPr>
        <xdr:cNvPr id="375" name="直線コネクタ 374"/>
        <xdr:cNvCxnSpPr/>
      </xdr:nvCxnSpPr>
      <xdr:spPr>
        <a:xfrm flipV="1">
          <a:off x="2209800" y="13225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6" name="フローチャート: 判断 375"/>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77" name="テキスト ボックス 376"/>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133858</xdr:rowOff>
    </xdr:to>
    <xdr:cxnSp macro="">
      <xdr:nvCxnSpPr>
        <xdr:cNvPr id="378" name="直線コネクタ 377"/>
        <xdr:cNvCxnSpPr/>
      </xdr:nvCxnSpPr>
      <xdr:spPr>
        <a:xfrm flipV="1">
          <a:off x="1320800" y="13248639"/>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9" name="フローチャート: 判断 378"/>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80" name="テキスト ボックス 379"/>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1" name="フローチャート: 判断 380"/>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82" name="テキスト ボックス 381"/>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88" name="楕円 387"/>
        <xdr:cNvSpPr/>
      </xdr:nvSpPr>
      <xdr:spPr>
        <a:xfrm>
          <a:off x="4775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8145</xdr:rowOff>
    </xdr:from>
    <xdr:ext cx="762000" cy="259045"/>
    <xdr:sp macro="" textlink="">
      <xdr:nvSpPr>
        <xdr:cNvPr id="389" name="公債費該当値テキスト"/>
        <xdr:cNvSpPr txBox="1"/>
      </xdr:nvSpPr>
      <xdr:spPr>
        <a:xfrm>
          <a:off x="4914900" y="1303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112776</xdr:rowOff>
    </xdr:from>
    <xdr:to>
      <xdr:col>20</xdr:col>
      <xdr:colOff>38100</xdr:colOff>
      <xdr:row>77</xdr:row>
      <xdr:rowOff>42926</xdr:rowOff>
    </xdr:to>
    <xdr:sp macro="" textlink="">
      <xdr:nvSpPr>
        <xdr:cNvPr id="390" name="楕円 389"/>
        <xdr:cNvSpPr/>
      </xdr:nvSpPr>
      <xdr:spPr>
        <a:xfrm>
          <a:off x="3937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91" name="テキスト ボックス 390"/>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2" name="楕円 391"/>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3" name="テキスト ボックス 392"/>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4" name="楕円 393"/>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95" name="テキスト ボックス 394"/>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96" name="楕円 395"/>
        <xdr:cNvSpPr/>
      </xdr:nvSpPr>
      <xdr:spPr>
        <a:xfrm>
          <a:off x="1270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169435</xdr:rowOff>
    </xdr:from>
    <xdr:ext cx="762000" cy="259045"/>
    <xdr:sp macro="" textlink="">
      <xdr:nvSpPr>
        <xdr:cNvPr id="397" name="テキスト ボックス 396"/>
        <xdr:cNvSpPr txBox="1"/>
      </xdr:nvSpPr>
      <xdr:spPr>
        <a:xfrm>
          <a:off x="939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前年度と比較し、３．５ポイント上昇しております。</a:t>
          </a:r>
        </a:p>
        <a:p>
          <a:r>
            <a:rPr kumimoji="1" lang="ja-JP" altLang="en-US" sz="1300">
              <a:latin typeface="ＭＳ Ｐゴシック" panose="020B0600070205080204" pitchFamily="50" charset="-128"/>
              <a:ea typeface="ＭＳ Ｐゴシック" panose="020B0600070205080204" pitchFamily="50" charset="-128"/>
            </a:rPr>
            <a:t>今後も引き続き、自主財源の確保を図るとともに、持続可能な健全財政を目指して行財政改革に取組みます。</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3" name="直線コネクタ 422"/>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4"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5" name="直線コネクタ 424"/>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6" name="公債費以外最大値テキスト"/>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7" name="直線コネクタ 426"/>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60706</xdr:rowOff>
    </xdr:from>
    <xdr:to>
      <xdr:col>82</xdr:col>
      <xdr:colOff>107950</xdr:colOff>
      <xdr:row>76</xdr:row>
      <xdr:rowOff>49276</xdr:rowOff>
    </xdr:to>
    <xdr:cxnSp macro="">
      <xdr:nvCxnSpPr>
        <xdr:cNvPr id="428" name="直線コネクタ 427"/>
        <xdr:cNvCxnSpPr/>
      </xdr:nvCxnSpPr>
      <xdr:spPr>
        <a:xfrm>
          <a:off x="15671800" y="12919456"/>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98569</xdr:rowOff>
    </xdr:from>
    <xdr:ext cx="762000" cy="259045"/>
    <xdr:sp macro="" textlink="">
      <xdr:nvSpPr>
        <xdr:cNvPr id="429" name="公債費以外平均値テキスト"/>
        <xdr:cNvSpPr txBox="1"/>
      </xdr:nvSpPr>
      <xdr:spPr>
        <a:xfrm>
          <a:off x="16598900" y="1312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30" name="フローチャート: 判断 429"/>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60706</xdr:rowOff>
    </xdr:from>
    <xdr:to>
      <xdr:col>78</xdr:col>
      <xdr:colOff>69850</xdr:colOff>
      <xdr:row>76</xdr:row>
      <xdr:rowOff>81280</xdr:rowOff>
    </xdr:to>
    <xdr:cxnSp macro="">
      <xdr:nvCxnSpPr>
        <xdr:cNvPr id="431" name="直線コネクタ 430"/>
        <xdr:cNvCxnSpPr/>
      </xdr:nvCxnSpPr>
      <xdr:spPr>
        <a:xfrm flipV="1">
          <a:off x="14782800" y="1291945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2" name="フローチャート: 判断 431"/>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84853</xdr:rowOff>
    </xdr:from>
    <xdr:ext cx="736600" cy="259045"/>
    <xdr:sp macro="" textlink="">
      <xdr:nvSpPr>
        <xdr:cNvPr id="433" name="テキスト ボックス 432"/>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77</xdr:row>
      <xdr:rowOff>5842</xdr:rowOff>
    </xdr:to>
    <xdr:cxnSp macro="">
      <xdr:nvCxnSpPr>
        <xdr:cNvPr id="434" name="直線コネクタ 433"/>
        <xdr:cNvCxnSpPr/>
      </xdr:nvCxnSpPr>
      <xdr:spPr>
        <a:xfrm flipV="1">
          <a:off x="13893800" y="131114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5" name="フローチャート: 判断 434"/>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36" name="テキスト ボックス 435"/>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17272</xdr:rowOff>
    </xdr:from>
    <xdr:to>
      <xdr:col>69</xdr:col>
      <xdr:colOff>92075</xdr:colOff>
      <xdr:row>77</xdr:row>
      <xdr:rowOff>5842</xdr:rowOff>
    </xdr:to>
    <xdr:cxnSp macro="">
      <xdr:nvCxnSpPr>
        <xdr:cNvPr id="437" name="直線コネクタ 436"/>
        <xdr:cNvCxnSpPr/>
      </xdr:nvCxnSpPr>
      <xdr:spPr>
        <a:xfrm>
          <a:off x="13004800" y="1304747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8" name="フローチャート: 判断 437"/>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9" name="テキスト ボックス 438"/>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0" name="フローチャート: 判断 439"/>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1" name="テキスト ボックス 440"/>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47" name="楕円 446"/>
        <xdr:cNvSpPr/>
      </xdr:nvSpPr>
      <xdr:spPr>
        <a:xfrm>
          <a:off x="16459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15003</xdr:rowOff>
    </xdr:from>
    <xdr:ext cx="762000" cy="259045"/>
    <xdr:sp macro="" textlink="">
      <xdr:nvSpPr>
        <xdr:cNvPr id="448" name="公債費以外該当値テキスト"/>
        <xdr:cNvSpPr txBox="1"/>
      </xdr:nvSpPr>
      <xdr:spPr>
        <a:xfrm>
          <a:off x="16598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9906</xdr:rowOff>
    </xdr:from>
    <xdr:to>
      <xdr:col>78</xdr:col>
      <xdr:colOff>120650</xdr:colOff>
      <xdr:row>75</xdr:row>
      <xdr:rowOff>111506</xdr:rowOff>
    </xdr:to>
    <xdr:sp macro="" textlink="">
      <xdr:nvSpPr>
        <xdr:cNvPr id="449" name="楕円 448"/>
        <xdr:cNvSpPr/>
      </xdr:nvSpPr>
      <xdr:spPr>
        <a:xfrm>
          <a:off x="15621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121683</xdr:rowOff>
    </xdr:from>
    <xdr:ext cx="736600" cy="259045"/>
    <xdr:sp macro="" textlink="">
      <xdr:nvSpPr>
        <xdr:cNvPr id="450" name="テキスト ボックス 449"/>
        <xdr:cNvSpPr txBox="1"/>
      </xdr:nvSpPr>
      <xdr:spPr>
        <a:xfrm>
          <a:off x="15290800" y="12637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51" name="楕円 450"/>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52" name="テキスト ボックス 451"/>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126492</xdr:rowOff>
    </xdr:from>
    <xdr:to>
      <xdr:col>69</xdr:col>
      <xdr:colOff>142875</xdr:colOff>
      <xdr:row>77</xdr:row>
      <xdr:rowOff>56642</xdr:rowOff>
    </xdr:to>
    <xdr:sp macro="" textlink="">
      <xdr:nvSpPr>
        <xdr:cNvPr id="453" name="楕円 452"/>
        <xdr:cNvSpPr/>
      </xdr:nvSpPr>
      <xdr:spPr>
        <a:xfrm>
          <a:off x="13843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66819</xdr:rowOff>
    </xdr:from>
    <xdr:ext cx="762000" cy="259045"/>
    <xdr:sp macro="" textlink="">
      <xdr:nvSpPr>
        <xdr:cNvPr id="454" name="テキスト ボックス 453"/>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137922</xdr:rowOff>
    </xdr:from>
    <xdr:to>
      <xdr:col>65</xdr:col>
      <xdr:colOff>53975</xdr:colOff>
      <xdr:row>76</xdr:row>
      <xdr:rowOff>68072</xdr:rowOff>
    </xdr:to>
    <xdr:sp macro="" textlink="">
      <xdr:nvSpPr>
        <xdr:cNvPr id="455" name="楕円 454"/>
        <xdr:cNvSpPr/>
      </xdr:nvSpPr>
      <xdr:spPr>
        <a:xfrm>
          <a:off x="12954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78249</xdr:rowOff>
    </xdr:from>
    <xdr:ext cx="762000" cy="259045"/>
    <xdr:sp macro="" textlink="">
      <xdr:nvSpPr>
        <xdr:cNvPr id="456" name="テキスト ボックス 455"/>
        <xdr:cNvSpPr txBox="1"/>
      </xdr:nvSpPr>
      <xdr:spPr>
        <a:xfrm>
          <a:off x="12623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xdr:cNvCxnSpPr/>
      </xdr:nvCxnSpPr>
      <xdr:spPr bwMode="auto">
        <a:xfrm flipV="1">
          <a:off x="5651500" y="2050293"/>
          <a:ext cx="0" cy="1413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xdr:cNvSpPr txBox="1"/>
      </xdr:nvSpPr>
      <xdr:spPr>
        <a:xfrm>
          <a:off x="5740400" y="343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xdr:cNvCxnSpPr/>
      </xdr:nvCxnSpPr>
      <xdr:spPr bwMode="auto">
        <a:xfrm>
          <a:off x="5562600" y="3464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xdr:cNvSpPr txBox="1"/>
      </xdr:nvSpPr>
      <xdr:spPr>
        <a:xfrm>
          <a:off x="5740400" y="17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xdr:cNvCxnSpPr/>
      </xdr:nvCxnSpPr>
      <xdr:spPr bwMode="auto">
        <a:xfrm>
          <a:off x="5562600" y="2050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28264</xdr:rowOff>
    </xdr:from>
    <xdr:to>
      <xdr:col>29</xdr:col>
      <xdr:colOff>127000</xdr:colOff>
      <xdr:row>16</xdr:row>
      <xdr:rowOff>31264</xdr:rowOff>
    </xdr:to>
    <xdr:cxnSp macro="">
      <xdr:nvCxnSpPr>
        <xdr:cNvPr id="54" name="直線コネクタ 53"/>
        <xdr:cNvCxnSpPr/>
      </xdr:nvCxnSpPr>
      <xdr:spPr bwMode="auto">
        <a:xfrm>
          <a:off x="5003800" y="2819089"/>
          <a:ext cx="647700" cy="3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16041</xdr:rowOff>
    </xdr:from>
    <xdr:ext cx="762000" cy="259045"/>
    <xdr:sp macro="" textlink="">
      <xdr:nvSpPr>
        <xdr:cNvPr id="55" name="人口1人当たり決算額の推移平均値テキスト130"/>
        <xdr:cNvSpPr txBox="1"/>
      </xdr:nvSpPr>
      <xdr:spPr>
        <a:xfrm>
          <a:off x="5740400" y="2806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xdr:cNvSpPr/>
      </xdr:nvSpPr>
      <xdr:spPr bwMode="auto">
        <a:xfrm>
          <a:off x="5600700" y="278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28264</xdr:rowOff>
    </xdr:from>
    <xdr:to>
      <xdr:col>26</xdr:col>
      <xdr:colOff>50800</xdr:colOff>
      <xdr:row>16</xdr:row>
      <xdr:rowOff>42923</xdr:rowOff>
    </xdr:to>
    <xdr:cxnSp macro="">
      <xdr:nvCxnSpPr>
        <xdr:cNvPr id="57" name="直線コネクタ 56"/>
        <xdr:cNvCxnSpPr/>
      </xdr:nvCxnSpPr>
      <xdr:spPr bwMode="auto">
        <a:xfrm flipV="1">
          <a:off x="4305300" y="2819089"/>
          <a:ext cx="698500" cy="14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xdr:cNvSpPr/>
      </xdr:nvSpPr>
      <xdr:spPr bwMode="auto">
        <a:xfrm>
          <a:off x="49530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103789</xdr:rowOff>
    </xdr:from>
    <xdr:ext cx="736600" cy="259045"/>
    <xdr:sp macro="" textlink="">
      <xdr:nvSpPr>
        <xdr:cNvPr id="59" name="テキスト ボックス 58"/>
        <xdr:cNvSpPr txBox="1"/>
      </xdr:nvSpPr>
      <xdr:spPr>
        <a:xfrm>
          <a:off x="4622800" y="289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42923</xdr:rowOff>
    </xdr:from>
    <xdr:to>
      <xdr:col>22</xdr:col>
      <xdr:colOff>114300</xdr:colOff>
      <xdr:row>16</xdr:row>
      <xdr:rowOff>98373</xdr:rowOff>
    </xdr:to>
    <xdr:cxnSp macro="">
      <xdr:nvCxnSpPr>
        <xdr:cNvPr id="60" name="直線コネクタ 59"/>
        <xdr:cNvCxnSpPr/>
      </xdr:nvCxnSpPr>
      <xdr:spPr bwMode="auto">
        <a:xfrm flipV="1">
          <a:off x="3606800" y="2833748"/>
          <a:ext cx="698500" cy="55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67818</xdr:rowOff>
    </xdr:from>
    <xdr:to>
      <xdr:col>22</xdr:col>
      <xdr:colOff>165100</xdr:colOff>
      <xdr:row>16</xdr:row>
      <xdr:rowOff>169418</xdr:rowOff>
    </xdr:to>
    <xdr:sp macro="" textlink="">
      <xdr:nvSpPr>
        <xdr:cNvPr id="61" name="フローチャート: 判断 60"/>
        <xdr:cNvSpPr/>
      </xdr:nvSpPr>
      <xdr:spPr bwMode="auto">
        <a:xfrm>
          <a:off x="42545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154195</xdr:rowOff>
    </xdr:from>
    <xdr:ext cx="762000" cy="259045"/>
    <xdr:sp macro="" textlink="">
      <xdr:nvSpPr>
        <xdr:cNvPr id="62" name="テキスト ボックス 61"/>
        <xdr:cNvSpPr txBox="1"/>
      </xdr:nvSpPr>
      <xdr:spPr>
        <a:xfrm>
          <a:off x="3924300" y="29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98373</xdr:rowOff>
    </xdr:from>
    <xdr:to>
      <xdr:col>18</xdr:col>
      <xdr:colOff>177800</xdr:colOff>
      <xdr:row>16</xdr:row>
      <xdr:rowOff>125433</xdr:rowOff>
    </xdr:to>
    <xdr:cxnSp macro="">
      <xdr:nvCxnSpPr>
        <xdr:cNvPr id="63" name="直線コネクタ 62"/>
        <xdr:cNvCxnSpPr/>
      </xdr:nvCxnSpPr>
      <xdr:spPr bwMode="auto">
        <a:xfrm flipV="1">
          <a:off x="2908300" y="2889198"/>
          <a:ext cx="698500" cy="27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125582</xdr:rowOff>
    </xdr:from>
    <xdr:to>
      <xdr:col>19</xdr:col>
      <xdr:colOff>38100</xdr:colOff>
      <xdr:row>18</xdr:row>
      <xdr:rowOff>55732</xdr:rowOff>
    </xdr:to>
    <xdr:sp macro="" textlink="">
      <xdr:nvSpPr>
        <xdr:cNvPr id="64" name="フローチャート: 判断 63"/>
        <xdr:cNvSpPr/>
      </xdr:nvSpPr>
      <xdr:spPr bwMode="auto">
        <a:xfrm>
          <a:off x="3556000" y="3087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40509</xdr:rowOff>
    </xdr:from>
    <xdr:ext cx="762000" cy="259045"/>
    <xdr:sp macro="" textlink="">
      <xdr:nvSpPr>
        <xdr:cNvPr id="65" name="テキスト ボックス 64"/>
        <xdr:cNvSpPr txBox="1"/>
      </xdr:nvSpPr>
      <xdr:spPr>
        <a:xfrm>
          <a:off x="3225800" y="317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143442</xdr:rowOff>
    </xdr:from>
    <xdr:to>
      <xdr:col>15</xdr:col>
      <xdr:colOff>101600</xdr:colOff>
      <xdr:row>18</xdr:row>
      <xdr:rowOff>73592</xdr:rowOff>
    </xdr:to>
    <xdr:sp macro="" textlink="">
      <xdr:nvSpPr>
        <xdr:cNvPr id="66" name="フローチャート: 判断 65"/>
        <xdr:cNvSpPr/>
      </xdr:nvSpPr>
      <xdr:spPr bwMode="auto">
        <a:xfrm>
          <a:off x="2857500" y="3105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58369</xdr:rowOff>
    </xdr:from>
    <xdr:ext cx="762000" cy="259045"/>
    <xdr:sp macro="" textlink="">
      <xdr:nvSpPr>
        <xdr:cNvPr id="67" name="テキスト ボックス 66"/>
        <xdr:cNvSpPr txBox="1"/>
      </xdr:nvSpPr>
      <xdr:spPr>
        <a:xfrm>
          <a:off x="2527300" y="319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151914</xdr:rowOff>
    </xdr:from>
    <xdr:to>
      <xdr:col>29</xdr:col>
      <xdr:colOff>177800</xdr:colOff>
      <xdr:row>16</xdr:row>
      <xdr:rowOff>82064</xdr:rowOff>
    </xdr:to>
    <xdr:sp macro="" textlink="">
      <xdr:nvSpPr>
        <xdr:cNvPr id="73" name="楕円 72"/>
        <xdr:cNvSpPr/>
      </xdr:nvSpPr>
      <xdr:spPr bwMode="auto">
        <a:xfrm>
          <a:off x="5600700" y="2771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168441</xdr:rowOff>
    </xdr:from>
    <xdr:ext cx="762000" cy="259045"/>
    <xdr:sp macro="" textlink="">
      <xdr:nvSpPr>
        <xdr:cNvPr id="74" name="人口1人当たり決算額の推移該当値テキスト130"/>
        <xdr:cNvSpPr txBox="1"/>
      </xdr:nvSpPr>
      <xdr:spPr>
        <a:xfrm>
          <a:off x="5740400" y="261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148914</xdr:rowOff>
    </xdr:from>
    <xdr:to>
      <xdr:col>26</xdr:col>
      <xdr:colOff>101600</xdr:colOff>
      <xdr:row>16</xdr:row>
      <xdr:rowOff>79064</xdr:rowOff>
    </xdr:to>
    <xdr:sp macro="" textlink="">
      <xdr:nvSpPr>
        <xdr:cNvPr id="75" name="楕円 74"/>
        <xdr:cNvSpPr/>
      </xdr:nvSpPr>
      <xdr:spPr bwMode="auto">
        <a:xfrm>
          <a:off x="4953000" y="2768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89241</xdr:rowOff>
    </xdr:from>
    <xdr:ext cx="736600" cy="259045"/>
    <xdr:sp macro="" textlink="">
      <xdr:nvSpPr>
        <xdr:cNvPr id="76" name="テキスト ボックス 75"/>
        <xdr:cNvSpPr txBox="1"/>
      </xdr:nvSpPr>
      <xdr:spPr>
        <a:xfrm>
          <a:off x="4622800" y="2537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163573</xdr:rowOff>
    </xdr:from>
    <xdr:to>
      <xdr:col>22</xdr:col>
      <xdr:colOff>165100</xdr:colOff>
      <xdr:row>16</xdr:row>
      <xdr:rowOff>93723</xdr:rowOff>
    </xdr:to>
    <xdr:sp macro="" textlink="">
      <xdr:nvSpPr>
        <xdr:cNvPr id="77" name="楕円 76"/>
        <xdr:cNvSpPr/>
      </xdr:nvSpPr>
      <xdr:spPr bwMode="auto">
        <a:xfrm>
          <a:off x="4254500" y="2782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103900</xdr:rowOff>
    </xdr:from>
    <xdr:ext cx="762000" cy="259045"/>
    <xdr:sp macro="" textlink="">
      <xdr:nvSpPr>
        <xdr:cNvPr id="78" name="テキスト ボックス 77"/>
        <xdr:cNvSpPr txBox="1"/>
      </xdr:nvSpPr>
      <xdr:spPr>
        <a:xfrm>
          <a:off x="3924300" y="255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47573</xdr:rowOff>
    </xdr:from>
    <xdr:to>
      <xdr:col>19</xdr:col>
      <xdr:colOff>38100</xdr:colOff>
      <xdr:row>16</xdr:row>
      <xdr:rowOff>149173</xdr:rowOff>
    </xdr:to>
    <xdr:sp macro="" textlink="">
      <xdr:nvSpPr>
        <xdr:cNvPr id="79" name="楕円 78"/>
        <xdr:cNvSpPr/>
      </xdr:nvSpPr>
      <xdr:spPr bwMode="auto">
        <a:xfrm>
          <a:off x="3556000" y="2838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159350</xdr:rowOff>
    </xdr:from>
    <xdr:ext cx="762000" cy="259045"/>
    <xdr:sp macro="" textlink="">
      <xdr:nvSpPr>
        <xdr:cNvPr id="80" name="テキスト ボックス 79"/>
        <xdr:cNvSpPr txBox="1"/>
      </xdr:nvSpPr>
      <xdr:spPr>
        <a:xfrm>
          <a:off x="3225800" y="260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74633</xdr:rowOff>
    </xdr:from>
    <xdr:to>
      <xdr:col>15</xdr:col>
      <xdr:colOff>101600</xdr:colOff>
      <xdr:row>17</xdr:row>
      <xdr:rowOff>4783</xdr:rowOff>
    </xdr:to>
    <xdr:sp macro="" textlink="">
      <xdr:nvSpPr>
        <xdr:cNvPr id="81" name="楕円 80"/>
        <xdr:cNvSpPr/>
      </xdr:nvSpPr>
      <xdr:spPr bwMode="auto">
        <a:xfrm>
          <a:off x="2857500" y="2865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14960</xdr:rowOff>
    </xdr:from>
    <xdr:ext cx="762000" cy="259045"/>
    <xdr:sp macro="" textlink="">
      <xdr:nvSpPr>
        <xdr:cNvPr id="82" name="テキスト ボックス 81"/>
        <xdr:cNvSpPr txBox="1"/>
      </xdr:nvSpPr>
      <xdr:spPr>
        <a:xfrm>
          <a:off x="2527300" y="2634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212594</xdr:rowOff>
    </xdr:from>
    <xdr:to>
      <xdr:col>29</xdr:col>
      <xdr:colOff>127000</xdr:colOff>
      <xdr:row>37</xdr:row>
      <xdr:rowOff>266283</xdr:rowOff>
    </xdr:to>
    <xdr:cxnSp macro="">
      <xdr:nvCxnSpPr>
        <xdr:cNvPr id="118" name="直線コネクタ 117"/>
        <xdr:cNvCxnSpPr/>
      </xdr:nvCxnSpPr>
      <xdr:spPr bwMode="auto">
        <a:xfrm flipV="1">
          <a:off x="5003800" y="7337294"/>
          <a:ext cx="647700" cy="53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47269</xdr:rowOff>
    </xdr:from>
    <xdr:ext cx="762000" cy="259045"/>
    <xdr:sp macro="" textlink="">
      <xdr:nvSpPr>
        <xdr:cNvPr id="119" name="人口1人当たり決算額の推移平均値テキスト445"/>
        <xdr:cNvSpPr txBox="1"/>
      </xdr:nvSpPr>
      <xdr:spPr>
        <a:xfrm>
          <a:off x="5740400" y="6657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266283</xdr:rowOff>
    </xdr:from>
    <xdr:to>
      <xdr:col>26</xdr:col>
      <xdr:colOff>50800</xdr:colOff>
      <xdr:row>37</xdr:row>
      <xdr:rowOff>334536</xdr:rowOff>
    </xdr:to>
    <xdr:cxnSp macro="">
      <xdr:nvCxnSpPr>
        <xdr:cNvPr id="121" name="直線コネクタ 120"/>
        <xdr:cNvCxnSpPr/>
      </xdr:nvCxnSpPr>
      <xdr:spPr bwMode="auto">
        <a:xfrm flipV="1">
          <a:off x="4305300" y="7390983"/>
          <a:ext cx="698500" cy="68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16821</xdr:rowOff>
    </xdr:from>
    <xdr:ext cx="736600" cy="259045"/>
    <xdr:sp macro="" textlink="">
      <xdr:nvSpPr>
        <xdr:cNvPr id="123" name="テキスト ボックス 122"/>
        <xdr:cNvSpPr txBox="1"/>
      </xdr:nvSpPr>
      <xdr:spPr>
        <a:xfrm>
          <a:off x="4622800" y="6627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280750</xdr:rowOff>
    </xdr:from>
    <xdr:to>
      <xdr:col>22</xdr:col>
      <xdr:colOff>114300</xdr:colOff>
      <xdr:row>37</xdr:row>
      <xdr:rowOff>334536</xdr:rowOff>
    </xdr:to>
    <xdr:cxnSp macro="">
      <xdr:nvCxnSpPr>
        <xdr:cNvPr id="124" name="直線コネクタ 123"/>
        <xdr:cNvCxnSpPr/>
      </xdr:nvCxnSpPr>
      <xdr:spPr bwMode="auto">
        <a:xfrm>
          <a:off x="3606800" y="7405450"/>
          <a:ext cx="698500" cy="53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5" name="フローチャート: 判断 124"/>
        <xdr:cNvSpPr/>
      </xdr:nvSpPr>
      <xdr:spPr bwMode="auto">
        <a:xfrm>
          <a:off x="4254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43273</xdr:rowOff>
    </xdr:from>
    <xdr:ext cx="762000" cy="259045"/>
    <xdr:sp macro="" textlink="">
      <xdr:nvSpPr>
        <xdr:cNvPr id="126" name="テキスト ボックス 125"/>
        <xdr:cNvSpPr txBox="1"/>
      </xdr:nvSpPr>
      <xdr:spPr>
        <a:xfrm>
          <a:off x="3924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280750</xdr:rowOff>
    </xdr:from>
    <xdr:to>
      <xdr:col>18</xdr:col>
      <xdr:colOff>177800</xdr:colOff>
      <xdr:row>38</xdr:row>
      <xdr:rowOff>58028</xdr:rowOff>
    </xdr:to>
    <xdr:cxnSp macro="">
      <xdr:nvCxnSpPr>
        <xdr:cNvPr id="127" name="直線コネクタ 126"/>
        <xdr:cNvCxnSpPr/>
      </xdr:nvCxnSpPr>
      <xdr:spPr bwMode="auto">
        <a:xfrm flipV="1">
          <a:off x="2908300" y="7405450"/>
          <a:ext cx="698500" cy="120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8992</xdr:rowOff>
    </xdr:from>
    <xdr:to>
      <xdr:col>19</xdr:col>
      <xdr:colOff>38100</xdr:colOff>
      <xdr:row>37</xdr:row>
      <xdr:rowOff>110592</xdr:rowOff>
    </xdr:to>
    <xdr:sp macro="" textlink="">
      <xdr:nvSpPr>
        <xdr:cNvPr id="128" name="フローチャート: 判断 127"/>
        <xdr:cNvSpPr/>
      </xdr:nvSpPr>
      <xdr:spPr bwMode="auto">
        <a:xfrm>
          <a:off x="3556000" y="71336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292219</xdr:rowOff>
    </xdr:from>
    <xdr:ext cx="762000" cy="259045"/>
    <xdr:sp macro="" textlink="">
      <xdr:nvSpPr>
        <xdr:cNvPr id="129" name="テキスト ボックス 128"/>
        <xdr:cNvSpPr txBox="1"/>
      </xdr:nvSpPr>
      <xdr:spPr>
        <a:xfrm>
          <a:off x="3225800" y="6902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165746</xdr:rowOff>
    </xdr:from>
    <xdr:to>
      <xdr:col>15</xdr:col>
      <xdr:colOff>101600</xdr:colOff>
      <xdr:row>37</xdr:row>
      <xdr:rowOff>95896</xdr:rowOff>
    </xdr:to>
    <xdr:sp macro="" textlink="">
      <xdr:nvSpPr>
        <xdr:cNvPr id="130" name="フローチャート: 判断 129"/>
        <xdr:cNvSpPr/>
      </xdr:nvSpPr>
      <xdr:spPr bwMode="auto">
        <a:xfrm>
          <a:off x="2857500" y="71189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277523</xdr:rowOff>
    </xdr:from>
    <xdr:ext cx="762000" cy="259045"/>
    <xdr:sp macro="" textlink="">
      <xdr:nvSpPr>
        <xdr:cNvPr id="131" name="テキスト ボックス 130"/>
        <xdr:cNvSpPr txBox="1"/>
      </xdr:nvSpPr>
      <xdr:spPr>
        <a:xfrm>
          <a:off x="2527300" y="6887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161794</xdr:rowOff>
    </xdr:from>
    <xdr:to>
      <xdr:col>29</xdr:col>
      <xdr:colOff>177800</xdr:colOff>
      <xdr:row>37</xdr:row>
      <xdr:rowOff>263394</xdr:rowOff>
    </xdr:to>
    <xdr:sp macro="" textlink="">
      <xdr:nvSpPr>
        <xdr:cNvPr id="137" name="楕円 136"/>
        <xdr:cNvSpPr/>
      </xdr:nvSpPr>
      <xdr:spPr bwMode="auto">
        <a:xfrm>
          <a:off x="5600700" y="7286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133871</xdr:rowOff>
    </xdr:from>
    <xdr:ext cx="762000" cy="259045"/>
    <xdr:sp macro="" textlink="">
      <xdr:nvSpPr>
        <xdr:cNvPr id="138" name="人口1人当たり決算額の推移該当値テキスト445"/>
        <xdr:cNvSpPr txBox="1"/>
      </xdr:nvSpPr>
      <xdr:spPr>
        <a:xfrm>
          <a:off x="5740400" y="725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215483</xdr:rowOff>
    </xdr:from>
    <xdr:to>
      <xdr:col>26</xdr:col>
      <xdr:colOff>101600</xdr:colOff>
      <xdr:row>37</xdr:row>
      <xdr:rowOff>317083</xdr:rowOff>
    </xdr:to>
    <xdr:sp macro="" textlink="">
      <xdr:nvSpPr>
        <xdr:cNvPr id="139" name="楕円 138"/>
        <xdr:cNvSpPr/>
      </xdr:nvSpPr>
      <xdr:spPr bwMode="auto">
        <a:xfrm>
          <a:off x="4953000" y="7340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301860</xdr:rowOff>
    </xdr:from>
    <xdr:ext cx="736600" cy="259045"/>
    <xdr:sp macro="" textlink="">
      <xdr:nvSpPr>
        <xdr:cNvPr id="140" name="テキスト ボックス 139"/>
        <xdr:cNvSpPr txBox="1"/>
      </xdr:nvSpPr>
      <xdr:spPr>
        <a:xfrm>
          <a:off x="4622800" y="7426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283736</xdr:rowOff>
    </xdr:from>
    <xdr:to>
      <xdr:col>22</xdr:col>
      <xdr:colOff>165100</xdr:colOff>
      <xdr:row>38</xdr:row>
      <xdr:rowOff>42436</xdr:rowOff>
    </xdr:to>
    <xdr:sp macro="" textlink="">
      <xdr:nvSpPr>
        <xdr:cNvPr id="141" name="楕円 140"/>
        <xdr:cNvSpPr/>
      </xdr:nvSpPr>
      <xdr:spPr bwMode="auto">
        <a:xfrm>
          <a:off x="4254500" y="7408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27213</xdr:rowOff>
    </xdr:from>
    <xdr:ext cx="762000" cy="259045"/>
    <xdr:sp macro="" textlink="">
      <xdr:nvSpPr>
        <xdr:cNvPr id="142" name="テキスト ボックス 141"/>
        <xdr:cNvSpPr txBox="1"/>
      </xdr:nvSpPr>
      <xdr:spPr>
        <a:xfrm>
          <a:off x="3924300" y="749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229950</xdr:rowOff>
    </xdr:from>
    <xdr:to>
      <xdr:col>19</xdr:col>
      <xdr:colOff>38100</xdr:colOff>
      <xdr:row>37</xdr:row>
      <xdr:rowOff>331550</xdr:rowOff>
    </xdr:to>
    <xdr:sp macro="" textlink="">
      <xdr:nvSpPr>
        <xdr:cNvPr id="143" name="楕円 142"/>
        <xdr:cNvSpPr/>
      </xdr:nvSpPr>
      <xdr:spPr bwMode="auto">
        <a:xfrm>
          <a:off x="3556000" y="7354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316327</xdr:rowOff>
    </xdr:from>
    <xdr:ext cx="762000" cy="259045"/>
    <xdr:sp macro="" textlink="">
      <xdr:nvSpPr>
        <xdr:cNvPr id="144" name="テキスト ボックス 143"/>
        <xdr:cNvSpPr txBox="1"/>
      </xdr:nvSpPr>
      <xdr:spPr>
        <a:xfrm>
          <a:off x="3225800" y="744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7228</xdr:rowOff>
    </xdr:from>
    <xdr:to>
      <xdr:col>15</xdr:col>
      <xdr:colOff>101600</xdr:colOff>
      <xdr:row>38</xdr:row>
      <xdr:rowOff>108828</xdr:rowOff>
    </xdr:to>
    <xdr:sp macro="" textlink="">
      <xdr:nvSpPr>
        <xdr:cNvPr id="145" name="楕円 144"/>
        <xdr:cNvSpPr/>
      </xdr:nvSpPr>
      <xdr:spPr bwMode="auto">
        <a:xfrm>
          <a:off x="2857500" y="7474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93605</xdr:rowOff>
    </xdr:from>
    <xdr:ext cx="762000" cy="259045"/>
    <xdr:sp macro="" textlink="">
      <xdr:nvSpPr>
        <xdr:cNvPr id="146" name="テキスト ボックス 145"/>
        <xdr:cNvSpPr txBox="1"/>
      </xdr:nvSpPr>
      <xdr:spPr>
        <a:xfrm>
          <a:off x="2527300" y="756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49,503
47,266
191.04
24,776,434
23,991,060
694,262
13,268,996
15,918,696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xdr:cNvCxnSpPr/>
      </xdr:nvCxnSpPr>
      <xdr:spPr>
        <a:xfrm flipV="1">
          <a:off x="4633595" y="5130332"/>
          <a:ext cx="1270" cy="160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xdr:cNvSpPr txBox="1"/>
      </xdr:nvSpPr>
      <xdr:spPr>
        <a:xfrm>
          <a:off x="4686300" y="67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xdr:cNvCxnSpPr/>
      </xdr:nvCxnSpPr>
      <xdr:spPr>
        <a:xfrm>
          <a:off x="4546600" y="673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xdr:cNvSpPr txBox="1"/>
      </xdr:nvSpPr>
      <xdr:spPr>
        <a:xfrm>
          <a:off x="4686300" y="49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xdr:cNvCxnSpPr/>
      </xdr:nvCxnSpPr>
      <xdr:spPr>
        <a:xfrm>
          <a:off x="4546600" y="513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170414</xdr:rowOff>
    </xdr:from>
    <xdr:to>
      <xdr:col>24</xdr:col>
      <xdr:colOff>63500</xdr:colOff>
      <xdr:row>34</xdr:row>
      <xdr:rowOff>54399</xdr:rowOff>
    </xdr:to>
    <xdr:cxnSp macro="">
      <xdr:nvCxnSpPr>
        <xdr:cNvPr id="63" name="直線コネクタ 62"/>
        <xdr:cNvCxnSpPr/>
      </xdr:nvCxnSpPr>
      <xdr:spPr>
        <a:xfrm>
          <a:off x="3797300" y="5828264"/>
          <a:ext cx="838200" cy="5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94449</xdr:rowOff>
    </xdr:from>
    <xdr:ext cx="534377" cy="259045"/>
    <xdr:sp macro="" textlink="">
      <xdr:nvSpPr>
        <xdr:cNvPr id="64" name="人件費平均値テキスト"/>
        <xdr:cNvSpPr txBox="1"/>
      </xdr:nvSpPr>
      <xdr:spPr>
        <a:xfrm>
          <a:off x="4686300" y="5923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xdr:cNvSpPr/>
      </xdr:nvSpPr>
      <xdr:spPr>
        <a:xfrm>
          <a:off x="4584700" y="594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170414</xdr:rowOff>
    </xdr:from>
    <xdr:to>
      <xdr:col>19</xdr:col>
      <xdr:colOff>177800</xdr:colOff>
      <xdr:row>34</xdr:row>
      <xdr:rowOff>16958</xdr:rowOff>
    </xdr:to>
    <xdr:cxnSp macro="">
      <xdr:nvCxnSpPr>
        <xdr:cNvPr id="66" name="直線コネクタ 65"/>
        <xdr:cNvCxnSpPr/>
      </xdr:nvCxnSpPr>
      <xdr:spPr>
        <a:xfrm flipV="1">
          <a:off x="2908300" y="5828264"/>
          <a:ext cx="889000" cy="1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54134</xdr:rowOff>
    </xdr:from>
    <xdr:ext cx="534377" cy="259045"/>
    <xdr:sp macro="" textlink="">
      <xdr:nvSpPr>
        <xdr:cNvPr id="68" name="テキスト ボックス 67"/>
        <xdr:cNvSpPr txBox="1"/>
      </xdr:nvSpPr>
      <xdr:spPr>
        <a:xfrm>
          <a:off x="3530111" y="605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16958</xdr:rowOff>
    </xdr:from>
    <xdr:to>
      <xdr:col>15</xdr:col>
      <xdr:colOff>50800</xdr:colOff>
      <xdr:row>36</xdr:row>
      <xdr:rowOff>17154</xdr:rowOff>
    </xdr:to>
    <xdr:cxnSp macro="">
      <xdr:nvCxnSpPr>
        <xdr:cNvPr id="69" name="直線コネクタ 68"/>
        <xdr:cNvCxnSpPr/>
      </xdr:nvCxnSpPr>
      <xdr:spPr>
        <a:xfrm flipV="1">
          <a:off x="2019300" y="5846258"/>
          <a:ext cx="889000" cy="34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24010</xdr:rowOff>
    </xdr:from>
    <xdr:to>
      <xdr:col>15</xdr:col>
      <xdr:colOff>101600</xdr:colOff>
      <xdr:row>35</xdr:row>
      <xdr:rowOff>125610</xdr:rowOff>
    </xdr:to>
    <xdr:sp macro="" textlink="">
      <xdr:nvSpPr>
        <xdr:cNvPr id="70" name="フローチャート: 判断 69"/>
        <xdr:cNvSpPr/>
      </xdr:nvSpPr>
      <xdr:spPr>
        <a:xfrm>
          <a:off x="2857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116737</xdr:rowOff>
    </xdr:from>
    <xdr:ext cx="534377" cy="259045"/>
    <xdr:sp macro="" textlink="">
      <xdr:nvSpPr>
        <xdr:cNvPr id="71" name="テキスト ボックス 70"/>
        <xdr:cNvSpPr txBox="1"/>
      </xdr:nvSpPr>
      <xdr:spPr>
        <a:xfrm>
          <a:off x="2641111" y="61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17154</xdr:rowOff>
    </xdr:from>
    <xdr:to>
      <xdr:col>10</xdr:col>
      <xdr:colOff>114300</xdr:colOff>
      <xdr:row>36</xdr:row>
      <xdr:rowOff>40618</xdr:rowOff>
    </xdr:to>
    <xdr:cxnSp macro="">
      <xdr:nvCxnSpPr>
        <xdr:cNvPr id="72" name="直線コネクタ 71"/>
        <xdr:cNvCxnSpPr/>
      </xdr:nvCxnSpPr>
      <xdr:spPr>
        <a:xfrm flipV="1">
          <a:off x="1130300" y="6189354"/>
          <a:ext cx="889000" cy="2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10539</xdr:rowOff>
    </xdr:from>
    <xdr:to>
      <xdr:col>10</xdr:col>
      <xdr:colOff>165100</xdr:colOff>
      <xdr:row>37</xdr:row>
      <xdr:rowOff>112139</xdr:rowOff>
    </xdr:to>
    <xdr:sp macro="" textlink="">
      <xdr:nvSpPr>
        <xdr:cNvPr id="73" name="フローチャート: 判断 72"/>
        <xdr:cNvSpPr/>
      </xdr:nvSpPr>
      <xdr:spPr>
        <a:xfrm>
          <a:off x="1968500" y="635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103266</xdr:rowOff>
    </xdr:from>
    <xdr:ext cx="534377" cy="259045"/>
    <xdr:sp macro="" textlink="">
      <xdr:nvSpPr>
        <xdr:cNvPr id="74" name="テキスト ボックス 73"/>
        <xdr:cNvSpPr txBox="1"/>
      </xdr:nvSpPr>
      <xdr:spPr>
        <a:xfrm>
          <a:off x="1752111" y="644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21186</xdr:rowOff>
    </xdr:from>
    <xdr:to>
      <xdr:col>6</xdr:col>
      <xdr:colOff>38100</xdr:colOff>
      <xdr:row>37</xdr:row>
      <xdr:rowOff>122786</xdr:rowOff>
    </xdr:to>
    <xdr:sp macro="" textlink="">
      <xdr:nvSpPr>
        <xdr:cNvPr id="75" name="フローチャート: 判断 74"/>
        <xdr:cNvSpPr/>
      </xdr:nvSpPr>
      <xdr:spPr>
        <a:xfrm>
          <a:off x="1079500" y="636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113913</xdr:rowOff>
    </xdr:from>
    <xdr:ext cx="534377" cy="259045"/>
    <xdr:sp macro="" textlink="">
      <xdr:nvSpPr>
        <xdr:cNvPr id="76" name="テキスト ボックス 75"/>
        <xdr:cNvSpPr txBox="1"/>
      </xdr:nvSpPr>
      <xdr:spPr>
        <a:xfrm>
          <a:off x="863111" y="645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3599</xdr:rowOff>
    </xdr:from>
    <xdr:to>
      <xdr:col>24</xdr:col>
      <xdr:colOff>114300</xdr:colOff>
      <xdr:row>34</xdr:row>
      <xdr:rowOff>105199</xdr:rowOff>
    </xdr:to>
    <xdr:sp macro="" textlink="">
      <xdr:nvSpPr>
        <xdr:cNvPr id="82" name="楕円 81"/>
        <xdr:cNvSpPr/>
      </xdr:nvSpPr>
      <xdr:spPr>
        <a:xfrm>
          <a:off x="4584700" y="583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26476</xdr:rowOff>
    </xdr:from>
    <xdr:ext cx="534377" cy="259045"/>
    <xdr:sp macro="" textlink="">
      <xdr:nvSpPr>
        <xdr:cNvPr id="83" name="人件費該当値テキスト"/>
        <xdr:cNvSpPr txBox="1"/>
      </xdr:nvSpPr>
      <xdr:spPr>
        <a:xfrm>
          <a:off x="4686300" y="56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119614</xdr:rowOff>
    </xdr:from>
    <xdr:to>
      <xdr:col>20</xdr:col>
      <xdr:colOff>38100</xdr:colOff>
      <xdr:row>34</xdr:row>
      <xdr:rowOff>49764</xdr:rowOff>
    </xdr:to>
    <xdr:sp macro="" textlink="">
      <xdr:nvSpPr>
        <xdr:cNvPr id="84" name="楕円 83"/>
        <xdr:cNvSpPr/>
      </xdr:nvSpPr>
      <xdr:spPr>
        <a:xfrm>
          <a:off x="3746500" y="577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66291</xdr:rowOff>
    </xdr:from>
    <xdr:ext cx="534377" cy="259045"/>
    <xdr:sp macro="" textlink="">
      <xdr:nvSpPr>
        <xdr:cNvPr id="85" name="テキスト ボックス 84"/>
        <xdr:cNvSpPr txBox="1"/>
      </xdr:nvSpPr>
      <xdr:spPr>
        <a:xfrm>
          <a:off x="3530111" y="555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137608</xdr:rowOff>
    </xdr:from>
    <xdr:to>
      <xdr:col>15</xdr:col>
      <xdr:colOff>101600</xdr:colOff>
      <xdr:row>34</xdr:row>
      <xdr:rowOff>67758</xdr:rowOff>
    </xdr:to>
    <xdr:sp macro="" textlink="">
      <xdr:nvSpPr>
        <xdr:cNvPr id="86" name="楕円 85"/>
        <xdr:cNvSpPr/>
      </xdr:nvSpPr>
      <xdr:spPr>
        <a:xfrm>
          <a:off x="2857500" y="579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84285</xdr:rowOff>
    </xdr:from>
    <xdr:ext cx="534377" cy="259045"/>
    <xdr:sp macro="" textlink="">
      <xdr:nvSpPr>
        <xdr:cNvPr id="87" name="テキスト ボックス 86"/>
        <xdr:cNvSpPr txBox="1"/>
      </xdr:nvSpPr>
      <xdr:spPr>
        <a:xfrm>
          <a:off x="2641111" y="557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137804</xdr:rowOff>
    </xdr:from>
    <xdr:to>
      <xdr:col>10</xdr:col>
      <xdr:colOff>165100</xdr:colOff>
      <xdr:row>36</xdr:row>
      <xdr:rowOff>67954</xdr:rowOff>
    </xdr:to>
    <xdr:sp macro="" textlink="">
      <xdr:nvSpPr>
        <xdr:cNvPr id="88" name="楕円 87"/>
        <xdr:cNvSpPr/>
      </xdr:nvSpPr>
      <xdr:spPr>
        <a:xfrm>
          <a:off x="1968500" y="61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84481</xdr:rowOff>
    </xdr:from>
    <xdr:ext cx="534377" cy="259045"/>
    <xdr:sp macro="" textlink="">
      <xdr:nvSpPr>
        <xdr:cNvPr id="89" name="テキスト ボックス 88"/>
        <xdr:cNvSpPr txBox="1"/>
      </xdr:nvSpPr>
      <xdr:spPr>
        <a:xfrm>
          <a:off x="1752111" y="591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161268</xdr:rowOff>
    </xdr:from>
    <xdr:to>
      <xdr:col>6</xdr:col>
      <xdr:colOff>38100</xdr:colOff>
      <xdr:row>36</xdr:row>
      <xdr:rowOff>91418</xdr:rowOff>
    </xdr:to>
    <xdr:sp macro="" textlink="">
      <xdr:nvSpPr>
        <xdr:cNvPr id="90" name="楕円 89"/>
        <xdr:cNvSpPr/>
      </xdr:nvSpPr>
      <xdr:spPr>
        <a:xfrm>
          <a:off x="1079500" y="616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107945</xdr:rowOff>
    </xdr:from>
    <xdr:ext cx="534377" cy="259045"/>
    <xdr:sp macro="" textlink="">
      <xdr:nvSpPr>
        <xdr:cNvPr id="91" name="テキスト ボックス 90"/>
        <xdr:cNvSpPr txBox="1"/>
      </xdr:nvSpPr>
      <xdr:spPr>
        <a:xfrm>
          <a:off x="863111" y="593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49192</xdr:rowOff>
    </xdr:from>
    <xdr:to>
      <xdr:col>24</xdr:col>
      <xdr:colOff>63500</xdr:colOff>
      <xdr:row>57</xdr:row>
      <xdr:rowOff>30639</xdr:rowOff>
    </xdr:to>
    <xdr:cxnSp macro="">
      <xdr:nvCxnSpPr>
        <xdr:cNvPr id="119" name="直線コネクタ 118"/>
        <xdr:cNvCxnSpPr/>
      </xdr:nvCxnSpPr>
      <xdr:spPr>
        <a:xfrm flipV="1">
          <a:off x="3797300" y="9650392"/>
          <a:ext cx="838200" cy="15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65462</xdr:rowOff>
    </xdr:from>
    <xdr:ext cx="534377" cy="259045"/>
    <xdr:sp macro="" textlink="">
      <xdr:nvSpPr>
        <xdr:cNvPr id="120" name="物件費平均値テキスト"/>
        <xdr:cNvSpPr txBox="1"/>
      </xdr:nvSpPr>
      <xdr:spPr>
        <a:xfrm>
          <a:off x="4686300" y="966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30639</xdr:rowOff>
    </xdr:from>
    <xdr:to>
      <xdr:col>19</xdr:col>
      <xdr:colOff>177800</xdr:colOff>
      <xdr:row>57</xdr:row>
      <xdr:rowOff>38549</xdr:rowOff>
    </xdr:to>
    <xdr:cxnSp macro="">
      <xdr:nvCxnSpPr>
        <xdr:cNvPr id="122" name="直線コネクタ 121"/>
        <xdr:cNvCxnSpPr/>
      </xdr:nvCxnSpPr>
      <xdr:spPr>
        <a:xfrm flipV="1">
          <a:off x="2908300" y="9803289"/>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73179</xdr:rowOff>
    </xdr:from>
    <xdr:ext cx="534377" cy="259045"/>
    <xdr:sp macro="" textlink="">
      <xdr:nvSpPr>
        <xdr:cNvPr id="124" name="テキスト ボックス 123"/>
        <xdr:cNvSpPr txBox="1"/>
      </xdr:nvSpPr>
      <xdr:spPr>
        <a:xfrm>
          <a:off x="3530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163017</xdr:rowOff>
    </xdr:from>
    <xdr:to>
      <xdr:col>15</xdr:col>
      <xdr:colOff>50800</xdr:colOff>
      <xdr:row>57</xdr:row>
      <xdr:rowOff>38549</xdr:rowOff>
    </xdr:to>
    <xdr:cxnSp macro="">
      <xdr:nvCxnSpPr>
        <xdr:cNvPr id="125" name="直線コネクタ 124"/>
        <xdr:cNvCxnSpPr/>
      </xdr:nvCxnSpPr>
      <xdr:spPr>
        <a:xfrm>
          <a:off x="2019300" y="9764217"/>
          <a:ext cx="889000" cy="4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6" name="フローチャート: 判断 125"/>
        <xdr:cNvSpPr/>
      </xdr:nvSpPr>
      <xdr:spPr>
        <a:xfrm>
          <a:off x="2857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134874</xdr:rowOff>
    </xdr:from>
    <xdr:ext cx="534377" cy="259045"/>
    <xdr:sp macro="" textlink="">
      <xdr:nvSpPr>
        <xdr:cNvPr id="127" name="テキスト ボックス 126"/>
        <xdr:cNvSpPr txBox="1"/>
      </xdr:nvSpPr>
      <xdr:spPr>
        <a:xfrm>
          <a:off x="2641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163017</xdr:rowOff>
    </xdr:from>
    <xdr:to>
      <xdr:col>10</xdr:col>
      <xdr:colOff>114300</xdr:colOff>
      <xdr:row>57</xdr:row>
      <xdr:rowOff>19886</xdr:rowOff>
    </xdr:to>
    <xdr:cxnSp macro="">
      <xdr:nvCxnSpPr>
        <xdr:cNvPr id="128" name="直線コネクタ 127"/>
        <xdr:cNvCxnSpPr/>
      </xdr:nvCxnSpPr>
      <xdr:spPr>
        <a:xfrm flipV="1">
          <a:off x="1130300" y="9764217"/>
          <a:ext cx="889000" cy="2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127552</xdr:rowOff>
    </xdr:from>
    <xdr:to>
      <xdr:col>10</xdr:col>
      <xdr:colOff>165100</xdr:colOff>
      <xdr:row>58</xdr:row>
      <xdr:rowOff>57702</xdr:rowOff>
    </xdr:to>
    <xdr:sp macro="" textlink="">
      <xdr:nvSpPr>
        <xdr:cNvPr id="129" name="フローチャート: 判断 128"/>
        <xdr:cNvSpPr/>
      </xdr:nvSpPr>
      <xdr:spPr>
        <a:xfrm>
          <a:off x="1968500" y="990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48829</xdr:rowOff>
    </xdr:from>
    <xdr:ext cx="534377" cy="259045"/>
    <xdr:sp macro="" textlink="">
      <xdr:nvSpPr>
        <xdr:cNvPr id="130" name="テキスト ボックス 129"/>
        <xdr:cNvSpPr txBox="1"/>
      </xdr:nvSpPr>
      <xdr:spPr>
        <a:xfrm>
          <a:off x="1752111" y="999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153338</xdr:rowOff>
    </xdr:from>
    <xdr:to>
      <xdr:col>6</xdr:col>
      <xdr:colOff>38100</xdr:colOff>
      <xdr:row>58</xdr:row>
      <xdr:rowOff>83488</xdr:rowOff>
    </xdr:to>
    <xdr:sp macro="" textlink="">
      <xdr:nvSpPr>
        <xdr:cNvPr id="131" name="フローチャート: 判断 130"/>
        <xdr:cNvSpPr/>
      </xdr:nvSpPr>
      <xdr:spPr>
        <a:xfrm>
          <a:off x="1079500" y="99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74615</xdr:rowOff>
    </xdr:from>
    <xdr:ext cx="534377" cy="259045"/>
    <xdr:sp macro="" textlink="">
      <xdr:nvSpPr>
        <xdr:cNvPr id="132" name="テキスト ボックス 131"/>
        <xdr:cNvSpPr txBox="1"/>
      </xdr:nvSpPr>
      <xdr:spPr>
        <a:xfrm>
          <a:off x="863111" y="100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169842</xdr:rowOff>
    </xdr:from>
    <xdr:to>
      <xdr:col>24</xdr:col>
      <xdr:colOff>114300</xdr:colOff>
      <xdr:row>56</xdr:row>
      <xdr:rowOff>99992</xdr:rowOff>
    </xdr:to>
    <xdr:sp macro="" textlink="">
      <xdr:nvSpPr>
        <xdr:cNvPr id="138" name="楕円 137"/>
        <xdr:cNvSpPr/>
      </xdr:nvSpPr>
      <xdr:spPr>
        <a:xfrm>
          <a:off x="4584700" y="95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21269</xdr:rowOff>
    </xdr:from>
    <xdr:ext cx="534377" cy="259045"/>
    <xdr:sp macro="" textlink="">
      <xdr:nvSpPr>
        <xdr:cNvPr id="139" name="物件費該当値テキスト"/>
        <xdr:cNvSpPr txBox="1"/>
      </xdr:nvSpPr>
      <xdr:spPr>
        <a:xfrm>
          <a:off x="4686300" y="945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151289</xdr:rowOff>
    </xdr:from>
    <xdr:to>
      <xdr:col>20</xdr:col>
      <xdr:colOff>38100</xdr:colOff>
      <xdr:row>57</xdr:row>
      <xdr:rowOff>81439</xdr:rowOff>
    </xdr:to>
    <xdr:sp macro="" textlink="">
      <xdr:nvSpPr>
        <xdr:cNvPr id="140" name="楕円 139"/>
        <xdr:cNvSpPr/>
      </xdr:nvSpPr>
      <xdr:spPr>
        <a:xfrm>
          <a:off x="3746500" y="975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97966</xdr:rowOff>
    </xdr:from>
    <xdr:ext cx="534377" cy="259045"/>
    <xdr:sp macro="" textlink="">
      <xdr:nvSpPr>
        <xdr:cNvPr id="141" name="テキスト ボックス 140"/>
        <xdr:cNvSpPr txBox="1"/>
      </xdr:nvSpPr>
      <xdr:spPr>
        <a:xfrm>
          <a:off x="3530111" y="95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159199</xdr:rowOff>
    </xdr:from>
    <xdr:to>
      <xdr:col>15</xdr:col>
      <xdr:colOff>101600</xdr:colOff>
      <xdr:row>57</xdr:row>
      <xdr:rowOff>89349</xdr:rowOff>
    </xdr:to>
    <xdr:sp macro="" textlink="">
      <xdr:nvSpPr>
        <xdr:cNvPr id="142" name="楕円 141"/>
        <xdr:cNvSpPr/>
      </xdr:nvSpPr>
      <xdr:spPr>
        <a:xfrm>
          <a:off x="2857500" y="976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105876</xdr:rowOff>
    </xdr:from>
    <xdr:ext cx="534377" cy="259045"/>
    <xdr:sp macro="" textlink="">
      <xdr:nvSpPr>
        <xdr:cNvPr id="143" name="テキスト ボックス 142"/>
        <xdr:cNvSpPr txBox="1"/>
      </xdr:nvSpPr>
      <xdr:spPr>
        <a:xfrm>
          <a:off x="2641111" y="953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112217</xdr:rowOff>
    </xdr:from>
    <xdr:to>
      <xdr:col>10</xdr:col>
      <xdr:colOff>165100</xdr:colOff>
      <xdr:row>57</xdr:row>
      <xdr:rowOff>42367</xdr:rowOff>
    </xdr:to>
    <xdr:sp macro="" textlink="">
      <xdr:nvSpPr>
        <xdr:cNvPr id="144" name="楕円 143"/>
        <xdr:cNvSpPr/>
      </xdr:nvSpPr>
      <xdr:spPr>
        <a:xfrm>
          <a:off x="1968500" y="971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58894</xdr:rowOff>
    </xdr:from>
    <xdr:ext cx="534377" cy="259045"/>
    <xdr:sp macro="" textlink="">
      <xdr:nvSpPr>
        <xdr:cNvPr id="145" name="テキスト ボックス 144"/>
        <xdr:cNvSpPr txBox="1"/>
      </xdr:nvSpPr>
      <xdr:spPr>
        <a:xfrm>
          <a:off x="1752111" y="948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140536</xdr:rowOff>
    </xdr:from>
    <xdr:to>
      <xdr:col>6</xdr:col>
      <xdr:colOff>38100</xdr:colOff>
      <xdr:row>57</xdr:row>
      <xdr:rowOff>70686</xdr:rowOff>
    </xdr:to>
    <xdr:sp macro="" textlink="">
      <xdr:nvSpPr>
        <xdr:cNvPr id="146" name="楕円 145"/>
        <xdr:cNvSpPr/>
      </xdr:nvSpPr>
      <xdr:spPr>
        <a:xfrm>
          <a:off x="1079500" y="974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87213</xdr:rowOff>
    </xdr:from>
    <xdr:ext cx="534377" cy="259045"/>
    <xdr:sp macro="" textlink="">
      <xdr:nvSpPr>
        <xdr:cNvPr id="147" name="テキスト ボックス 146"/>
        <xdr:cNvSpPr txBox="1"/>
      </xdr:nvSpPr>
      <xdr:spPr>
        <a:xfrm>
          <a:off x="863111" y="951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xdr:cNvCxnSpPr/>
      </xdr:nvCxnSpPr>
      <xdr:spPr>
        <a:xfrm flipV="1">
          <a:off x="4633595" y="12223450"/>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xdr:cNvSpPr txBox="1"/>
      </xdr:nvSpPr>
      <xdr:spPr>
        <a:xfrm>
          <a:off x="4686300" y="1348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xdr:cNvCxnSpPr/>
      </xdr:nvCxnSpPr>
      <xdr:spPr>
        <a:xfrm>
          <a:off x="4546600" y="134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xdr:cNvSpPr txBox="1"/>
      </xdr:nvSpPr>
      <xdr:spPr>
        <a:xfrm>
          <a:off x="4686300" y="11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xdr:cNvCxnSpPr/>
      </xdr:nvCxnSpPr>
      <xdr:spPr>
        <a:xfrm>
          <a:off x="4546600" y="1222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170996</xdr:rowOff>
    </xdr:from>
    <xdr:to>
      <xdr:col>24</xdr:col>
      <xdr:colOff>63500</xdr:colOff>
      <xdr:row>77</xdr:row>
      <xdr:rowOff>42728</xdr:rowOff>
    </xdr:to>
    <xdr:cxnSp macro="">
      <xdr:nvCxnSpPr>
        <xdr:cNvPr id="174" name="直線コネクタ 173"/>
        <xdr:cNvCxnSpPr/>
      </xdr:nvCxnSpPr>
      <xdr:spPr>
        <a:xfrm>
          <a:off x="3797300" y="13201196"/>
          <a:ext cx="838200" cy="4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56080</xdr:rowOff>
    </xdr:from>
    <xdr:ext cx="469744" cy="259045"/>
    <xdr:sp macro="" textlink="">
      <xdr:nvSpPr>
        <xdr:cNvPr id="175" name="維持補修費平均値テキスト"/>
        <xdr:cNvSpPr txBox="1"/>
      </xdr:nvSpPr>
      <xdr:spPr>
        <a:xfrm>
          <a:off x="4686300" y="13257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xdr:cNvSpPr/>
      </xdr:nvSpPr>
      <xdr:spPr>
        <a:xfrm>
          <a:off x="45847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170996</xdr:rowOff>
    </xdr:from>
    <xdr:to>
      <xdr:col>19</xdr:col>
      <xdr:colOff>177800</xdr:colOff>
      <xdr:row>77</xdr:row>
      <xdr:rowOff>20507</xdr:rowOff>
    </xdr:to>
    <xdr:cxnSp macro="">
      <xdr:nvCxnSpPr>
        <xdr:cNvPr id="177" name="直線コネクタ 176"/>
        <xdr:cNvCxnSpPr/>
      </xdr:nvCxnSpPr>
      <xdr:spPr>
        <a:xfrm flipV="1">
          <a:off x="2908300" y="13201196"/>
          <a:ext cx="889000" cy="2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xdr:cNvSpPr/>
      </xdr:nvSpPr>
      <xdr:spPr>
        <a:xfrm>
          <a:off x="3746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153829</xdr:rowOff>
    </xdr:from>
    <xdr:ext cx="469744" cy="259045"/>
    <xdr:sp macro="" textlink="">
      <xdr:nvSpPr>
        <xdr:cNvPr id="179" name="テキスト ボックス 178"/>
        <xdr:cNvSpPr txBox="1"/>
      </xdr:nvSpPr>
      <xdr:spPr>
        <a:xfrm>
          <a:off x="3562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20507</xdr:rowOff>
    </xdr:from>
    <xdr:to>
      <xdr:col>15</xdr:col>
      <xdr:colOff>50800</xdr:colOff>
      <xdr:row>77</xdr:row>
      <xdr:rowOff>22062</xdr:rowOff>
    </xdr:to>
    <xdr:cxnSp macro="">
      <xdr:nvCxnSpPr>
        <xdr:cNvPr id="180" name="直線コネクタ 179"/>
        <xdr:cNvCxnSpPr/>
      </xdr:nvCxnSpPr>
      <xdr:spPr>
        <a:xfrm flipV="1">
          <a:off x="2019300" y="13222157"/>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81" name="フローチャート: 判断 180"/>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168048</xdr:rowOff>
    </xdr:from>
    <xdr:ext cx="469744" cy="259045"/>
    <xdr:sp macro="" textlink="">
      <xdr:nvSpPr>
        <xdr:cNvPr id="182" name="テキスト ボックス 181"/>
        <xdr:cNvSpPr txBox="1"/>
      </xdr:nvSpPr>
      <xdr:spPr>
        <a:xfrm>
          <a:off x="2673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22062</xdr:rowOff>
    </xdr:from>
    <xdr:to>
      <xdr:col>10</xdr:col>
      <xdr:colOff>114300</xdr:colOff>
      <xdr:row>77</xdr:row>
      <xdr:rowOff>43391</xdr:rowOff>
    </xdr:to>
    <xdr:cxnSp macro="">
      <xdr:nvCxnSpPr>
        <xdr:cNvPr id="183" name="直線コネクタ 182"/>
        <xdr:cNvCxnSpPr/>
      </xdr:nvCxnSpPr>
      <xdr:spPr>
        <a:xfrm flipV="1">
          <a:off x="1130300" y="13223712"/>
          <a:ext cx="889000" cy="2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171425</xdr:rowOff>
    </xdr:from>
    <xdr:to>
      <xdr:col>10</xdr:col>
      <xdr:colOff>165100</xdr:colOff>
      <xdr:row>78</xdr:row>
      <xdr:rowOff>101575</xdr:rowOff>
    </xdr:to>
    <xdr:sp macro="" textlink="">
      <xdr:nvSpPr>
        <xdr:cNvPr id="184" name="フローチャート: 判断 183"/>
        <xdr:cNvSpPr/>
      </xdr:nvSpPr>
      <xdr:spPr>
        <a:xfrm>
          <a:off x="1968500" y="1337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92702</xdr:rowOff>
    </xdr:from>
    <xdr:ext cx="469744" cy="259045"/>
    <xdr:sp macro="" textlink="">
      <xdr:nvSpPr>
        <xdr:cNvPr id="185" name="テキスト ボックス 184"/>
        <xdr:cNvSpPr txBox="1"/>
      </xdr:nvSpPr>
      <xdr:spPr>
        <a:xfrm>
          <a:off x="1784428" y="1346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167149</xdr:rowOff>
    </xdr:from>
    <xdr:to>
      <xdr:col>6</xdr:col>
      <xdr:colOff>38100</xdr:colOff>
      <xdr:row>78</xdr:row>
      <xdr:rowOff>97299</xdr:rowOff>
    </xdr:to>
    <xdr:sp macro="" textlink="">
      <xdr:nvSpPr>
        <xdr:cNvPr id="186" name="フローチャート: 判断 185"/>
        <xdr:cNvSpPr/>
      </xdr:nvSpPr>
      <xdr:spPr>
        <a:xfrm>
          <a:off x="1079500" y="13368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88426</xdr:rowOff>
    </xdr:from>
    <xdr:ext cx="469744" cy="259045"/>
    <xdr:sp macro="" textlink="">
      <xdr:nvSpPr>
        <xdr:cNvPr id="187" name="テキスト ボックス 186"/>
        <xdr:cNvSpPr txBox="1"/>
      </xdr:nvSpPr>
      <xdr:spPr>
        <a:xfrm>
          <a:off x="895428" y="1346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163378</xdr:rowOff>
    </xdr:from>
    <xdr:to>
      <xdr:col>24</xdr:col>
      <xdr:colOff>114300</xdr:colOff>
      <xdr:row>77</xdr:row>
      <xdr:rowOff>93528</xdr:rowOff>
    </xdr:to>
    <xdr:sp macro="" textlink="">
      <xdr:nvSpPr>
        <xdr:cNvPr id="193" name="楕円 192"/>
        <xdr:cNvSpPr/>
      </xdr:nvSpPr>
      <xdr:spPr>
        <a:xfrm>
          <a:off x="4584700" y="1319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14805</xdr:rowOff>
    </xdr:from>
    <xdr:ext cx="534377" cy="259045"/>
    <xdr:sp macro="" textlink="">
      <xdr:nvSpPr>
        <xdr:cNvPr id="194" name="維持補修費該当値テキスト"/>
        <xdr:cNvSpPr txBox="1"/>
      </xdr:nvSpPr>
      <xdr:spPr>
        <a:xfrm>
          <a:off x="4686300" y="1304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120196</xdr:rowOff>
    </xdr:from>
    <xdr:to>
      <xdr:col>20</xdr:col>
      <xdr:colOff>38100</xdr:colOff>
      <xdr:row>77</xdr:row>
      <xdr:rowOff>50346</xdr:rowOff>
    </xdr:to>
    <xdr:sp macro="" textlink="">
      <xdr:nvSpPr>
        <xdr:cNvPr id="195" name="楕円 194"/>
        <xdr:cNvSpPr/>
      </xdr:nvSpPr>
      <xdr:spPr>
        <a:xfrm>
          <a:off x="3746500" y="1315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66872</xdr:rowOff>
    </xdr:from>
    <xdr:ext cx="534377" cy="259045"/>
    <xdr:sp macro="" textlink="">
      <xdr:nvSpPr>
        <xdr:cNvPr id="196" name="テキスト ボックス 195"/>
        <xdr:cNvSpPr txBox="1"/>
      </xdr:nvSpPr>
      <xdr:spPr>
        <a:xfrm>
          <a:off x="3530111" y="1292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141157</xdr:rowOff>
    </xdr:from>
    <xdr:to>
      <xdr:col>15</xdr:col>
      <xdr:colOff>101600</xdr:colOff>
      <xdr:row>77</xdr:row>
      <xdr:rowOff>71307</xdr:rowOff>
    </xdr:to>
    <xdr:sp macro="" textlink="">
      <xdr:nvSpPr>
        <xdr:cNvPr id="197" name="楕円 196"/>
        <xdr:cNvSpPr/>
      </xdr:nvSpPr>
      <xdr:spPr>
        <a:xfrm>
          <a:off x="2857500" y="1317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87835</xdr:rowOff>
    </xdr:from>
    <xdr:ext cx="534377" cy="259045"/>
    <xdr:sp macro="" textlink="">
      <xdr:nvSpPr>
        <xdr:cNvPr id="198" name="テキスト ボックス 197"/>
        <xdr:cNvSpPr txBox="1"/>
      </xdr:nvSpPr>
      <xdr:spPr>
        <a:xfrm>
          <a:off x="2641111" y="1294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142712</xdr:rowOff>
    </xdr:from>
    <xdr:to>
      <xdr:col>10</xdr:col>
      <xdr:colOff>165100</xdr:colOff>
      <xdr:row>77</xdr:row>
      <xdr:rowOff>72862</xdr:rowOff>
    </xdr:to>
    <xdr:sp macro="" textlink="">
      <xdr:nvSpPr>
        <xdr:cNvPr id="199" name="楕円 198"/>
        <xdr:cNvSpPr/>
      </xdr:nvSpPr>
      <xdr:spPr>
        <a:xfrm>
          <a:off x="1968500" y="131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89389</xdr:rowOff>
    </xdr:from>
    <xdr:ext cx="534377" cy="259045"/>
    <xdr:sp macro="" textlink="">
      <xdr:nvSpPr>
        <xdr:cNvPr id="200" name="テキスト ボックス 199"/>
        <xdr:cNvSpPr txBox="1"/>
      </xdr:nvSpPr>
      <xdr:spPr>
        <a:xfrm>
          <a:off x="1752111" y="1294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164041</xdr:rowOff>
    </xdr:from>
    <xdr:to>
      <xdr:col>6</xdr:col>
      <xdr:colOff>38100</xdr:colOff>
      <xdr:row>77</xdr:row>
      <xdr:rowOff>94191</xdr:rowOff>
    </xdr:to>
    <xdr:sp macro="" textlink="">
      <xdr:nvSpPr>
        <xdr:cNvPr id="201" name="楕円 200"/>
        <xdr:cNvSpPr/>
      </xdr:nvSpPr>
      <xdr:spPr>
        <a:xfrm>
          <a:off x="1079500" y="1319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110718</xdr:rowOff>
    </xdr:from>
    <xdr:ext cx="534377" cy="259045"/>
    <xdr:sp macro="" textlink="">
      <xdr:nvSpPr>
        <xdr:cNvPr id="202" name="テキスト ボックス 201"/>
        <xdr:cNvSpPr txBox="1"/>
      </xdr:nvSpPr>
      <xdr:spPr>
        <a:xfrm>
          <a:off x="863111" y="129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7" name="直線コネクタ 226"/>
        <xdr:cNvCxnSpPr/>
      </xdr:nvCxnSpPr>
      <xdr:spPr>
        <a:xfrm flipV="1">
          <a:off x="4633595" y="15544851"/>
          <a:ext cx="1270" cy="1457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8" name="扶助費最小値テキスト"/>
        <xdr:cNvSpPr txBox="1"/>
      </xdr:nvSpPr>
      <xdr:spPr>
        <a:xfrm>
          <a:off x="4686300" y="170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9" name="直線コネクタ 228"/>
        <xdr:cNvCxnSpPr/>
      </xdr:nvCxnSpPr>
      <xdr:spPr>
        <a:xfrm>
          <a:off x="4546600" y="1700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0" name="扶助費最大値テキスト"/>
        <xdr:cNvSpPr txBox="1"/>
      </xdr:nvSpPr>
      <xdr:spPr>
        <a:xfrm>
          <a:off x="4686300" y="153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1" name="直線コネクタ 230"/>
        <xdr:cNvCxnSpPr/>
      </xdr:nvCxnSpPr>
      <xdr:spPr>
        <a:xfrm>
          <a:off x="4546600" y="155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15735</xdr:rowOff>
    </xdr:from>
    <xdr:to>
      <xdr:col>24</xdr:col>
      <xdr:colOff>63500</xdr:colOff>
      <xdr:row>97</xdr:row>
      <xdr:rowOff>80696</xdr:rowOff>
    </xdr:to>
    <xdr:cxnSp macro="">
      <xdr:nvCxnSpPr>
        <xdr:cNvPr id="232" name="直線コネクタ 231"/>
        <xdr:cNvCxnSpPr/>
      </xdr:nvCxnSpPr>
      <xdr:spPr>
        <a:xfrm>
          <a:off x="3797300" y="16474935"/>
          <a:ext cx="838200" cy="23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96790</xdr:rowOff>
    </xdr:from>
    <xdr:ext cx="534377" cy="259045"/>
    <xdr:sp macro="" textlink="">
      <xdr:nvSpPr>
        <xdr:cNvPr id="233" name="扶助費平均値テキスト"/>
        <xdr:cNvSpPr txBox="1"/>
      </xdr:nvSpPr>
      <xdr:spPr>
        <a:xfrm>
          <a:off x="4686300" y="16384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4" name="フローチャート: 判断 233"/>
        <xdr:cNvSpPr/>
      </xdr:nvSpPr>
      <xdr:spPr>
        <a:xfrm>
          <a:off x="45847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15735</xdr:rowOff>
    </xdr:from>
    <xdr:to>
      <xdr:col>19</xdr:col>
      <xdr:colOff>177800</xdr:colOff>
      <xdr:row>98</xdr:row>
      <xdr:rowOff>12891</xdr:rowOff>
    </xdr:to>
    <xdr:cxnSp macro="">
      <xdr:nvCxnSpPr>
        <xdr:cNvPr id="235" name="直線コネクタ 234"/>
        <xdr:cNvCxnSpPr/>
      </xdr:nvCxnSpPr>
      <xdr:spPr>
        <a:xfrm flipV="1">
          <a:off x="2908300" y="16474935"/>
          <a:ext cx="889000" cy="34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6" name="フローチャート: 判断 235"/>
        <xdr:cNvSpPr/>
      </xdr:nvSpPr>
      <xdr:spPr>
        <a:xfrm>
          <a:off x="3746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45090</xdr:rowOff>
    </xdr:from>
    <xdr:ext cx="599010" cy="259045"/>
    <xdr:sp macro="" textlink="">
      <xdr:nvSpPr>
        <xdr:cNvPr id="237" name="テキスト ボックス 236"/>
        <xdr:cNvSpPr txBox="1"/>
      </xdr:nvSpPr>
      <xdr:spPr>
        <a:xfrm>
          <a:off x="3497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12891</xdr:rowOff>
    </xdr:from>
    <xdr:to>
      <xdr:col>15</xdr:col>
      <xdr:colOff>50800</xdr:colOff>
      <xdr:row>98</xdr:row>
      <xdr:rowOff>19393</xdr:rowOff>
    </xdr:to>
    <xdr:cxnSp macro="">
      <xdr:nvCxnSpPr>
        <xdr:cNvPr id="238" name="直線コネクタ 237"/>
        <xdr:cNvCxnSpPr/>
      </xdr:nvCxnSpPr>
      <xdr:spPr>
        <a:xfrm flipV="1">
          <a:off x="2019300" y="16814991"/>
          <a:ext cx="8890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36767</xdr:rowOff>
    </xdr:from>
    <xdr:to>
      <xdr:col>15</xdr:col>
      <xdr:colOff>101600</xdr:colOff>
      <xdr:row>97</xdr:row>
      <xdr:rowOff>138367</xdr:rowOff>
    </xdr:to>
    <xdr:sp macro="" textlink="">
      <xdr:nvSpPr>
        <xdr:cNvPr id="239" name="フローチャート: 判断 238"/>
        <xdr:cNvSpPr/>
      </xdr:nvSpPr>
      <xdr:spPr>
        <a:xfrm>
          <a:off x="2857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154894</xdr:rowOff>
    </xdr:from>
    <xdr:ext cx="534377" cy="259045"/>
    <xdr:sp macro="" textlink="">
      <xdr:nvSpPr>
        <xdr:cNvPr id="240" name="テキスト ボックス 239"/>
        <xdr:cNvSpPr txBox="1"/>
      </xdr:nvSpPr>
      <xdr:spPr>
        <a:xfrm>
          <a:off x="2641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19393</xdr:rowOff>
    </xdr:from>
    <xdr:to>
      <xdr:col>10</xdr:col>
      <xdr:colOff>114300</xdr:colOff>
      <xdr:row>98</xdr:row>
      <xdr:rowOff>55271</xdr:rowOff>
    </xdr:to>
    <xdr:cxnSp macro="">
      <xdr:nvCxnSpPr>
        <xdr:cNvPr id="241" name="直線コネクタ 240"/>
        <xdr:cNvCxnSpPr/>
      </xdr:nvCxnSpPr>
      <xdr:spPr>
        <a:xfrm flipV="1">
          <a:off x="1130300" y="16821493"/>
          <a:ext cx="889000" cy="3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31483</xdr:rowOff>
    </xdr:from>
    <xdr:to>
      <xdr:col>10</xdr:col>
      <xdr:colOff>165100</xdr:colOff>
      <xdr:row>97</xdr:row>
      <xdr:rowOff>133083</xdr:rowOff>
    </xdr:to>
    <xdr:sp macro="" textlink="">
      <xdr:nvSpPr>
        <xdr:cNvPr id="242" name="フローチャート: 判断 241"/>
        <xdr:cNvSpPr/>
      </xdr:nvSpPr>
      <xdr:spPr>
        <a:xfrm>
          <a:off x="1968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149610</xdr:rowOff>
    </xdr:from>
    <xdr:ext cx="534377" cy="259045"/>
    <xdr:sp macro="" textlink="">
      <xdr:nvSpPr>
        <xdr:cNvPr id="243" name="テキスト ボックス 242"/>
        <xdr:cNvSpPr txBox="1"/>
      </xdr:nvSpPr>
      <xdr:spPr>
        <a:xfrm>
          <a:off x="1752111" y="1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80975</xdr:rowOff>
    </xdr:from>
    <xdr:to>
      <xdr:col>6</xdr:col>
      <xdr:colOff>38100</xdr:colOff>
      <xdr:row>98</xdr:row>
      <xdr:rowOff>11125</xdr:rowOff>
    </xdr:to>
    <xdr:sp macro="" textlink="">
      <xdr:nvSpPr>
        <xdr:cNvPr id="244" name="フローチャート: 判断 243"/>
        <xdr:cNvSpPr/>
      </xdr:nvSpPr>
      <xdr:spPr>
        <a:xfrm>
          <a:off x="1079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27652</xdr:rowOff>
    </xdr:from>
    <xdr:ext cx="534377" cy="259045"/>
    <xdr:sp macro="" textlink="">
      <xdr:nvSpPr>
        <xdr:cNvPr id="245" name="テキスト ボックス 244"/>
        <xdr:cNvSpPr txBox="1"/>
      </xdr:nvSpPr>
      <xdr:spPr>
        <a:xfrm>
          <a:off x="863111" y="1648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29896</xdr:rowOff>
    </xdr:from>
    <xdr:to>
      <xdr:col>24</xdr:col>
      <xdr:colOff>114300</xdr:colOff>
      <xdr:row>97</xdr:row>
      <xdr:rowOff>131496</xdr:rowOff>
    </xdr:to>
    <xdr:sp macro="" textlink="">
      <xdr:nvSpPr>
        <xdr:cNvPr id="251" name="楕円 250"/>
        <xdr:cNvSpPr/>
      </xdr:nvSpPr>
      <xdr:spPr>
        <a:xfrm>
          <a:off x="4584700" y="1666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8323</xdr:rowOff>
    </xdr:from>
    <xdr:ext cx="534377" cy="259045"/>
    <xdr:sp macro="" textlink="">
      <xdr:nvSpPr>
        <xdr:cNvPr id="252" name="扶助費該当値テキスト"/>
        <xdr:cNvSpPr txBox="1"/>
      </xdr:nvSpPr>
      <xdr:spPr>
        <a:xfrm>
          <a:off x="4686300" y="1663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136385</xdr:rowOff>
    </xdr:from>
    <xdr:to>
      <xdr:col>20</xdr:col>
      <xdr:colOff>38100</xdr:colOff>
      <xdr:row>96</xdr:row>
      <xdr:rowOff>66535</xdr:rowOff>
    </xdr:to>
    <xdr:sp macro="" textlink="">
      <xdr:nvSpPr>
        <xdr:cNvPr id="253" name="楕円 252"/>
        <xdr:cNvSpPr/>
      </xdr:nvSpPr>
      <xdr:spPr>
        <a:xfrm>
          <a:off x="3746500" y="1642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57662</xdr:rowOff>
    </xdr:from>
    <xdr:ext cx="599010" cy="259045"/>
    <xdr:sp macro="" textlink="">
      <xdr:nvSpPr>
        <xdr:cNvPr id="254" name="テキスト ボックス 253"/>
        <xdr:cNvSpPr txBox="1"/>
      </xdr:nvSpPr>
      <xdr:spPr>
        <a:xfrm>
          <a:off x="3497795" y="1651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133541</xdr:rowOff>
    </xdr:from>
    <xdr:to>
      <xdr:col>15</xdr:col>
      <xdr:colOff>101600</xdr:colOff>
      <xdr:row>98</xdr:row>
      <xdr:rowOff>63691</xdr:rowOff>
    </xdr:to>
    <xdr:sp macro="" textlink="">
      <xdr:nvSpPr>
        <xdr:cNvPr id="255" name="楕円 254"/>
        <xdr:cNvSpPr/>
      </xdr:nvSpPr>
      <xdr:spPr>
        <a:xfrm>
          <a:off x="2857500" y="1676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54818</xdr:rowOff>
    </xdr:from>
    <xdr:ext cx="534377" cy="259045"/>
    <xdr:sp macro="" textlink="">
      <xdr:nvSpPr>
        <xdr:cNvPr id="256" name="テキスト ボックス 255"/>
        <xdr:cNvSpPr txBox="1"/>
      </xdr:nvSpPr>
      <xdr:spPr>
        <a:xfrm>
          <a:off x="2641111" y="1685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140043</xdr:rowOff>
    </xdr:from>
    <xdr:to>
      <xdr:col>10</xdr:col>
      <xdr:colOff>165100</xdr:colOff>
      <xdr:row>98</xdr:row>
      <xdr:rowOff>70193</xdr:rowOff>
    </xdr:to>
    <xdr:sp macro="" textlink="">
      <xdr:nvSpPr>
        <xdr:cNvPr id="257" name="楕円 256"/>
        <xdr:cNvSpPr/>
      </xdr:nvSpPr>
      <xdr:spPr>
        <a:xfrm>
          <a:off x="1968500" y="1677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61320</xdr:rowOff>
    </xdr:from>
    <xdr:ext cx="534377" cy="259045"/>
    <xdr:sp macro="" textlink="">
      <xdr:nvSpPr>
        <xdr:cNvPr id="258" name="テキスト ボックス 257"/>
        <xdr:cNvSpPr txBox="1"/>
      </xdr:nvSpPr>
      <xdr:spPr>
        <a:xfrm>
          <a:off x="1752111" y="1686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4471</xdr:rowOff>
    </xdr:from>
    <xdr:to>
      <xdr:col>6</xdr:col>
      <xdr:colOff>38100</xdr:colOff>
      <xdr:row>98</xdr:row>
      <xdr:rowOff>106071</xdr:rowOff>
    </xdr:to>
    <xdr:sp macro="" textlink="">
      <xdr:nvSpPr>
        <xdr:cNvPr id="259" name="楕円 258"/>
        <xdr:cNvSpPr/>
      </xdr:nvSpPr>
      <xdr:spPr>
        <a:xfrm>
          <a:off x="1079500" y="168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97198</xdr:rowOff>
    </xdr:from>
    <xdr:ext cx="534377" cy="259045"/>
    <xdr:sp macro="" textlink="">
      <xdr:nvSpPr>
        <xdr:cNvPr id="260" name="テキスト ボックス 259"/>
        <xdr:cNvSpPr txBox="1"/>
      </xdr:nvSpPr>
      <xdr:spPr>
        <a:xfrm>
          <a:off x="863111" y="1689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153957</xdr:rowOff>
    </xdr:from>
    <xdr:to>
      <xdr:col>54</xdr:col>
      <xdr:colOff>189865</xdr:colOff>
      <xdr:row>37</xdr:row>
      <xdr:rowOff>103627</xdr:rowOff>
    </xdr:to>
    <xdr:cxnSp macro="">
      <xdr:nvCxnSpPr>
        <xdr:cNvPr id="284" name="直線コネクタ 283"/>
        <xdr:cNvCxnSpPr/>
      </xdr:nvCxnSpPr>
      <xdr:spPr>
        <a:xfrm flipV="1">
          <a:off x="10475595" y="5468907"/>
          <a:ext cx="1270" cy="97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107454</xdr:rowOff>
    </xdr:from>
    <xdr:ext cx="534377" cy="259045"/>
    <xdr:sp macro="" textlink="">
      <xdr:nvSpPr>
        <xdr:cNvPr id="285" name="補助費等最小値テキスト"/>
        <xdr:cNvSpPr txBox="1"/>
      </xdr:nvSpPr>
      <xdr:spPr>
        <a:xfrm>
          <a:off x="10528300" y="645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103627</xdr:rowOff>
    </xdr:from>
    <xdr:to>
      <xdr:col>55</xdr:col>
      <xdr:colOff>88900</xdr:colOff>
      <xdr:row>37</xdr:row>
      <xdr:rowOff>103627</xdr:rowOff>
    </xdr:to>
    <xdr:cxnSp macro="">
      <xdr:nvCxnSpPr>
        <xdr:cNvPr id="286" name="直線コネクタ 285"/>
        <xdr:cNvCxnSpPr/>
      </xdr:nvCxnSpPr>
      <xdr:spPr>
        <a:xfrm>
          <a:off x="10388600" y="64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100634</xdr:rowOff>
    </xdr:from>
    <xdr:ext cx="599010" cy="259045"/>
    <xdr:sp macro="" textlink="">
      <xdr:nvSpPr>
        <xdr:cNvPr id="287" name="補助費等最大値テキスト"/>
        <xdr:cNvSpPr txBox="1"/>
      </xdr:nvSpPr>
      <xdr:spPr>
        <a:xfrm>
          <a:off x="10528300" y="524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153957</xdr:rowOff>
    </xdr:from>
    <xdr:to>
      <xdr:col>55</xdr:col>
      <xdr:colOff>88900</xdr:colOff>
      <xdr:row>31</xdr:row>
      <xdr:rowOff>153957</xdr:rowOff>
    </xdr:to>
    <xdr:cxnSp macro="">
      <xdr:nvCxnSpPr>
        <xdr:cNvPr id="288" name="直線コネクタ 287"/>
        <xdr:cNvCxnSpPr/>
      </xdr:nvCxnSpPr>
      <xdr:spPr>
        <a:xfrm>
          <a:off x="10388600" y="546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75623</xdr:rowOff>
    </xdr:from>
    <xdr:to>
      <xdr:col>55</xdr:col>
      <xdr:colOff>0</xdr:colOff>
      <xdr:row>37</xdr:row>
      <xdr:rowOff>77650</xdr:rowOff>
    </xdr:to>
    <xdr:cxnSp macro="">
      <xdr:nvCxnSpPr>
        <xdr:cNvPr id="289" name="直線コネクタ 288"/>
        <xdr:cNvCxnSpPr/>
      </xdr:nvCxnSpPr>
      <xdr:spPr>
        <a:xfrm flipV="1">
          <a:off x="9639300" y="6419273"/>
          <a:ext cx="838200" cy="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44302</xdr:rowOff>
    </xdr:from>
    <xdr:ext cx="534377" cy="259045"/>
    <xdr:sp macro="" textlink="">
      <xdr:nvSpPr>
        <xdr:cNvPr id="290" name="補助費等平均値テキスト"/>
        <xdr:cNvSpPr txBox="1"/>
      </xdr:nvSpPr>
      <xdr:spPr>
        <a:xfrm>
          <a:off x="10528300" y="587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21425</xdr:rowOff>
    </xdr:from>
    <xdr:to>
      <xdr:col>55</xdr:col>
      <xdr:colOff>50800</xdr:colOff>
      <xdr:row>35</xdr:row>
      <xdr:rowOff>123025</xdr:rowOff>
    </xdr:to>
    <xdr:sp macro="" textlink="">
      <xdr:nvSpPr>
        <xdr:cNvPr id="291" name="フローチャート: 判断 290"/>
        <xdr:cNvSpPr/>
      </xdr:nvSpPr>
      <xdr:spPr>
        <a:xfrm>
          <a:off x="104267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14945</xdr:rowOff>
    </xdr:from>
    <xdr:to>
      <xdr:col>50</xdr:col>
      <xdr:colOff>114300</xdr:colOff>
      <xdr:row>37</xdr:row>
      <xdr:rowOff>77650</xdr:rowOff>
    </xdr:to>
    <xdr:cxnSp macro="">
      <xdr:nvCxnSpPr>
        <xdr:cNvPr id="292" name="直線コネクタ 291"/>
        <xdr:cNvCxnSpPr/>
      </xdr:nvCxnSpPr>
      <xdr:spPr>
        <a:xfrm>
          <a:off x="8750300" y="5672795"/>
          <a:ext cx="889000" cy="74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63548</xdr:rowOff>
    </xdr:from>
    <xdr:to>
      <xdr:col>50</xdr:col>
      <xdr:colOff>165100</xdr:colOff>
      <xdr:row>35</xdr:row>
      <xdr:rowOff>165148</xdr:rowOff>
    </xdr:to>
    <xdr:sp macro="" textlink="">
      <xdr:nvSpPr>
        <xdr:cNvPr id="293" name="フローチャート: 判断 292"/>
        <xdr:cNvSpPr/>
      </xdr:nvSpPr>
      <xdr:spPr>
        <a:xfrm>
          <a:off x="9588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10225</xdr:rowOff>
    </xdr:from>
    <xdr:ext cx="534377" cy="259045"/>
    <xdr:sp macro="" textlink="">
      <xdr:nvSpPr>
        <xdr:cNvPr id="294" name="テキスト ボックス 293"/>
        <xdr:cNvSpPr txBox="1"/>
      </xdr:nvSpPr>
      <xdr:spPr>
        <a:xfrm>
          <a:off x="9372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14945</xdr:rowOff>
    </xdr:from>
    <xdr:to>
      <xdr:col>45</xdr:col>
      <xdr:colOff>177800</xdr:colOff>
      <xdr:row>37</xdr:row>
      <xdr:rowOff>110142</xdr:rowOff>
    </xdr:to>
    <xdr:cxnSp macro="">
      <xdr:nvCxnSpPr>
        <xdr:cNvPr id="295" name="直線コネクタ 294"/>
        <xdr:cNvCxnSpPr/>
      </xdr:nvCxnSpPr>
      <xdr:spPr>
        <a:xfrm flipV="1">
          <a:off x="7861300" y="5672795"/>
          <a:ext cx="889000" cy="78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121864</xdr:rowOff>
    </xdr:from>
    <xdr:to>
      <xdr:col>46</xdr:col>
      <xdr:colOff>38100</xdr:colOff>
      <xdr:row>31</xdr:row>
      <xdr:rowOff>52014</xdr:rowOff>
    </xdr:to>
    <xdr:sp macro="" textlink="">
      <xdr:nvSpPr>
        <xdr:cNvPr id="296" name="フローチャート: 判断 295"/>
        <xdr:cNvSpPr/>
      </xdr:nvSpPr>
      <xdr:spPr>
        <a:xfrm>
          <a:off x="8699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68541</xdr:rowOff>
    </xdr:from>
    <xdr:ext cx="599010" cy="259045"/>
    <xdr:sp macro="" textlink="">
      <xdr:nvSpPr>
        <xdr:cNvPr id="297" name="テキスト ボックス 296"/>
        <xdr:cNvSpPr txBox="1"/>
      </xdr:nvSpPr>
      <xdr:spPr>
        <a:xfrm>
          <a:off x="8450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110142</xdr:rowOff>
    </xdr:from>
    <xdr:to>
      <xdr:col>41</xdr:col>
      <xdr:colOff>50800</xdr:colOff>
      <xdr:row>37</xdr:row>
      <xdr:rowOff>121648</xdr:rowOff>
    </xdr:to>
    <xdr:cxnSp macro="">
      <xdr:nvCxnSpPr>
        <xdr:cNvPr id="298" name="直線コネクタ 297"/>
        <xdr:cNvCxnSpPr/>
      </xdr:nvCxnSpPr>
      <xdr:spPr>
        <a:xfrm flipV="1">
          <a:off x="6972300" y="6453792"/>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131823</xdr:rowOff>
    </xdr:from>
    <xdr:to>
      <xdr:col>41</xdr:col>
      <xdr:colOff>101600</xdr:colOff>
      <xdr:row>37</xdr:row>
      <xdr:rowOff>61973</xdr:rowOff>
    </xdr:to>
    <xdr:sp macro="" textlink="">
      <xdr:nvSpPr>
        <xdr:cNvPr id="299" name="フローチャート: 判断 298"/>
        <xdr:cNvSpPr/>
      </xdr:nvSpPr>
      <xdr:spPr>
        <a:xfrm>
          <a:off x="7810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78500</xdr:rowOff>
    </xdr:from>
    <xdr:ext cx="534377" cy="259045"/>
    <xdr:sp macro="" textlink="">
      <xdr:nvSpPr>
        <xdr:cNvPr id="300" name="テキスト ボックス 299"/>
        <xdr:cNvSpPr txBox="1"/>
      </xdr:nvSpPr>
      <xdr:spPr>
        <a:xfrm>
          <a:off x="7594111" y="607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163241</xdr:rowOff>
    </xdr:from>
    <xdr:to>
      <xdr:col>36</xdr:col>
      <xdr:colOff>165100</xdr:colOff>
      <xdr:row>37</xdr:row>
      <xdr:rowOff>93391</xdr:rowOff>
    </xdr:to>
    <xdr:sp macro="" textlink="">
      <xdr:nvSpPr>
        <xdr:cNvPr id="301" name="フローチャート: 判断 300"/>
        <xdr:cNvSpPr/>
      </xdr:nvSpPr>
      <xdr:spPr>
        <a:xfrm>
          <a:off x="6921500" y="633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109918</xdr:rowOff>
    </xdr:from>
    <xdr:ext cx="534377" cy="259045"/>
    <xdr:sp macro="" textlink="">
      <xdr:nvSpPr>
        <xdr:cNvPr id="302" name="テキスト ボックス 301"/>
        <xdr:cNvSpPr txBox="1"/>
      </xdr:nvSpPr>
      <xdr:spPr>
        <a:xfrm>
          <a:off x="6705111" y="611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24823</xdr:rowOff>
    </xdr:from>
    <xdr:to>
      <xdr:col>55</xdr:col>
      <xdr:colOff>50800</xdr:colOff>
      <xdr:row>37</xdr:row>
      <xdr:rowOff>126423</xdr:rowOff>
    </xdr:to>
    <xdr:sp macro="" textlink="">
      <xdr:nvSpPr>
        <xdr:cNvPr id="308" name="楕円 307"/>
        <xdr:cNvSpPr/>
      </xdr:nvSpPr>
      <xdr:spPr>
        <a:xfrm>
          <a:off x="10426700" y="636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111200</xdr:rowOff>
    </xdr:from>
    <xdr:ext cx="534377" cy="259045"/>
    <xdr:sp macro="" textlink="">
      <xdr:nvSpPr>
        <xdr:cNvPr id="309" name="補助費等該当値テキスト"/>
        <xdr:cNvSpPr txBox="1"/>
      </xdr:nvSpPr>
      <xdr:spPr>
        <a:xfrm>
          <a:off x="10528300" y="62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26850</xdr:rowOff>
    </xdr:from>
    <xdr:to>
      <xdr:col>50</xdr:col>
      <xdr:colOff>165100</xdr:colOff>
      <xdr:row>37</xdr:row>
      <xdr:rowOff>128450</xdr:rowOff>
    </xdr:to>
    <xdr:sp macro="" textlink="">
      <xdr:nvSpPr>
        <xdr:cNvPr id="310" name="楕円 309"/>
        <xdr:cNvSpPr/>
      </xdr:nvSpPr>
      <xdr:spPr>
        <a:xfrm>
          <a:off x="9588500" y="63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119577</xdr:rowOff>
    </xdr:from>
    <xdr:ext cx="534377" cy="259045"/>
    <xdr:sp macro="" textlink="">
      <xdr:nvSpPr>
        <xdr:cNvPr id="311" name="テキスト ボックス 310"/>
        <xdr:cNvSpPr txBox="1"/>
      </xdr:nvSpPr>
      <xdr:spPr>
        <a:xfrm>
          <a:off x="9372111" y="646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135595</xdr:rowOff>
    </xdr:from>
    <xdr:to>
      <xdr:col>46</xdr:col>
      <xdr:colOff>38100</xdr:colOff>
      <xdr:row>33</xdr:row>
      <xdr:rowOff>65745</xdr:rowOff>
    </xdr:to>
    <xdr:sp macro="" textlink="">
      <xdr:nvSpPr>
        <xdr:cNvPr id="312" name="楕円 311"/>
        <xdr:cNvSpPr/>
      </xdr:nvSpPr>
      <xdr:spPr>
        <a:xfrm>
          <a:off x="8699500" y="56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56872</xdr:rowOff>
    </xdr:from>
    <xdr:ext cx="599010" cy="259045"/>
    <xdr:sp macro="" textlink="">
      <xdr:nvSpPr>
        <xdr:cNvPr id="313" name="テキスト ボックス 312"/>
        <xdr:cNvSpPr txBox="1"/>
      </xdr:nvSpPr>
      <xdr:spPr>
        <a:xfrm>
          <a:off x="8450795" y="571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59342</xdr:rowOff>
    </xdr:from>
    <xdr:to>
      <xdr:col>41</xdr:col>
      <xdr:colOff>101600</xdr:colOff>
      <xdr:row>37</xdr:row>
      <xdr:rowOff>160942</xdr:rowOff>
    </xdr:to>
    <xdr:sp macro="" textlink="">
      <xdr:nvSpPr>
        <xdr:cNvPr id="314" name="楕円 313"/>
        <xdr:cNvSpPr/>
      </xdr:nvSpPr>
      <xdr:spPr>
        <a:xfrm>
          <a:off x="7810500" y="640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152069</xdr:rowOff>
    </xdr:from>
    <xdr:ext cx="534377" cy="259045"/>
    <xdr:sp macro="" textlink="">
      <xdr:nvSpPr>
        <xdr:cNvPr id="315" name="テキスト ボックス 314"/>
        <xdr:cNvSpPr txBox="1"/>
      </xdr:nvSpPr>
      <xdr:spPr>
        <a:xfrm>
          <a:off x="7594111" y="649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70848</xdr:rowOff>
    </xdr:from>
    <xdr:to>
      <xdr:col>36</xdr:col>
      <xdr:colOff>165100</xdr:colOff>
      <xdr:row>38</xdr:row>
      <xdr:rowOff>998</xdr:rowOff>
    </xdr:to>
    <xdr:sp macro="" textlink="">
      <xdr:nvSpPr>
        <xdr:cNvPr id="316" name="楕円 315"/>
        <xdr:cNvSpPr/>
      </xdr:nvSpPr>
      <xdr:spPr>
        <a:xfrm>
          <a:off x="6921500" y="641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163575</xdr:rowOff>
    </xdr:from>
    <xdr:ext cx="534377" cy="259045"/>
    <xdr:sp macro="" textlink="">
      <xdr:nvSpPr>
        <xdr:cNvPr id="317" name="テキスト ボックス 316"/>
        <xdr:cNvSpPr txBox="1"/>
      </xdr:nvSpPr>
      <xdr:spPr>
        <a:xfrm>
          <a:off x="6705111" y="650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41" name="直線コネクタ 340"/>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2" name="普通建設事業費最小値テキスト"/>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3" name="直線コネクタ 342"/>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4" name="普通建設事業費最大値テキスト"/>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5" name="直線コネクタ 344"/>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163459</xdr:rowOff>
    </xdr:from>
    <xdr:to>
      <xdr:col>55</xdr:col>
      <xdr:colOff>0</xdr:colOff>
      <xdr:row>56</xdr:row>
      <xdr:rowOff>111902</xdr:rowOff>
    </xdr:to>
    <xdr:cxnSp macro="">
      <xdr:nvCxnSpPr>
        <xdr:cNvPr id="346" name="直線コネクタ 345"/>
        <xdr:cNvCxnSpPr/>
      </xdr:nvCxnSpPr>
      <xdr:spPr>
        <a:xfrm flipV="1">
          <a:off x="9639300" y="9593209"/>
          <a:ext cx="838200" cy="11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136593</xdr:rowOff>
    </xdr:from>
    <xdr:ext cx="534377" cy="259045"/>
    <xdr:sp macro="" textlink="">
      <xdr:nvSpPr>
        <xdr:cNvPr id="347" name="普通建設事業費平均値テキスト"/>
        <xdr:cNvSpPr txBox="1"/>
      </xdr:nvSpPr>
      <xdr:spPr>
        <a:xfrm>
          <a:off x="10528300" y="9566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48" name="フローチャート: 判断 347"/>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111902</xdr:rowOff>
    </xdr:from>
    <xdr:to>
      <xdr:col>50</xdr:col>
      <xdr:colOff>114300</xdr:colOff>
      <xdr:row>56</xdr:row>
      <xdr:rowOff>139159</xdr:rowOff>
    </xdr:to>
    <xdr:cxnSp macro="">
      <xdr:nvCxnSpPr>
        <xdr:cNvPr id="349" name="直線コネクタ 348"/>
        <xdr:cNvCxnSpPr/>
      </xdr:nvCxnSpPr>
      <xdr:spPr>
        <a:xfrm flipV="1">
          <a:off x="8750300" y="9713102"/>
          <a:ext cx="889000" cy="2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50" name="フローチャート: 判断 349"/>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95745</xdr:rowOff>
    </xdr:from>
    <xdr:ext cx="534377" cy="259045"/>
    <xdr:sp macro="" textlink="">
      <xdr:nvSpPr>
        <xdr:cNvPr id="351" name="テキスト ボックス 350"/>
        <xdr:cNvSpPr txBox="1"/>
      </xdr:nvSpPr>
      <xdr:spPr>
        <a:xfrm>
          <a:off x="9372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127729</xdr:rowOff>
    </xdr:from>
    <xdr:to>
      <xdr:col>45</xdr:col>
      <xdr:colOff>177800</xdr:colOff>
      <xdr:row>56</xdr:row>
      <xdr:rowOff>139159</xdr:rowOff>
    </xdr:to>
    <xdr:cxnSp macro="">
      <xdr:nvCxnSpPr>
        <xdr:cNvPr id="352" name="直線コネクタ 351"/>
        <xdr:cNvCxnSpPr/>
      </xdr:nvCxnSpPr>
      <xdr:spPr>
        <a:xfrm>
          <a:off x="7861300" y="972892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3" name="フローチャート: 判断 352"/>
        <xdr:cNvSpPr/>
      </xdr:nvSpPr>
      <xdr:spPr>
        <a:xfrm>
          <a:off x="8699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44363</xdr:rowOff>
    </xdr:from>
    <xdr:ext cx="534377" cy="259045"/>
    <xdr:sp macro="" textlink="">
      <xdr:nvSpPr>
        <xdr:cNvPr id="354" name="テキスト ボックス 353"/>
        <xdr:cNvSpPr txBox="1"/>
      </xdr:nvSpPr>
      <xdr:spPr>
        <a:xfrm>
          <a:off x="8483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127729</xdr:rowOff>
    </xdr:from>
    <xdr:to>
      <xdr:col>41</xdr:col>
      <xdr:colOff>50800</xdr:colOff>
      <xdr:row>57</xdr:row>
      <xdr:rowOff>52047</xdr:rowOff>
    </xdr:to>
    <xdr:cxnSp macro="">
      <xdr:nvCxnSpPr>
        <xdr:cNvPr id="355" name="直線コネクタ 354"/>
        <xdr:cNvCxnSpPr/>
      </xdr:nvCxnSpPr>
      <xdr:spPr>
        <a:xfrm flipV="1">
          <a:off x="6972300" y="9728929"/>
          <a:ext cx="889000" cy="9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32641</xdr:rowOff>
    </xdr:from>
    <xdr:to>
      <xdr:col>41</xdr:col>
      <xdr:colOff>101600</xdr:colOff>
      <xdr:row>56</xdr:row>
      <xdr:rowOff>134241</xdr:rowOff>
    </xdr:to>
    <xdr:sp macro="" textlink="">
      <xdr:nvSpPr>
        <xdr:cNvPr id="356" name="フローチャート: 判断 355"/>
        <xdr:cNvSpPr/>
      </xdr:nvSpPr>
      <xdr:spPr>
        <a:xfrm>
          <a:off x="7810500" y="963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150768</xdr:rowOff>
    </xdr:from>
    <xdr:ext cx="534377" cy="259045"/>
    <xdr:sp macro="" textlink="">
      <xdr:nvSpPr>
        <xdr:cNvPr id="357" name="テキスト ボックス 356"/>
        <xdr:cNvSpPr txBox="1"/>
      </xdr:nvSpPr>
      <xdr:spPr>
        <a:xfrm>
          <a:off x="7594111" y="940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91308</xdr:rowOff>
    </xdr:from>
    <xdr:to>
      <xdr:col>36</xdr:col>
      <xdr:colOff>165100</xdr:colOff>
      <xdr:row>57</xdr:row>
      <xdr:rowOff>21458</xdr:rowOff>
    </xdr:to>
    <xdr:sp macro="" textlink="">
      <xdr:nvSpPr>
        <xdr:cNvPr id="358" name="フローチャート: 判断 357"/>
        <xdr:cNvSpPr/>
      </xdr:nvSpPr>
      <xdr:spPr>
        <a:xfrm>
          <a:off x="6921500" y="969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37985</xdr:rowOff>
    </xdr:from>
    <xdr:ext cx="534377" cy="259045"/>
    <xdr:sp macro="" textlink="">
      <xdr:nvSpPr>
        <xdr:cNvPr id="359" name="テキスト ボックス 358"/>
        <xdr:cNvSpPr txBox="1"/>
      </xdr:nvSpPr>
      <xdr:spPr>
        <a:xfrm>
          <a:off x="6705111" y="946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112659</xdr:rowOff>
    </xdr:from>
    <xdr:to>
      <xdr:col>55</xdr:col>
      <xdr:colOff>50800</xdr:colOff>
      <xdr:row>56</xdr:row>
      <xdr:rowOff>42809</xdr:rowOff>
    </xdr:to>
    <xdr:sp macro="" textlink="">
      <xdr:nvSpPr>
        <xdr:cNvPr id="365" name="楕円 364"/>
        <xdr:cNvSpPr/>
      </xdr:nvSpPr>
      <xdr:spPr>
        <a:xfrm>
          <a:off x="10426700" y="954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135536</xdr:rowOff>
    </xdr:from>
    <xdr:ext cx="534377" cy="259045"/>
    <xdr:sp macro="" textlink="">
      <xdr:nvSpPr>
        <xdr:cNvPr id="366" name="普通建設事業費該当値テキスト"/>
        <xdr:cNvSpPr txBox="1"/>
      </xdr:nvSpPr>
      <xdr:spPr>
        <a:xfrm>
          <a:off x="10528300" y="939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61102</xdr:rowOff>
    </xdr:from>
    <xdr:to>
      <xdr:col>50</xdr:col>
      <xdr:colOff>165100</xdr:colOff>
      <xdr:row>56</xdr:row>
      <xdr:rowOff>162702</xdr:rowOff>
    </xdr:to>
    <xdr:sp macro="" textlink="">
      <xdr:nvSpPr>
        <xdr:cNvPr id="367" name="楕円 366"/>
        <xdr:cNvSpPr/>
      </xdr:nvSpPr>
      <xdr:spPr>
        <a:xfrm>
          <a:off x="9588500" y="966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153829</xdr:rowOff>
    </xdr:from>
    <xdr:ext cx="534377" cy="259045"/>
    <xdr:sp macro="" textlink="">
      <xdr:nvSpPr>
        <xdr:cNvPr id="368" name="テキスト ボックス 367"/>
        <xdr:cNvSpPr txBox="1"/>
      </xdr:nvSpPr>
      <xdr:spPr>
        <a:xfrm>
          <a:off x="9372111" y="975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88359</xdr:rowOff>
    </xdr:from>
    <xdr:to>
      <xdr:col>46</xdr:col>
      <xdr:colOff>38100</xdr:colOff>
      <xdr:row>57</xdr:row>
      <xdr:rowOff>18509</xdr:rowOff>
    </xdr:to>
    <xdr:sp macro="" textlink="">
      <xdr:nvSpPr>
        <xdr:cNvPr id="369" name="楕円 368"/>
        <xdr:cNvSpPr/>
      </xdr:nvSpPr>
      <xdr:spPr>
        <a:xfrm>
          <a:off x="8699500" y="968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9636</xdr:rowOff>
    </xdr:from>
    <xdr:ext cx="534377" cy="259045"/>
    <xdr:sp macro="" textlink="">
      <xdr:nvSpPr>
        <xdr:cNvPr id="370" name="テキスト ボックス 369"/>
        <xdr:cNvSpPr txBox="1"/>
      </xdr:nvSpPr>
      <xdr:spPr>
        <a:xfrm>
          <a:off x="8483111" y="978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76929</xdr:rowOff>
    </xdr:from>
    <xdr:to>
      <xdr:col>41</xdr:col>
      <xdr:colOff>101600</xdr:colOff>
      <xdr:row>57</xdr:row>
      <xdr:rowOff>7079</xdr:rowOff>
    </xdr:to>
    <xdr:sp macro="" textlink="">
      <xdr:nvSpPr>
        <xdr:cNvPr id="371" name="楕円 370"/>
        <xdr:cNvSpPr/>
      </xdr:nvSpPr>
      <xdr:spPr>
        <a:xfrm>
          <a:off x="7810500" y="967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169656</xdr:rowOff>
    </xdr:from>
    <xdr:ext cx="534377" cy="259045"/>
    <xdr:sp macro="" textlink="">
      <xdr:nvSpPr>
        <xdr:cNvPr id="372" name="テキスト ボックス 371"/>
        <xdr:cNvSpPr txBox="1"/>
      </xdr:nvSpPr>
      <xdr:spPr>
        <a:xfrm>
          <a:off x="7594111" y="977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1247</xdr:rowOff>
    </xdr:from>
    <xdr:to>
      <xdr:col>36</xdr:col>
      <xdr:colOff>165100</xdr:colOff>
      <xdr:row>57</xdr:row>
      <xdr:rowOff>102847</xdr:rowOff>
    </xdr:to>
    <xdr:sp macro="" textlink="">
      <xdr:nvSpPr>
        <xdr:cNvPr id="373" name="楕円 372"/>
        <xdr:cNvSpPr/>
      </xdr:nvSpPr>
      <xdr:spPr>
        <a:xfrm>
          <a:off x="6921500" y="977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93974</xdr:rowOff>
    </xdr:from>
    <xdr:ext cx="534377" cy="259045"/>
    <xdr:sp macro="" textlink="">
      <xdr:nvSpPr>
        <xdr:cNvPr id="374" name="テキスト ボックス 373"/>
        <xdr:cNvSpPr txBox="1"/>
      </xdr:nvSpPr>
      <xdr:spPr>
        <a:xfrm>
          <a:off x="6705111" y="986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400" name="直線コネクタ 399"/>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3" name="普通建設事業費 （ うち新規整備　）最大値テキスト"/>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4" name="直線コネクタ 403"/>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124851</xdr:rowOff>
    </xdr:from>
    <xdr:to>
      <xdr:col>55</xdr:col>
      <xdr:colOff>0</xdr:colOff>
      <xdr:row>77</xdr:row>
      <xdr:rowOff>352</xdr:rowOff>
    </xdr:to>
    <xdr:cxnSp macro="">
      <xdr:nvCxnSpPr>
        <xdr:cNvPr id="405" name="直線コネクタ 404"/>
        <xdr:cNvCxnSpPr/>
      </xdr:nvCxnSpPr>
      <xdr:spPr>
        <a:xfrm flipV="1">
          <a:off x="9639300" y="13155051"/>
          <a:ext cx="838200" cy="4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7118</xdr:rowOff>
    </xdr:from>
    <xdr:ext cx="534377" cy="259045"/>
    <xdr:sp macro="" textlink="">
      <xdr:nvSpPr>
        <xdr:cNvPr id="406" name="普通建設事業費 （ うち新規整備　）平均値テキスト"/>
        <xdr:cNvSpPr txBox="1"/>
      </xdr:nvSpPr>
      <xdr:spPr>
        <a:xfrm>
          <a:off x="10528300" y="13380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07" name="フローチャート: 判断 406"/>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154907</xdr:rowOff>
    </xdr:from>
    <xdr:to>
      <xdr:col>50</xdr:col>
      <xdr:colOff>114300</xdr:colOff>
      <xdr:row>77</xdr:row>
      <xdr:rowOff>352</xdr:rowOff>
    </xdr:to>
    <xdr:cxnSp macro="">
      <xdr:nvCxnSpPr>
        <xdr:cNvPr id="408" name="直線コネクタ 407"/>
        <xdr:cNvCxnSpPr/>
      </xdr:nvCxnSpPr>
      <xdr:spPr>
        <a:xfrm>
          <a:off x="8750300" y="13185107"/>
          <a:ext cx="889000" cy="1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09" name="フローチャート: 判断 408"/>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101007</xdr:rowOff>
    </xdr:from>
    <xdr:ext cx="534377" cy="259045"/>
    <xdr:sp macro="" textlink="">
      <xdr:nvSpPr>
        <xdr:cNvPr id="410" name="テキスト ボックス 409"/>
        <xdr:cNvSpPr txBox="1"/>
      </xdr:nvSpPr>
      <xdr:spPr>
        <a:xfrm>
          <a:off x="9372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104724</xdr:rowOff>
    </xdr:from>
    <xdr:to>
      <xdr:col>45</xdr:col>
      <xdr:colOff>177800</xdr:colOff>
      <xdr:row>76</xdr:row>
      <xdr:rowOff>154907</xdr:rowOff>
    </xdr:to>
    <xdr:cxnSp macro="">
      <xdr:nvCxnSpPr>
        <xdr:cNvPr id="411" name="直線コネクタ 410"/>
        <xdr:cNvCxnSpPr/>
      </xdr:nvCxnSpPr>
      <xdr:spPr>
        <a:xfrm>
          <a:off x="7861300" y="13134924"/>
          <a:ext cx="889000" cy="5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2" name="フローチャート: 判断 411"/>
        <xdr:cNvSpPr/>
      </xdr:nvSpPr>
      <xdr:spPr>
        <a:xfrm>
          <a:off x="8699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78322</xdr:rowOff>
    </xdr:from>
    <xdr:ext cx="534377" cy="259045"/>
    <xdr:sp macro="" textlink="">
      <xdr:nvSpPr>
        <xdr:cNvPr id="413" name="テキスト ボックス 412"/>
        <xdr:cNvSpPr txBox="1"/>
      </xdr:nvSpPr>
      <xdr:spPr>
        <a:xfrm>
          <a:off x="8483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104724</xdr:rowOff>
    </xdr:from>
    <xdr:to>
      <xdr:col>41</xdr:col>
      <xdr:colOff>50800</xdr:colOff>
      <xdr:row>77</xdr:row>
      <xdr:rowOff>95472</xdr:rowOff>
    </xdr:to>
    <xdr:cxnSp macro="">
      <xdr:nvCxnSpPr>
        <xdr:cNvPr id="414" name="直線コネクタ 413"/>
        <xdr:cNvCxnSpPr/>
      </xdr:nvCxnSpPr>
      <xdr:spPr>
        <a:xfrm flipV="1">
          <a:off x="6972300" y="13134924"/>
          <a:ext cx="889000" cy="16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30107</xdr:rowOff>
    </xdr:from>
    <xdr:to>
      <xdr:col>41</xdr:col>
      <xdr:colOff>101600</xdr:colOff>
      <xdr:row>78</xdr:row>
      <xdr:rowOff>131707</xdr:rowOff>
    </xdr:to>
    <xdr:sp macro="" textlink="">
      <xdr:nvSpPr>
        <xdr:cNvPr id="415" name="フローチャート: 判断 414"/>
        <xdr:cNvSpPr/>
      </xdr:nvSpPr>
      <xdr:spPr>
        <a:xfrm>
          <a:off x="7810500" y="1340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122834</xdr:rowOff>
    </xdr:from>
    <xdr:ext cx="534377" cy="259045"/>
    <xdr:sp macro="" textlink="">
      <xdr:nvSpPr>
        <xdr:cNvPr id="416" name="テキスト ボックス 415"/>
        <xdr:cNvSpPr txBox="1"/>
      </xdr:nvSpPr>
      <xdr:spPr>
        <a:xfrm>
          <a:off x="7594111" y="134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65419</xdr:rowOff>
    </xdr:from>
    <xdr:to>
      <xdr:col>36</xdr:col>
      <xdr:colOff>165100</xdr:colOff>
      <xdr:row>78</xdr:row>
      <xdr:rowOff>167019</xdr:rowOff>
    </xdr:to>
    <xdr:sp macro="" textlink="">
      <xdr:nvSpPr>
        <xdr:cNvPr id="417" name="フローチャート: 判断 416"/>
        <xdr:cNvSpPr/>
      </xdr:nvSpPr>
      <xdr:spPr>
        <a:xfrm>
          <a:off x="6921500" y="1343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158146</xdr:rowOff>
    </xdr:from>
    <xdr:ext cx="534377" cy="259045"/>
    <xdr:sp macro="" textlink="">
      <xdr:nvSpPr>
        <xdr:cNvPr id="418" name="テキスト ボックス 417"/>
        <xdr:cNvSpPr txBox="1"/>
      </xdr:nvSpPr>
      <xdr:spPr>
        <a:xfrm>
          <a:off x="6705111" y="1353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74051</xdr:rowOff>
    </xdr:from>
    <xdr:to>
      <xdr:col>55</xdr:col>
      <xdr:colOff>50800</xdr:colOff>
      <xdr:row>77</xdr:row>
      <xdr:rowOff>4201</xdr:rowOff>
    </xdr:to>
    <xdr:sp macro="" textlink="">
      <xdr:nvSpPr>
        <xdr:cNvPr id="424" name="楕円 423"/>
        <xdr:cNvSpPr/>
      </xdr:nvSpPr>
      <xdr:spPr>
        <a:xfrm>
          <a:off x="10426700" y="1310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96929</xdr:rowOff>
    </xdr:from>
    <xdr:ext cx="534377" cy="259045"/>
    <xdr:sp macro="" textlink="">
      <xdr:nvSpPr>
        <xdr:cNvPr id="425" name="普通建設事業費 （ うち新規整備　）該当値テキスト"/>
        <xdr:cNvSpPr txBox="1"/>
      </xdr:nvSpPr>
      <xdr:spPr>
        <a:xfrm>
          <a:off x="10528300" y="1295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121002</xdr:rowOff>
    </xdr:from>
    <xdr:to>
      <xdr:col>50</xdr:col>
      <xdr:colOff>165100</xdr:colOff>
      <xdr:row>77</xdr:row>
      <xdr:rowOff>51152</xdr:rowOff>
    </xdr:to>
    <xdr:sp macro="" textlink="">
      <xdr:nvSpPr>
        <xdr:cNvPr id="426" name="楕円 425"/>
        <xdr:cNvSpPr/>
      </xdr:nvSpPr>
      <xdr:spPr>
        <a:xfrm>
          <a:off x="9588500" y="1315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67679</xdr:rowOff>
    </xdr:from>
    <xdr:ext cx="534377" cy="259045"/>
    <xdr:sp macro="" textlink="">
      <xdr:nvSpPr>
        <xdr:cNvPr id="427" name="テキスト ボックス 426"/>
        <xdr:cNvSpPr txBox="1"/>
      </xdr:nvSpPr>
      <xdr:spPr>
        <a:xfrm>
          <a:off x="9372111" y="1292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104107</xdr:rowOff>
    </xdr:from>
    <xdr:to>
      <xdr:col>46</xdr:col>
      <xdr:colOff>38100</xdr:colOff>
      <xdr:row>77</xdr:row>
      <xdr:rowOff>34257</xdr:rowOff>
    </xdr:to>
    <xdr:sp macro="" textlink="">
      <xdr:nvSpPr>
        <xdr:cNvPr id="428" name="楕円 427"/>
        <xdr:cNvSpPr/>
      </xdr:nvSpPr>
      <xdr:spPr>
        <a:xfrm>
          <a:off x="8699500" y="1313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50785</xdr:rowOff>
    </xdr:from>
    <xdr:ext cx="534377" cy="259045"/>
    <xdr:sp macro="" textlink="">
      <xdr:nvSpPr>
        <xdr:cNvPr id="429" name="テキスト ボックス 428"/>
        <xdr:cNvSpPr txBox="1"/>
      </xdr:nvSpPr>
      <xdr:spPr>
        <a:xfrm>
          <a:off x="8483111" y="1290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53924</xdr:rowOff>
    </xdr:from>
    <xdr:to>
      <xdr:col>41</xdr:col>
      <xdr:colOff>101600</xdr:colOff>
      <xdr:row>76</xdr:row>
      <xdr:rowOff>155524</xdr:rowOff>
    </xdr:to>
    <xdr:sp macro="" textlink="">
      <xdr:nvSpPr>
        <xdr:cNvPr id="430" name="楕円 429"/>
        <xdr:cNvSpPr/>
      </xdr:nvSpPr>
      <xdr:spPr>
        <a:xfrm>
          <a:off x="7810500" y="130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601</xdr:rowOff>
    </xdr:from>
    <xdr:ext cx="534377" cy="259045"/>
    <xdr:sp macro="" textlink="">
      <xdr:nvSpPr>
        <xdr:cNvPr id="431" name="テキスト ボックス 430"/>
        <xdr:cNvSpPr txBox="1"/>
      </xdr:nvSpPr>
      <xdr:spPr>
        <a:xfrm>
          <a:off x="7594111" y="1285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44672</xdr:rowOff>
    </xdr:from>
    <xdr:to>
      <xdr:col>36</xdr:col>
      <xdr:colOff>165100</xdr:colOff>
      <xdr:row>77</xdr:row>
      <xdr:rowOff>146272</xdr:rowOff>
    </xdr:to>
    <xdr:sp macro="" textlink="">
      <xdr:nvSpPr>
        <xdr:cNvPr id="432" name="楕円 431"/>
        <xdr:cNvSpPr/>
      </xdr:nvSpPr>
      <xdr:spPr>
        <a:xfrm>
          <a:off x="6921500" y="1324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162799</xdr:rowOff>
    </xdr:from>
    <xdr:ext cx="534377" cy="259045"/>
    <xdr:sp macro="" textlink="">
      <xdr:nvSpPr>
        <xdr:cNvPr id="433" name="テキスト ボックス 432"/>
        <xdr:cNvSpPr txBox="1"/>
      </xdr:nvSpPr>
      <xdr:spPr>
        <a:xfrm>
          <a:off x="6705111" y="130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4" name="直線コネクタ 443"/>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5" name="テキスト ボックス 444"/>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7" name="テキスト ボックス 446"/>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8" name="直線コネクタ 447"/>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49" name="テキスト ボックス 448"/>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2" name="直線コネクタ 451"/>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3" name="テキスト ボックス 452"/>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4" name="直線コネクタ 453"/>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5" name="テキスト ボックス 454"/>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6" name="直線コネクタ 455"/>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7" name="テキスト ボックス 456"/>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160460</xdr:rowOff>
    </xdr:from>
    <xdr:to>
      <xdr:col>54</xdr:col>
      <xdr:colOff>189865</xdr:colOff>
      <xdr:row>99</xdr:row>
      <xdr:rowOff>16698</xdr:rowOff>
    </xdr:to>
    <xdr:cxnSp macro="">
      <xdr:nvCxnSpPr>
        <xdr:cNvPr id="461" name="直線コネクタ 460"/>
        <xdr:cNvCxnSpPr/>
      </xdr:nvCxnSpPr>
      <xdr:spPr>
        <a:xfrm flipV="1">
          <a:off x="10475595" y="15590960"/>
          <a:ext cx="1270" cy="139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20525</xdr:rowOff>
    </xdr:from>
    <xdr:ext cx="469744" cy="259045"/>
    <xdr:sp macro="" textlink="">
      <xdr:nvSpPr>
        <xdr:cNvPr id="462" name="普通建設事業費 （ うち更新整備　）最小値テキスト"/>
        <xdr:cNvSpPr txBox="1"/>
      </xdr:nvSpPr>
      <xdr:spPr>
        <a:xfrm>
          <a:off x="10528300" y="1699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16698</xdr:rowOff>
    </xdr:from>
    <xdr:to>
      <xdr:col>55</xdr:col>
      <xdr:colOff>88900</xdr:colOff>
      <xdr:row>99</xdr:row>
      <xdr:rowOff>16698</xdr:rowOff>
    </xdr:to>
    <xdr:cxnSp macro="">
      <xdr:nvCxnSpPr>
        <xdr:cNvPr id="463" name="直線コネクタ 462"/>
        <xdr:cNvCxnSpPr/>
      </xdr:nvCxnSpPr>
      <xdr:spPr>
        <a:xfrm>
          <a:off x="10388600" y="16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107137</xdr:rowOff>
    </xdr:from>
    <xdr:ext cx="599010" cy="259045"/>
    <xdr:sp macro="" textlink="">
      <xdr:nvSpPr>
        <xdr:cNvPr id="464" name="普通建設事業費 （ うち更新整備　）最大値テキスト"/>
        <xdr:cNvSpPr txBox="1"/>
      </xdr:nvSpPr>
      <xdr:spPr>
        <a:xfrm>
          <a:off x="10528300" y="153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160460</xdr:rowOff>
    </xdr:from>
    <xdr:to>
      <xdr:col>55</xdr:col>
      <xdr:colOff>88900</xdr:colOff>
      <xdr:row>90</xdr:row>
      <xdr:rowOff>160460</xdr:rowOff>
    </xdr:to>
    <xdr:cxnSp macro="">
      <xdr:nvCxnSpPr>
        <xdr:cNvPr id="465" name="直線コネクタ 464"/>
        <xdr:cNvCxnSpPr/>
      </xdr:nvCxnSpPr>
      <xdr:spPr>
        <a:xfrm>
          <a:off x="10388600" y="155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16698</xdr:rowOff>
    </xdr:from>
    <xdr:to>
      <xdr:col>55</xdr:col>
      <xdr:colOff>0</xdr:colOff>
      <xdr:row>99</xdr:row>
      <xdr:rowOff>24957</xdr:rowOff>
    </xdr:to>
    <xdr:cxnSp macro="">
      <xdr:nvCxnSpPr>
        <xdr:cNvPr id="466" name="直線コネクタ 465"/>
        <xdr:cNvCxnSpPr/>
      </xdr:nvCxnSpPr>
      <xdr:spPr>
        <a:xfrm flipV="1">
          <a:off x="9639300" y="16990248"/>
          <a:ext cx="838200" cy="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46226</xdr:rowOff>
    </xdr:from>
    <xdr:ext cx="534377" cy="259045"/>
    <xdr:sp macro="" textlink="">
      <xdr:nvSpPr>
        <xdr:cNvPr id="467" name="普通建設事業費 （ うち更新整備　）平均値テキスト"/>
        <xdr:cNvSpPr txBox="1"/>
      </xdr:nvSpPr>
      <xdr:spPr>
        <a:xfrm>
          <a:off x="10528300" y="16333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23349</xdr:rowOff>
    </xdr:from>
    <xdr:to>
      <xdr:col>55</xdr:col>
      <xdr:colOff>50800</xdr:colOff>
      <xdr:row>96</xdr:row>
      <xdr:rowOff>124949</xdr:rowOff>
    </xdr:to>
    <xdr:sp macro="" textlink="">
      <xdr:nvSpPr>
        <xdr:cNvPr id="468" name="フローチャート: 判断 467"/>
        <xdr:cNvSpPr/>
      </xdr:nvSpPr>
      <xdr:spPr>
        <a:xfrm>
          <a:off x="10426700" y="1648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19771</xdr:rowOff>
    </xdr:from>
    <xdr:to>
      <xdr:col>50</xdr:col>
      <xdr:colOff>114300</xdr:colOff>
      <xdr:row>99</xdr:row>
      <xdr:rowOff>24957</xdr:rowOff>
    </xdr:to>
    <xdr:cxnSp macro="">
      <xdr:nvCxnSpPr>
        <xdr:cNvPr id="469" name="直線コネクタ 468"/>
        <xdr:cNvCxnSpPr/>
      </xdr:nvCxnSpPr>
      <xdr:spPr>
        <a:xfrm>
          <a:off x="8750300" y="16993321"/>
          <a:ext cx="889000" cy="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51195</xdr:rowOff>
    </xdr:from>
    <xdr:to>
      <xdr:col>50</xdr:col>
      <xdr:colOff>165100</xdr:colOff>
      <xdr:row>96</xdr:row>
      <xdr:rowOff>152795</xdr:rowOff>
    </xdr:to>
    <xdr:sp macro="" textlink="">
      <xdr:nvSpPr>
        <xdr:cNvPr id="470" name="フローチャート: 判断 469"/>
        <xdr:cNvSpPr/>
      </xdr:nvSpPr>
      <xdr:spPr>
        <a:xfrm>
          <a:off x="9588500" y="16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169322</xdr:rowOff>
    </xdr:from>
    <xdr:ext cx="534377" cy="259045"/>
    <xdr:sp macro="" textlink="">
      <xdr:nvSpPr>
        <xdr:cNvPr id="471" name="テキスト ボックス 470"/>
        <xdr:cNvSpPr txBox="1"/>
      </xdr:nvSpPr>
      <xdr:spPr>
        <a:xfrm>
          <a:off x="9372111" y="1628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9798</xdr:rowOff>
    </xdr:from>
    <xdr:to>
      <xdr:col>45</xdr:col>
      <xdr:colOff>177800</xdr:colOff>
      <xdr:row>99</xdr:row>
      <xdr:rowOff>19771</xdr:rowOff>
    </xdr:to>
    <xdr:cxnSp macro="">
      <xdr:nvCxnSpPr>
        <xdr:cNvPr id="472" name="直線コネクタ 471"/>
        <xdr:cNvCxnSpPr/>
      </xdr:nvCxnSpPr>
      <xdr:spPr>
        <a:xfrm>
          <a:off x="7861300" y="16983348"/>
          <a:ext cx="889000" cy="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155922</xdr:rowOff>
    </xdr:from>
    <xdr:to>
      <xdr:col>46</xdr:col>
      <xdr:colOff>38100</xdr:colOff>
      <xdr:row>96</xdr:row>
      <xdr:rowOff>86072</xdr:rowOff>
    </xdr:to>
    <xdr:sp macro="" textlink="">
      <xdr:nvSpPr>
        <xdr:cNvPr id="473" name="フローチャート: 判断 472"/>
        <xdr:cNvSpPr/>
      </xdr:nvSpPr>
      <xdr:spPr>
        <a:xfrm>
          <a:off x="8699500" y="164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102599</xdr:rowOff>
    </xdr:from>
    <xdr:ext cx="534377" cy="259045"/>
    <xdr:sp macro="" textlink="">
      <xdr:nvSpPr>
        <xdr:cNvPr id="474" name="テキスト ボックス 473"/>
        <xdr:cNvSpPr txBox="1"/>
      </xdr:nvSpPr>
      <xdr:spPr>
        <a:xfrm>
          <a:off x="8483111" y="1621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9798</xdr:rowOff>
    </xdr:from>
    <xdr:to>
      <xdr:col>41</xdr:col>
      <xdr:colOff>50800</xdr:colOff>
      <xdr:row>99</xdr:row>
      <xdr:rowOff>18213</xdr:rowOff>
    </xdr:to>
    <xdr:cxnSp macro="">
      <xdr:nvCxnSpPr>
        <xdr:cNvPr id="475" name="直線コネクタ 474"/>
        <xdr:cNvCxnSpPr/>
      </xdr:nvCxnSpPr>
      <xdr:spPr>
        <a:xfrm flipV="1">
          <a:off x="6972300" y="16983348"/>
          <a:ext cx="889000" cy="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105474</xdr:rowOff>
    </xdr:from>
    <xdr:to>
      <xdr:col>41</xdr:col>
      <xdr:colOff>101600</xdr:colOff>
      <xdr:row>97</xdr:row>
      <xdr:rowOff>35624</xdr:rowOff>
    </xdr:to>
    <xdr:sp macro="" textlink="">
      <xdr:nvSpPr>
        <xdr:cNvPr id="476" name="フローチャート: 判断 475"/>
        <xdr:cNvSpPr/>
      </xdr:nvSpPr>
      <xdr:spPr>
        <a:xfrm>
          <a:off x="7810500" y="1656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52151</xdr:rowOff>
    </xdr:from>
    <xdr:ext cx="534377" cy="259045"/>
    <xdr:sp macro="" textlink="">
      <xdr:nvSpPr>
        <xdr:cNvPr id="477" name="テキスト ボックス 476"/>
        <xdr:cNvSpPr txBox="1"/>
      </xdr:nvSpPr>
      <xdr:spPr>
        <a:xfrm>
          <a:off x="7594111" y="1633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170952</xdr:rowOff>
    </xdr:from>
    <xdr:to>
      <xdr:col>36</xdr:col>
      <xdr:colOff>165100</xdr:colOff>
      <xdr:row>97</xdr:row>
      <xdr:rowOff>101102</xdr:rowOff>
    </xdr:to>
    <xdr:sp macro="" textlink="">
      <xdr:nvSpPr>
        <xdr:cNvPr id="478" name="フローチャート: 判断 477"/>
        <xdr:cNvSpPr/>
      </xdr:nvSpPr>
      <xdr:spPr>
        <a:xfrm>
          <a:off x="6921500" y="1663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117629</xdr:rowOff>
    </xdr:from>
    <xdr:ext cx="534377" cy="259045"/>
    <xdr:sp macro="" textlink="">
      <xdr:nvSpPr>
        <xdr:cNvPr id="479" name="テキスト ボックス 478"/>
        <xdr:cNvSpPr txBox="1"/>
      </xdr:nvSpPr>
      <xdr:spPr>
        <a:xfrm>
          <a:off x="6705111" y="1640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137348</xdr:rowOff>
    </xdr:from>
    <xdr:to>
      <xdr:col>55</xdr:col>
      <xdr:colOff>50800</xdr:colOff>
      <xdr:row>99</xdr:row>
      <xdr:rowOff>67498</xdr:rowOff>
    </xdr:to>
    <xdr:sp macro="" textlink="">
      <xdr:nvSpPr>
        <xdr:cNvPr id="485" name="楕円 484"/>
        <xdr:cNvSpPr/>
      </xdr:nvSpPr>
      <xdr:spPr>
        <a:xfrm>
          <a:off x="10426700" y="1693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52275</xdr:rowOff>
    </xdr:from>
    <xdr:ext cx="469744" cy="259045"/>
    <xdr:sp macro="" textlink="">
      <xdr:nvSpPr>
        <xdr:cNvPr id="486" name="普通建設事業費 （ うち更新整備　）該当値テキスト"/>
        <xdr:cNvSpPr txBox="1"/>
      </xdr:nvSpPr>
      <xdr:spPr>
        <a:xfrm>
          <a:off x="10528300" y="1685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145607</xdr:rowOff>
    </xdr:from>
    <xdr:to>
      <xdr:col>50</xdr:col>
      <xdr:colOff>165100</xdr:colOff>
      <xdr:row>99</xdr:row>
      <xdr:rowOff>75757</xdr:rowOff>
    </xdr:to>
    <xdr:sp macro="" textlink="">
      <xdr:nvSpPr>
        <xdr:cNvPr id="487" name="楕円 486"/>
        <xdr:cNvSpPr/>
      </xdr:nvSpPr>
      <xdr:spPr>
        <a:xfrm>
          <a:off x="9588500" y="1694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66884</xdr:rowOff>
    </xdr:from>
    <xdr:ext cx="469744" cy="259045"/>
    <xdr:sp macro="" textlink="">
      <xdr:nvSpPr>
        <xdr:cNvPr id="488" name="テキスト ボックス 487"/>
        <xdr:cNvSpPr txBox="1"/>
      </xdr:nvSpPr>
      <xdr:spPr>
        <a:xfrm>
          <a:off x="9404428" y="170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140421</xdr:rowOff>
    </xdr:from>
    <xdr:to>
      <xdr:col>46</xdr:col>
      <xdr:colOff>38100</xdr:colOff>
      <xdr:row>99</xdr:row>
      <xdr:rowOff>70571</xdr:rowOff>
    </xdr:to>
    <xdr:sp macro="" textlink="">
      <xdr:nvSpPr>
        <xdr:cNvPr id="489" name="楕円 488"/>
        <xdr:cNvSpPr/>
      </xdr:nvSpPr>
      <xdr:spPr>
        <a:xfrm>
          <a:off x="8699500" y="1694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61698</xdr:rowOff>
    </xdr:from>
    <xdr:ext cx="469744" cy="259045"/>
    <xdr:sp macro="" textlink="">
      <xdr:nvSpPr>
        <xdr:cNvPr id="490" name="テキスト ボックス 489"/>
        <xdr:cNvSpPr txBox="1"/>
      </xdr:nvSpPr>
      <xdr:spPr>
        <a:xfrm>
          <a:off x="8515428" y="1703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130448</xdr:rowOff>
    </xdr:from>
    <xdr:to>
      <xdr:col>41</xdr:col>
      <xdr:colOff>101600</xdr:colOff>
      <xdr:row>99</xdr:row>
      <xdr:rowOff>60598</xdr:rowOff>
    </xdr:to>
    <xdr:sp macro="" textlink="">
      <xdr:nvSpPr>
        <xdr:cNvPr id="491" name="楕円 490"/>
        <xdr:cNvSpPr/>
      </xdr:nvSpPr>
      <xdr:spPr>
        <a:xfrm>
          <a:off x="7810500" y="1693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51725</xdr:rowOff>
    </xdr:from>
    <xdr:ext cx="469744" cy="259045"/>
    <xdr:sp macro="" textlink="">
      <xdr:nvSpPr>
        <xdr:cNvPr id="492" name="テキスト ボックス 491"/>
        <xdr:cNvSpPr txBox="1"/>
      </xdr:nvSpPr>
      <xdr:spPr>
        <a:xfrm>
          <a:off x="7626428" y="17025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138863</xdr:rowOff>
    </xdr:from>
    <xdr:to>
      <xdr:col>36</xdr:col>
      <xdr:colOff>165100</xdr:colOff>
      <xdr:row>99</xdr:row>
      <xdr:rowOff>69013</xdr:rowOff>
    </xdr:to>
    <xdr:sp macro="" textlink="">
      <xdr:nvSpPr>
        <xdr:cNvPr id="493" name="楕円 492"/>
        <xdr:cNvSpPr/>
      </xdr:nvSpPr>
      <xdr:spPr>
        <a:xfrm>
          <a:off x="6921500" y="169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60140</xdr:rowOff>
    </xdr:from>
    <xdr:ext cx="469744" cy="259045"/>
    <xdr:sp macro="" textlink="">
      <xdr:nvSpPr>
        <xdr:cNvPr id="494" name="テキスト ボックス 493"/>
        <xdr:cNvSpPr txBox="1"/>
      </xdr:nvSpPr>
      <xdr:spPr>
        <a:xfrm>
          <a:off x="6737428" y="1703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6" name="直線コネクタ 515"/>
        <xdr:cNvCxnSpPr/>
      </xdr:nvCxnSpPr>
      <xdr:spPr>
        <a:xfrm flipV="1">
          <a:off x="16317595" y="5416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19" name="災害復旧事業費最大値テキスト"/>
        <xdr:cNvSpPr txBox="1"/>
      </xdr:nvSpPr>
      <xdr:spPr>
        <a:xfrm>
          <a:off x="16370300" y="51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20" name="直線コネクタ 519"/>
        <xdr:cNvCxnSpPr/>
      </xdr:nvCxnSpPr>
      <xdr:spPr>
        <a:xfrm>
          <a:off x="16230600" y="541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103673</xdr:rowOff>
    </xdr:from>
    <xdr:to>
      <xdr:col>85</xdr:col>
      <xdr:colOff>127000</xdr:colOff>
      <xdr:row>38</xdr:row>
      <xdr:rowOff>128087</xdr:rowOff>
    </xdr:to>
    <xdr:cxnSp macro="">
      <xdr:nvCxnSpPr>
        <xdr:cNvPr id="521" name="直線コネクタ 520"/>
        <xdr:cNvCxnSpPr/>
      </xdr:nvCxnSpPr>
      <xdr:spPr>
        <a:xfrm flipV="1">
          <a:off x="15481300" y="6618773"/>
          <a:ext cx="8382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124350</xdr:rowOff>
    </xdr:from>
    <xdr:ext cx="469744" cy="259045"/>
    <xdr:sp macro="" textlink="">
      <xdr:nvSpPr>
        <xdr:cNvPr id="522" name="災害復旧事業費平均値テキスト"/>
        <xdr:cNvSpPr txBox="1"/>
      </xdr:nvSpPr>
      <xdr:spPr>
        <a:xfrm>
          <a:off x="16370300" y="6296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23" name="フローチャート: 判断 522"/>
        <xdr:cNvSpPr/>
      </xdr:nvSpPr>
      <xdr:spPr>
        <a:xfrm>
          <a:off x="16268700" y="644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128087</xdr:rowOff>
    </xdr:from>
    <xdr:to>
      <xdr:col>81</xdr:col>
      <xdr:colOff>50800</xdr:colOff>
      <xdr:row>38</xdr:row>
      <xdr:rowOff>136271</xdr:rowOff>
    </xdr:to>
    <xdr:cxnSp macro="">
      <xdr:nvCxnSpPr>
        <xdr:cNvPr id="524" name="直線コネクタ 523"/>
        <xdr:cNvCxnSpPr/>
      </xdr:nvCxnSpPr>
      <xdr:spPr>
        <a:xfrm flipV="1">
          <a:off x="14592300" y="6643187"/>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25" name="フローチャート: 判断 524"/>
        <xdr:cNvSpPr/>
      </xdr:nvSpPr>
      <xdr:spPr>
        <a:xfrm>
          <a:off x="15430500" y="64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20809</xdr:rowOff>
    </xdr:from>
    <xdr:ext cx="469744" cy="259045"/>
    <xdr:sp macro="" textlink="">
      <xdr:nvSpPr>
        <xdr:cNvPr id="526" name="テキスト ボックス 525"/>
        <xdr:cNvSpPr txBox="1"/>
      </xdr:nvSpPr>
      <xdr:spPr>
        <a:xfrm>
          <a:off x="15246428" y="619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136271</xdr:rowOff>
    </xdr:from>
    <xdr:to>
      <xdr:col>76</xdr:col>
      <xdr:colOff>114300</xdr:colOff>
      <xdr:row>38</xdr:row>
      <xdr:rowOff>139700</xdr:rowOff>
    </xdr:to>
    <xdr:cxnSp macro="">
      <xdr:nvCxnSpPr>
        <xdr:cNvPr id="527" name="直線コネクタ 526"/>
        <xdr:cNvCxnSpPr/>
      </xdr:nvCxnSpPr>
      <xdr:spPr>
        <a:xfrm flipV="1">
          <a:off x="13703300" y="665137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137043</xdr:rowOff>
    </xdr:from>
    <xdr:to>
      <xdr:col>76</xdr:col>
      <xdr:colOff>165100</xdr:colOff>
      <xdr:row>37</xdr:row>
      <xdr:rowOff>67193</xdr:rowOff>
    </xdr:to>
    <xdr:sp macro="" textlink="">
      <xdr:nvSpPr>
        <xdr:cNvPr id="528" name="フローチャート: 判断 527"/>
        <xdr:cNvSpPr/>
      </xdr:nvSpPr>
      <xdr:spPr>
        <a:xfrm>
          <a:off x="14541500" y="63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83720</xdr:rowOff>
    </xdr:from>
    <xdr:ext cx="469744" cy="259045"/>
    <xdr:sp macro="" textlink="">
      <xdr:nvSpPr>
        <xdr:cNvPr id="529" name="テキスト ボックス 528"/>
        <xdr:cNvSpPr txBox="1"/>
      </xdr:nvSpPr>
      <xdr:spPr>
        <a:xfrm>
          <a:off x="14357428" y="6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71394</xdr:rowOff>
    </xdr:from>
    <xdr:to>
      <xdr:col>71</xdr:col>
      <xdr:colOff>177800</xdr:colOff>
      <xdr:row>38</xdr:row>
      <xdr:rowOff>139700</xdr:rowOff>
    </xdr:to>
    <xdr:cxnSp macro="">
      <xdr:nvCxnSpPr>
        <xdr:cNvPr id="530" name="直線コネクタ 529"/>
        <xdr:cNvCxnSpPr/>
      </xdr:nvCxnSpPr>
      <xdr:spPr>
        <a:xfrm>
          <a:off x="12814300" y="6586494"/>
          <a:ext cx="889000" cy="6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107919</xdr:rowOff>
    </xdr:from>
    <xdr:to>
      <xdr:col>72</xdr:col>
      <xdr:colOff>38100</xdr:colOff>
      <xdr:row>38</xdr:row>
      <xdr:rowOff>38069</xdr:rowOff>
    </xdr:to>
    <xdr:sp macro="" textlink="">
      <xdr:nvSpPr>
        <xdr:cNvPr id="531" name="フローチャート: 判断 530"/>
        <xdr:cNvSpPr/>
      </xdr:nvSpPr>
      <xdr:spPr>
        <a:xfrm>
          <a:off x="13652500" y="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54596</xdr:rowOff>
    </xdr:from>
    <xdr:ext cx="469744" cy="259045"/>
    <xdr:sp macro="" textlink="">
      <xdr:nvSpPr>
        <xdr:cNvPr id="532" name="テキスト ボックス 531"/>
        <xdr:cNvSpPr txBox="1"/>
      </xdr:nvSpPr>
      <xdr:spPr>
        <a:xfrm>
          <a:off x="13468428" y="622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160863</xdr:rowOff>
    </xdr:from>
    <xdr:to>
      <xdr:col>67</xdr:col>
      <xdr:colOff>101600</xdr:colOff>
      <xdr:row>38</xdr:row>
      <xdr:rowOff>91013</xdr:rowOff>
    </xdr:to>
    <xdr:sp macro="" textlink="">
      <xdr:nvSpPr>
        <xdr:cNvPr id="533" name="フローチャート: 判断 532"/>
        <xdr:cNvSpPr/>
      </xdr:nvSpPr>
      <xdr:spPr>
        <a:xfrm>
          <a:off x="12763500" y="650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107540</xdr:rowOff>
    </xdr:from>
    <xdr:ext cx="469744" cy="259045"/>
    <xdr:sp macro="" textlink="">
      <xdr:nvSpPr>
        <xdr:cNvPr id="534" name="テキスト ボックス 533"/>
        <xdr:cNvSpPr txBox="1"/>
      </xdr:nvSpPr>
      <xdr:spPr>
        <a:xfrm>
          <a:off x="12579428" y="627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52873</xdr:rowOff>
    </xdr:from>
    <xdr:to>
      <xdr:col>85</xdr:col>
      <xdr:colOff>177800</xdr:colOff>
      <xdr:row>38</xdr:row>
      <xdr:rowOff>154473</xdr:rowOff>
    </xdr:to>
    <xdr:sp macro="" textlink="">
      <xdr:nvSpPr>
        <xdr:cNvPr id="540" name="楕円 539"/>
        <xdr:cNvSpPr/>
      </xdr:nvSpPr>
      <xdr:spPr>
        <a:xfrm>
          <a:off x="16268700" y="656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139250</xdr:rowOff>
    </xdr:from>
    <xdr:ext cx="378565" cy="259045"/>
    <xdr:sp macro="" textlink="">
      <xdr:nvSpPr>
        <xdr:cNvPr id="541" name="災害復旧事業費該当値テキスト"/>
        <xdr:cNvSpPr txBox="1"/>
      </xdr:nvSpPr>
      <xdr:spPr>
        <a:xfrm>
          <a:off x="16370300" y="6482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77287</xdr:rowOff>
    </xdr:from>
    <xdr:to>
      <xdr:col>81</xdr:col>
      <xdr:colOff>101600</xdr:colOff>
      <xdr:row>39</xdr:row>
      <xdr:rowOff>7437</xdr:rowOff>
    </xdr:to>
    <xdr:sp macro="" textlink="">
      <xdr:nvSpPr>
        <xdr:cNvPr id="542" name="楕円 541"/>
        <xdr:cNvSpPr/>
      </xdr:nvSpPr>
      <xdr:spPr>
        <a:xfrm>
          <a:off x="15430500" y="659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170014</xdr:rowOff>
    </xdr:from>
    <xdr:ext cx="378565" cy="259045"/>
    <xdr:sp macro="" textlink="">
      <xdr:nvSpPr>
        <xdr:cNvPr id="543" name="テキスト ボックス 542"/>
        <xdr:cNvSpPr txBox="1"/>
      </xdr:nvSpPr>
      <xdr:spPr>
        <a:xfrm>
          <a:off x="15292017" y="6685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85471</xdr:rowOff>
    </xdr:from>
    <xdr:to>
      <xdr:col>76</xdr:col>
      <xdr:colOff>165100</xdr:colOff>
      <xdr:row>39</xdr:row>
      <xdr:rowOff>15621</xdr:rowOff>
    </xdr:to>
    <xdr:sp macro="" textlink="">
      <xdr:nvSpPr>
        <xdr:cNvPr id="544" name="楕円 543"/>
        <xdr:cNvSpPr/>
      </xdr:nvSpPr>
      <xdr:spPr>
        <a:xfrm>
          <a:off x="14541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6748</xdr:rowOff>
    </xdr:from>
    <xdr:ext cx="313932" cy="259045"/>
    <xdr:sp macro="" textlink="">
      <xdr:nvSpPr>
        <xdr:cNvPr id="545" name="テキスト ボックス 544"/>
        <xdr:cNvSpPr txBox="1"/>
      </xdr:nvSpPr>
      <xdr:spPr>
        <a:xfrm>
          <a:off x="14435333" y="6693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20594</xdr:rowOff>
    </xdr:from>
    <xdr:to>
      <xdr:col>67</xdr:col>
      <xdr:colOff>101600</xdr:colOff>
      <xdr:row>38</xdr:row>
      <xdr:rowOff>122194</xdr:rowOff>
    </xdr:to>
    <xdr:sp macro="" textlink="">
      <xdr:nvSpPr>
        <xdr:cNvPr id="548" name="楕円 547"/>
        <xdr:cNvSpPr/>
      </xdr:nvSpPr>
      <xdr:spPr>
        <a:xfrm>
          <a:off x="12763500" y="653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113321</xdr:rowOff>
    </xdr:from>
    <xdr:ext cx="469744" cy="259045"/>
    <xdr:sp macro="" textlink="">
      <xdr:nvSpPr>
        <xdr:cNvPr id="549" name="テキスト ボックス 548"/>
        <xdr:cNvSpPr txBox="1"/>
      </xdr:nvSpPr>
      <xdr:spPr>
        <a:xfrm>
          <a:off x="12579428" y="66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22" name="直線コネクタ 621"/>
        <xdr:cNvCxnSpPr/>
      </xdr:nvCxnSpPr>
      <xdr:spPr>
        <a:xfrm flipV="1">
          <a:off x="16317595" y="12163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23" name="公債費最小値テキスト"/>
        <xdr:cNvSpPr txBox="1"/>
      </xdr:nvSpPr>
      <xdr:spPr>
        <a:xfrm>
          <a:off x="16370300"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24" name="直線コネクタ 623"/>
        <xdr:cNvCxnSpPr/>
      </xdr:nvCxnSpPr>
      <xdr:spPr>
        <a:xfrm>
          <a:off x="16230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25" name="公債費最大値テキスト"/>
        <xdr:cNvSpPr txBox="1"/>
      </xdr:nvSpPr>
      <xdr:spPr>
        <a:xfrm>
          <a:off x="16370300" y="119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6" name="直線コネクタ 625"/>
        <xdr:cNvCxnSpPr/>
      </xdr:nvCxnSpPr>
      <xdr:spPr>
        <a:xfrm>
          <a:off x="16230600" y="121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36182</xdr:rowOff>
    </xdr:from>
    <xdr:to>
      <xdr:col>85</xdr:col>
      <xdr:colOff>127000</xdr:colOff>
      <xdr:row>76</xdr:row>
      <xdr:rowOff>55638</xdr:rowOff>
    </xdr:to>
    <xdr:cxnSp macro="">
      <xdr:nvCxnSpPr>
        <xdr:cNvPr id="627" name="直線コネクタ 626"/>
        <xdr:cNvCxnSpPr/>
      </xdr:nvCxnSpPr>
      <xdr:spPr>
        <a:xfrm>
          <a:off x="15481300" y="13066382"/>
          <a:ext cx="838200" cy="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160176</xdr:rowOff>
    </xdr:from>
    <xdr:ext cx="534377" cy="259045"/>
    <xdr:sp macro="" textlink="">
      <xdr:nvSpPr>
        <xdr:cNvPr id="628" name="公債費平均値テキスト"/>
        <xdr:cNvSpPr txBox="1"/>
      </xdr:nvSpPr>
      <xdr:spPr>
        <a:xfrm>
          <a:off x="16370300" y="12676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29" name="フローチャート: 判断 628"/>
        <xdr:cNvSpPr/>
      </xdr:nvSpPr>
      <xdr:spPr>
        <a:xfrm>
          <a:off x="162687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36182</xdr:rowOff>
    </xdr:from>
    <xdr:to>
      <xdr:col>81</xdr:col>
      <xdr:colOff>50800</xdr:colOff>
      <xdr:row>76</xdr:row>
      <xdr:rowOff>84570</xdr:rowOff>
    </xdr:to>
    <xdr:cxnSp macro="">
      <xdr:nvCxnSpPr>
        <xdr:cNvPr id="630" name="直線コネクタ 629"/>
        <xdr:cNvCxnSpPr/>
      </xdr:nvCxnSpPr>
      <xdr:spPr>
        <a:xfrm flipV="1">
          <a:off x="14592300" y="13066382"/>
          <a:ext cx="8890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31" name="フローチャート: 判断 630"/>
        <xdr:cNvSpPr/>
      </xdr:nvSpPr>
      <xdr:spPr>
        <a:xfrm>
          <a:off x="15430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89819</xdr:rowOff>
    </xdr:from>
    <xdr:ext cx="534377" cy="259045"/>
    <xdr:sp macro="" textlink="">
      <xdr:nvSpPr>
        <xdr:cNvPr id="632" name="テキスト ボックス 631"/>
        <xdr:cNvSpPr txBox="1"/>
      </xdr:nvSpPr>
      <xdr:spPr>
        <a:xfrm>
          <a:off x="15214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84138</xdr:rowOff>
    </xdr:from>
    <xdr:to>
      <xdr:col>76</xdr:col>
      <xdr:colOff>114300</xdr:colOff>
      <xdr:row>76</xdr:row>
      <xdr:rowOff>84570</xdr:rowOff>
    </xdr:to>
    <xdr:cxnSp macro="">
      <xdr:nvCxnSpPr>
        <xdr:cNvPr id="633" name="直線コネクタ 632"/>
        <xdr:cNvCxnSpPr/>
      </xdr:nvCxnSpPr>
      <xdr:spPr>
        <a:xfrm>
          <a:off x="13703300" y="13114338"/>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154216</xdr:rowOff>
    </xdr:from>
    <xdr:to>
      <xdr:col>76</xdr:col>
      <xdr:colOff>165100</xdr:colOff>
      <xdr:row>75</xdr:row>
      <xdr:rowOff>84366</xdr:rowOff>
    </xdr:to>
    <xdr:sp macro="" textlink="">
      <xdr:nvSpPr>
        <xdr:cNvPr id="634" name="フローチャート: 判断 633"/>
        <xdr:cNvSpPr/>
      </xdr:nvSpPr>
      <xdr:spPr>
        <a:xfrm>
          <a:off x="14541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100893</xdr:rowOff>
    </xdr:from>
    <xdr:ext cx="534377" cy="259045"/>
    <xdr:sp macro="" textlink="">
      <xdr:nvSpPr>
        <xdr:cNvPr id="635" name="テキスト ボックス 634"/>
        <xdr:cNvSpPr txBox="1"/>
      </xdr:nvSpPr>
      <xdr:spPr>
        <a:xfrm>
          <a:off x="14325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162294</xdr:rowOff>
    </xdr:from>
    <xdr:to>
      <xdr:col>71</xdr:col>
      <xdr:colOff>177800</xdr:colOff>
      <xdr:row>76</xdr:row>
      <xdr:rowOff>84138</xdr:rowOff>
    </xdr:to>
    <xdr:cxnSp macro="">
      <xdr:nvCxnSpPr>
        <xdr:cNvPr id="636" name="直線コネクタ 635"/>
        <xdr:cNvCxnSpPr/>
      </xdr:nvCxnSpPr>
      <xdr:spPr>
        <a:xfrm>
          <a:off x="12814300" y="13021044"/>
          <a:ext cx="889000" cy="9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166915</xdr:rowOff>
    </xdr:from>
    <xdr:to>
      <xdr:col>72</xdr:col>
      <xdr:colOff>38100</xdr:colOff>
      <xdr:row>76</xdr:row>
      <xdr:rowOff>97065</xdr:rowOff>
    </xdr:to>
    <xdr:sp macro="" textlink="">
      <xdr:nvSpPr>
        <xdr:cNvPr id="637" name="フローチャート: 判断 636"/>
        <xdr:cNvSpPr/>
      </xdr:nvSpPr>
      <xdr:spPr>
        <a:xfrm>
          <a:off x="13652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113593</xdr:rowOff>
    </xdr:from>
    <xdr:ext cx="534377" cy="259045"/>
    <xdr:sp macro="" textlink="">
      <xdr:nvSpPr>
        <xdr:cNvPr id="638" name="テキスト ボックス 637"/>
        <xdr:cNvSpPr txBox="1"/>
      </xdr:nvSpPr>
      <xdr:spPr>
        <a:xfrm>
          <a:off x="13436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159423</xdr:rowOff>
    </xdr:from>
    <xdr:to>
      <xdr:col>67</xdr:col>
      <xdr:colOff>101600</xdr:colOff>
      <xdr:row>76</xdr:row>
      <xdr:rowOff>89573</xdr:rowOff>
    </xdr:to>
    <xdr:sp macro="" textlink="">
      <xdr:nvSpPr>
        <xdr:cNvPr id="639" name="フローチャート: 判断 638"/>
        <xdr:cNvSpPr/>
      </xdr:nvSpPr>
      <xdr:spPr>
        <a:xfrm>
          <a:off x="12763500" y="1301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80700</xdr:rowOff>
    </xdr:from>
    <xdr:ext cx="534377" cy="259045"/>
    <xdr:sp macro="" textlink="">
      <xdr:nvSpPr>
        <xdr:cNvPr id="640" name="テキスト ボックス 639"/>
        <xdr:cNvSpPr txBox="1"/>
      </xdr:nvSpPr>
      <xdr:spPr>
        <a:xfrm>
          <a:off x="12547111" y="1311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4838</xdr:rowOff>
    </xdr:from>
    <xdr:to>
      <xdr:col>85</xdr:col>
      <xdr:colOff>177800</xdr:colOff>
      <xdr:row>76</xdr:row>
      <xdr:rowOff>106438</xdr:rowOff>
    </xdr:to>
    <xdr:sp macro="" textlink="">
      <xdr:nvSpPr>
        <xdr:cNvPr id="646" name="楕円 645"/>
        <xdr:cNvSpPr/>
      </xdr:nvSpPr>
      <xdr:spPr>
        <a:xfrm>
          <a:off x="16268700" y="1303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154715</xdr:rowOff>
    </xdr:from>
    <xdr:ext cx="534377" cy="259045"/>
    <xdr:sp macro="" textlink="">
      <xdr:nvSpPr>
        <xdr:cNvPr id="647" name="公債費該当値テキスト"/>
        <xdr:cNvSpPr txBox="1"/>
      </xdr:nvSpPr>
      <xdr:spPr>
        <a:xfrm>
          <a:off x="16370300" y="1301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156832</xdr:rowOff>
    </xdr:from>
    <xdr:to>
      <xdr:col>81</xdr:col>
      <xdr:colOff>101600</xdr:colOff>
      <xdr:row>76</xdr:row>
      <xdr:rowOff>86982</xdr:rowOff>
    </xdr:to>
    <xdr:sp macro="" textlink="">
      <xdr:nvSpPr>
        <xdr:cNvPr id="648" name="楕円 647"/>
        <xdr:cNvSpPr/>
      </xdr:nvSpPr>
      <xdr:spPr>
        <a:xfrm>
          <a:off x="15430500" y="1301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78109</xdr:rowOff>
    </xdr:from>
    <xdr:ext cx="534377" cy="259045"/>
    <xdr:sp macro="" textlink="">
      <xdr:nvSpPr>
        <xdr:cNvPr id="649" name="テキスト ボックス 648"/>
        <xdr:cNvSpPr txBox="1"/>
      </xdr:nvSpPr>
      <xdr:spPr>
        <a:xfrm>
          <a:off x="15214111" y="1310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33770</xdr:rowOff>
    </xdr:from>
    <xdr:to>
      <xdr:col>76</xdr:col>
      <xdr:colOff>165100</xdr:colOff>
      <xdr:row>76</xdr:row>
      <xdr:rowOff>135370</xdr:rowOff>
    </xdr:to>
    <xdr:sp macro="" textlink="">
      <xdr:nvSpPr>
        <xdr:cNvPr id="650" name="楕円 649"/>
        <xdr:cNvSpPr/>
      </xdr:nvSpPr>
      <xdr:spPr>
        <a:xfrm>
          <a:off x="14541500" y="130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126497</xdr:rowOff>
    </xdr:from>
    <xdr:ext cx="534377" cy="259045"/>
    <xdr:sp macro="" textlink="">
      <xdr:nvSpPr>
        <xdr:cNvPr id="651" name="テキスト ボックス 650"/>
        <xdr:cNvSpPr txBox="1"/>
      </xdr:nvSpPr>
      <xdr:spPr>
        <a:xfrm>
          <a:off x="14325111" y="1315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33338</xdr:rowOff>
    </xdr:from>
    <xdr:to>
      <xdr:col>72</xdr:col>
      <xdr:colOff>38100</xdr:colOff>
      <xdr:row>76</xdr:row>
      <xdr:rowOff>134938</xdr:rowOff>
    </xdr:to>
    <xdr:sp macro="" textlink="">
      <xdr:nvSpPr>
        <xdr:cNvPr id="652" name="楕円 651"/>
        <xdr:cNvSpPr/>
      </xdr:nvSpPr>
      <xdr:spPr>
        <a:xfrm>
          <a:off x="13652500" y="1306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126065</xdr:rowOff>
    </xdr:from>
    <xdr:ext cx="534377" cy="259045"/>
    <xdr:sp macro="" textlink="">
      <xdr:nvSpPr>
        <xdr:cNvPr id="653" name="テキスト ボックス 652"/>
        <xdr:cNvSpPr txBox="1"/>
      </xdr:nvSpPr>
      <xdr:spPr>
        <a:xfrm>
          <a:off x="13436111" y="1315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111493</xdr:rowOff>
    </xdr:from>
    <xdr:to>
      <xdr:col>67</xdr:col>
      <xdr:colOff>101600</xdr:colOff>
      <xdr:row>76</xdr:row>
      <xdr:rowOff>41644</xdr:rowOff>
    </xdr:to>
    <xdr:sp macro="" textlink="">
      <xdr:nvSpPr>
        <xdr:cNvPr id="654" name="楕円 653"/>
        <xdr:cNvSpPr/>
      </xdr:nvSpPr>
      <xdr:spPr>
        <a:xfrm>
          <a:off x="12763500" y="129702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58170</xdr:rowOff>
    </xdr:from>
    <xdr:ext cx="534377" cy="259045"/>
    <xdr:sp macro="" textlink="">
      <xdr:nvSpPr>
        <xdr:cNvPr id="655" name="テキスト ボックス 654"/>
        <xdr:cNvSpPr txBox="1"/>
      </xdr:nvSpPr>
      <xdr:spPr>
        <a:xfrm>
          <a:off x="12547111" y="1274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79" name="直線コネクタ 678"/>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80" name="積立金最小値テキスト"/>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81" name="直線コネクタ 680"/>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2" name="積立金最大値テキスト"/>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83" name="直線コネクタ 682"/>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96749</xdr:rowOff>
    </xdr:from>
    <xdr:to>
      <xdr:col>85</xdr:col>
      <xdr:colOff>127000</xdr:colOff>
      <xdr:row>98</xdr:row>
      <xdr:rowOff>169430</xdr:rowOff>
    </xdr:to>
    <xdr:cxnSp macro="">
      <xdr:nvCxnSpPr>
        <xdr:cNvPr id="684" name="直線コネクタ 683"/>
        <xdr:cNvCxnSpPr/>
      </xdr:nvCxnSpPr>
      <xdr:spPr>
        <a:xfrm>
          <a:off x="15481300" y="16898849"/>
          <a:ext cx="838200" cy="7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28097</xdr:rowOff>
    </xdr:from>
    <xdr:ext cx="534377" cy="259045"/>
    <xdr:sp macro="" textlink="">
      <xdr:nvSpPr>
        <xdr:cNvPr id="685" name="積立金平均値テキスト"/>
        <xdr:cNvSpPr txBox="1"/>
      </xdr:nvSpPr>
      <xdr:spPr>
        <a:xfrm>
          <a:off x="16370300" y="1648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6" name="フローチャート: 判断 685"/>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96749</xdr:rowOff>
    </xdr:from>
    <xdr:to>
      <xdr:col>81</xdr:col>
      <xdr:colOff>50800</xdr:colOff>
      <xdr:row>99</xdr:row>
      <xdr:rowOff>15227</xdr:rowOff>
    </xdr:to>
    <xdr:cxnSp macro="">
      <xdr:nvCxnSpPr>
        <xdr:cNvPr id="687" name="直線コネクタ 686"/>
        <xdr:cNvCxnSpPr/>
      </xdr:nvCxnSpPr>
      <xdr:spPr>
        <a:xfrm flipV="1">
          <a:off x="14592300" y="16898849"/>
          <a:ext cx="889000" cy="8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88" name="フローチャート: 判断 687"/>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84841</xdr:rowOff>
    </xdr:from>
    <xdr:ext cx="534377" cy="259045"/>
    <xdr:sp macro="" textlink="">
      <xdr:nvSpPr>
        <xdr:cNvPr id="689" name="テキスト ボックス 688"/>
        <xdr:cNvSpPr txBox="1"/>
      </xdr:nvSpPr>
      <xdr:spPr>
        <a:xfrm>
          <a:off x="15214111" y="163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15227</xdr:rowOff>
    </xdr:from>
    <xdr:to>
      <xdr:col>76</xdr:col>
      <xdr:colOff>114300</xdr:colOff>
      <xdr:row>99</xdr:row>
      <xdr:rowOff>17247</xdr:rowOff>
    </xdr:to>
    <xdr:cxnSp macro="">
      <xdr:nvCxnSpPr>
        <xdr:cNvPr id="690" name="直線コネクタ 689"/>
        <xdr:cNvCxnSpPr/>
      </xdr:nvCxnSpPr>
      <xdr:spPr>
        <a:xfrm flipV="1">
          <a:off x="13703300" y="16988777"/>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91" name="フローチャート: 判断 690"/>
        <xdr:cNvSpPr/>
      </xdr:nvSpPr>
      <xdr:spPr>
        <a:xfrm>
          <a:off x="14541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13047</xdr:rowOff>
    </xdr:from>
    <xdr:ext cx="534377" cy="259045"/>
    <xdr:sp macro="" textlink="">
      <xdr:nvSpPr>
        <xdr:cNvPr id="692" name="テキスト ボックス 691"/>
        <xdr:cNvSpPr txBox="1"/>
      </xdr:nvSpPr>
      <xdr:spPr>
        <a:xfrm>
          <a:off x="14325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17247</xdr:rowOff>
    </xdr:from>
    <xdr:to>
      <xdr:col>71</xdr:col>
      <xdr:colOff>177800</xdr:colOff>
      <xdr:row>99</xdr:row>
      <xdr:rowOff>18047</xdr:rowOff>
    </xdr:to>
    <xdr:cxnSp macro="">
      <xdr:nvCxnSpPr>
        <xdr:cNvPr id="693" name="直線コネクタ 692"/>
        <xdr:cNvCxnSpPr/>
      </xdr:nvCxnSpPr>
      <xdr:spPr>
        <a:xfrm flipV="1">
          <a:off x="12814300" y="16990797"/>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694" name="フローチャート: 判断 693"/>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109338</xdr:rowOff>
    </xdr:from>
    <xdr:ext cx="534377" cy="259045"/>
    <xdr:sp macro="" textlink="">
      <xdr:nvSpPr>
        <xdr:cNvPr id="695" name="テキスト ボックス 694"/>
        <xdr:cNvSpPr txBox="1"/>
      </xdr:nvSpPr>
      <xdr:spPr>
        <a:xfrm>
          <a:off x="13436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696" name="フローチャート: 判断 695"/>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89667</xdr:rowOff>
    </xdr:from>
    <xdr:ext cx="534377" cy="259045"/>
    <xdr:sp macro="" textlink="">
      <xdr:nvSpPr>
        <xdr:cNvPr id="697" name="テキスト ボックス 696"/>
        <xdr:cNvSpPr txBox="1"/>
      </xdr:nvSpPr>
      <xdr:spPr>
        <a:xfrm>
          <a:off x="12547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118630</xdr:rowOff>
    </xdr:from>
    <xdr:to>
      <xdr:col>85</xdr:col>
      <xdr:colOff>177800</xdr:colOff>
      <xdr:row>99</xdr:row>
      <xdr:rowOff>48780</xdr:rowOff>
    </xdr:to>
    <xdr:sp macro="" textlink="">
      <xdr:nvSpPr>
        <xdr:cNvPr id="703" name="楕円 702"/>
        <xdr:cNvSpPr/>
      </xdr:nvSpPr>
      <xdr:spPr>
        <a:xfrm>
          <a:off x="16268700" y="1692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33557</xdr:rowOff>
    </xdr:from>
    <xdr:ext cx="469744" cy="259045"/>
    <xdr:sp macro="" textlink="">
      <xdr:nvSpPr>
        <xdr:cNvPr id="704" name="積立金該当値テキスト"/>
        <xdr:cNvSpPr txBox="1"/>
      </xdr:nvSpPr>
      <xdr:spPr>
        <a:xfrm>
          <a:off x="16370300" y="16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45949</xdr:rowOff>
    </xdr:from>
    <xdr:to>
      <xdr:col>81</xdr:col>
      <xdr:colOff>101600</xdr:colOff>
      <xdr:row>98</xdr:row>
      <xdr:rowOff>147549</xdr:rowOff>
    </xdr:to>
    <xdr:sp macro="" textlink="">
      <xdr:nvSpPr>
        <xdr:cNvPr id="705" name="楕円 704"/>
        <xdr:cNvSpPr/>
      </xdr:nvSpPr>
      <xdr:spPr>
        <a:xfrm>
          <a:off x="15430500" y="1684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138676</xdr:rowOff>
    </xdr:from>
    <xdr:ext cx="469744" cy="259045"/>
    <xdr:sp macro="" textlink="">
      <xdr:nvSpPr>
        <xdr:cNvPr id="706" name="テキスト ボックス 705"/>
        <xdr:cNvSpPr txBox="1"/>
      </xdr:nvSpPr>
      <xdr:spPr>
        <a:xfrm>
          <a:off x="15246428" y="1694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135877</xdr:rowOff>
    </xdr:from>
    <xdr:to>
      <xdr:col>76</xdr:col>
      <xdr:colOff>165100</xdr:colOff>
      <xdr:row>99</xdr:row>
      <xdr:rowOff>66027</xdr:rowOff>
    </xdr:to>
    <xdr:sp macro="" textlink="">
      <xdr:nvSpPr>
        <xdr:cNvPr id="707" name="楕円 706"/>
        <xdr:cNvSpPr/>
      </xdr:nvSpPr>
      <xdr:spPr>
        <a:xfrm>
          <a:off x="14541500" y="1693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57154</xdr:rowOff>
    </xdr:from>
    <xdr:ext cx="469744" cy="259045"/>
    <xdr:sp macro="" textlink="">
      <xdr:nvSpPr>
        <xdr:cNvPr id="708" name="テキスト ボックス 707"/>
        <xdr:cNvSpPr txBox="1"/>
      </xdr:nvSpPr>
      <xdr:spPr>
        <a:xfrm>
          <a:off x="14357428" y="1703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137897</xdr:rowOff>
    </xdr:from>
    <xdr:to>
      <xdr:col>72</xdr:col>
      <xdr:colOff>38100</xdr:colOff>
      <xdr:row>99</xdr:row>
      <xdr:rowOff>68047</xdr:rowOff>
    </xdr:to>
    <xdr:sp macro="" textlink="">
      <xdr:nvSpPr>
        <xdr:cNvPr id="709" name="楕円 708"/>
        <xdr:cNvSpPr/>
      </xdr:nvSpPr>
      <xdr:spPr>
        <a:xfrm>
          <a:off x="13652500" y="1693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59174</xdr:rowOff>
    </xdr:from>
    <xdr:ext cx="469744" cy="259045"/>
    <xdr:sp macro="" textlink="">
      <xdr:nvSpPr>
        <xdr:cNvPr id="710" name="テキスト ボックス 709"/>
        <xdr:cNvSpPr txBox="1"/>
      </xdr:nvSpPr>
      <xdr:spPr>
        <a:xfrm>
          <a:off x="13468428" y="1703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138697</xdr:rowOff>
    </xdr:from>
    <xdr:to>
      <xdr:col>67</xdr:col>
      <xdr:colOff>101600</xdr:colOff>
      <xdr:row>99</xdr:row>
      <xdr:rowOff>68847</xdr:rowOff>
    </xdr:to>
    <xdr:sp macro="" textlink="">
      <xdr:nvSpPr>
        <xdr:cNvPr id="711" name="楕円 710"/>
        <xdr:cNvSpPr/>
      </xdr:nvSpPr>
      <xdr:spPr>
        <a:xfrm>
          <a:off x="12763500" y="169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59974</xdr:rowOff>
    </xdr:from>
    <xdr:ext cx="469744" cy="259045"/>
    <xdr:sp macro="" textlink="">
      <xdr:nvSpPr>
        <xdr:cNvPr id="712" name="テキスト ボックス 711"/>
        <xdr:cNvSpPr txBox="1"/>
      </xdr:nvSpPr>
      <xdr:spPr>
        <a:xfrm>
          <a:off x="12579428" y="170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6" name="テキスト ボックス 725"/>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8" name="テキスト ボックス 727"/>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0" name="テキスト ボックス 729"/>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38" name="直線コネクタ 737"/>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41" name="投資及び出資金最大値テキスト"/>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2" name="直線コネクタ 741"/>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78925</xdr:rowOff>
    </xdr:from>
    <xdr:to>
      <xdr:col>116</xdr:col>
      <xdr:colOff>63500</xdr:colOff>
      <xdr:row>39</xdr:row>
      <xdr:rowOff>91825</xdr:rowOff>
    </xdr:to>
    <xdr:cxnSp macro="">
      <xdr:nvCxnSpPr>
        <xdr:cNvPr id="743" name="直線コネクタ 742"/>
        <xdr:cNvCxnSpPr/>
      </xdr:nvCxnSpPr>
      <xdr:spPr>
        <a:xfrm flipV="1">
          <a:off x="21323300" y="6594025"/>
          <a:ext cx="838200" cy="18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15271</xdr:rowOff>
    </xdr:from>
    <xdr:ext cx="469744" cy="259045"/>
    <xdr:sp macro="" textlink="">
      <xdr:nvSpPr>
        <xdr:cNvPr id="744" name="投資及び出資金平均値テキスト"/>
        <xdr:cNvSpPr txBox="1"/>
      </xdr:nvSpPr>
      <xdr:spPr>
        <a:xfrm>
          <a:off x="22212300" y="6530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5" name="フローチャート: 判断 744"/>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91825</xdr:rowOff>
    </xdr:from>
    <xdr:to>
      <xdr:col>111</xdr:col>
      <xdr:colOff>177800</xdr:colOff>
      <xdr:row>39</xdr:row>
      <xdr:rowOff>95678</xdr:rowOff>
    </xdr:to>
    <xdr:cxnSp macro="">
      <xdr:nvCxnSpPr>
        <xdr:cNvPr id="746" name="直線コネクタ 745"/>
        <xdr:cNvCxnSpPr/>
      </xdr:nvCxnSpPr>
      <xdr:spPr>
        <a:xfrm flipV="1">
          <a:off x="20434300" y="6778375"/>
          <a:ext cx="889000" cy="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7" name="フローチャート: 判断 746"/>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171365</xdr:rowOff>
    </xdr:from>
    <xdr:ext cx="469744" cy="259045"/>
    <xdr:sp macro="" textlink="">
      <xdr:nvSpPr>
        <xdr:cNvPr id="748" name="テキスト ボックス 747"/>
        <xdr:cNvSpPr txBox="1"/>
      </xdr:nvSpPr>
      <xdr:spPr>
        <a:xfrm>
          <a:off x="21088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69062</xdr:rowOff>
    </xdr:from>
    <xdr:to>
      <xdr:col>107</xdr:col>
      <xdr:colOff>50800</xdr:colOff>
      <xdr:row>39</xdr:row>
      <xdr:rowOff>95678</xdr:rowOff>
    </xdr:to>
    <xdr:cxnSp macro="">
      <xdr:nvCxnSpPr>
        <xdr:cNvPr id="749" name="直線コネクタ 748"/>
        <xdr:cNvCxnSpPr/>
      </xdr:nvCxnSpPr>
      <xdr:spPr>
        <a:xfrm>
          <a:off x="19545300" y="6755612"/>
          <a:ext cx="889000" cy="2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50" name="フローチャート: 判断 749"/>
        <xdr:cNvSpPr/>
      </xdr:nvSpPr>
      <xdr:spPr>
        <a:xfrm>
          <a:off x="20383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16146</xdr:rowOff>
    </xdr:from>
    <xdr:ext cx="469744" cy="259045"/>
    <xdr:sp macro="" textlink="">
      <xdr:nvSpPr>
        <xdr:cNvPr id="751" name="テキスト ボックス 750"/>
        <xdr:cNvSpPr txBox="1"/>
      </xdr:nvSpPr>
      <xdr:spPr>
        <a:xfrm>
          <a:off x="20199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67854</xdr:rowOff>
    </xdr:from>
    <xdr:to>
      <xdr:col>102</xdr:col>
      <xdr:colOff>114300</xdr:colOff>
      <xdr:row>39</xdr:row>
      <xdr:rowOff>69062</xdr:rowOff>
    </xdr:to>
    <xdr:cxnSp macro="">
      <xdr:nvCxnSpPr>
        <xdr:cNvPr id="752" name="直線コネクタ 751"/>
        <xdr:cNvCxnSpPr/>
      </xdr:nvCxnSpPr>
      <xdr:spPr>
        <a:xfrm>
          <a:off x="18656300" y="6754404"/>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130930</xdr:rowOff>
    </xdr:from>
    <xdr:to>
      <xdr:col>102</xdr:col>
      <xdr:colOff>165100</xdr:colOff>
      <xdr:row>39</xdr:row>
      <xdr:rowOff>61080</xdr:rowOff>
    </xdr:to>
    <xdr:sp macro="" textlink="">
      <xdr:nvSpPr>
        <xdr:cNvPr id="753" name="フローチャート: 判断 752"/>
        <xdr:cNvSpPr/>
      </xdr:nvSpPr>
      <xdr:spPr>
        <a:xfrm>
          <a:off x="19494500" y="664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77607</xdr:rowOff>
    </xdr:from>
    <xdr:ext cx="469744" cy="259045"/>
    <xdr:sp macro="" textlink="">
      <xdr:nvSpPr>
        <xdr:cNvPr id="754" name="テキスト ボックス 753"/>
        <xdr:cNvSpPr txBox="1"/>
      </xdr:nvSpPr>
      <xdr:spPr>
        <a:xfrm>
          <a:off x="19310428" y="642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136808</xdr:rowOff>
    </xdr:from>
    <xdr:to>
      <xdr:col>98</xdr:col>
      <xdr:colOff>38100</xdr:colOff>
      <xdr:row>39</xdr:row>
      <xdr:rowOff>66958</xdr:rowOff>
    </xdr:to>
    <xdr:sp macro="" textlink="">
      <xdr:nvSpPr>
        <xdr:cNvPr id="755" name="フローチャート: 判断 754"/>
        <xdr:cNvSpPr/>
      </xdr:nvSpPr>
      <xdr:spPr>
        <a:xfrm>
          <a:off x="18605500" y="66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83485</xdr:rowOff>
    </xdr:from>
    <xdr:ext cx="469744" cy="259045"/>
    <xdr:sp macro="" textlink="">
      <xdr:nvSpPr>
        <xdr:cNvPr id="756" name="テキスト ボックス 755"/>
        <xdr:cNvSpPr txBox="1"/>
      </xdr:nvSpPr>
      <xdr:spPr>
        <a:xfrm>
          <a:off x="18421428" y="64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28125</xdr:rowOff>
    </xdr:from>
    <xdr:to>
      <xdr:col>116</xdr:col>
      <xdr:colOff>114300</xdr:colOff>
      <xdr:row>38</xdr:row>
      <xdr:rowOff>129725</xdr:rowOff>
    </xdr:to>
    <xdr:sp macro="" textlink="">
      <xdr:nvSpPr>
        <xdr:cNvPr id="762" name="楕円 761"/>
        <xdr:cNvSpPr/>
      </xdr:nvSpPr>
      <xdr:spPr>
        <a:xfrm>
          <a:off x="22110700" y="65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51002</xdr:rowOff>
    </xdr:from>
    <xdr:ext cx="469744" cy="259045"/>
    <xdr:sp macro="" textlink="">
      <xdr:nvSpPr>
        <xdr:cNvPr id="763" name="投資及び出資金該当値テキスト"/>
        <xdr:cNvSpPr txBox="1"/>
      </xdr:nvSpPr>
      <xdr:spPr>
        <a:xfrm>
          <a:off x="22212300" y="639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41025</xdr:rowOff>
    </xdr:from>
    <xdr:to>
      <xdr:col>112</xdr:col>
      <xdr:colOff>38100</xdr:colOff>
      <xdr:row>39</xdr:row>
      <xdr:rowOff>142625</xdr:rowOff>
    </xdr:to>
    <xdr:sp macro="" textlink="">
      <xdr:nvSpPr>
        <xdr:cNvPr id="764" name="楕円 763"/>
        <xdr:cNvSpPr/>
      </xdr:nvSpPr>
      <xdr:spPr>
        <a:xfrm>
          <a:off x="21272500" y="67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133752</xdr:rowOff>
    </xdr:from>
    <xdr:ext cx="378565" cy="259045"/>
    <xdr:sp macro="" textlink="">
      <xdr:nvSpPr>
        <xdr:cNvPr id="765" name="テキスト ボックス 764"/>
        <xdr:cNvSpPr txBox="1"/>
      </xdr:nvSpPr>
      <xdr:spPr>
        <a:xfrm>
          <a:off x="21134017" y="6820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44878</xdr:rowOff>
    </xdr:from>
    <xdr:to>
      <xdr:col>107</xdr:col>
      <xdr:colOff>101600</xdr:colOff>
      <xdr:row>39</xdr:row>
      <xdr:rowOff>146478</xdr:rowOff>
    </xdr:to>
    <xdr:sp macro="" textlink="">
      <xdr:nvSpPr>
        <xdr:cNvPr id="766" name="楕円 765"/>
        <xdr:cNvSpPr/>
      </xdr:nvSpPr>
      <xdr:spPr>
        <a:xfrm>
          <a:off x="20383500" y="673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137605</xdr:rowOff>
    </xdr:from>
    <xdr:ext cx="313932" cy="259045"/>
    <xdr:sp macro="" textlink="">
      <xdr:nvSpPr>
        <xdr:cNvPr id="767" name="テキスト ボックス 766"/>
        <xdr:cNvSpPr txBox="1"/>
      </xdr:nvSpPr>
      <xdr:spPr>
        <a:xfrm>
          <a:off x="20277333" y="6824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18262</xdr:rowOff>
    </xdr:from>
    <xdr:to>
      <xdr:col>102</xdr:col>
      <xdr:colOff>165100</xdr:colOff>
      <xdr:row>39</xdr:row>
      <xdr:rowOff>119862</xdr:rowOff>
    </xdr:to>
    <xdr:sp macro="" textlink="">
      <xdr:nvSpPr>
        <xdr:cNvPr id="768" name="楕円 767"/>
        <xdr:cNvSpPr/>
      </xdr:nvSpPr>
      <xdr:spPr>
        <a:xfrm>
          <a:off x="19494500" y="670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110989</xdr:rowOff>
    </xdr:from>
    <xdr:ext cx="378565" cy="259045"/>
    <xdr:sp macro="" textlink="">
      <xdr:nvSpPr>
        <xdr:cNvPr id="769" name="テキスト ボックス 768"/>
        <xdr:cNvSpPr txBox="1"/>
      </xdr:nvSpPr>
      <xdr:spPr>
        <a:xfrm>
          <a:off x="19356017" y="6797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17054</xdr:rowOff>
    </xdr:from>
    <xdr:to>
      <xdr:col>98</xdr:col>
      <xdr:colOff>38100</xdr:colOff>
      <xdr:row>39</xdr:row>
      <xdr:rowOff>118654</xdr:rowOff>
    </xdr:to>
    <xdr:sp macro="" textlink="">
      <xdr:nvSpPr>
        <xdr:cNvPr id="770" name="楕円 769"/>
        <xdr:cNvSpPr/>
      </xdr:nvSpPr>
      <xdr:spPr>
        <a:xfrm>
          <a:off x="18605500" y="670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109781</xdr:rowOff>
    </xdr:from>
    <xdr:ext cx="378565" cy="259045"/>
    <xdr:sp macro="" textlink="">
      <xdr:nvSpPr>
        <xdr:cNvPr id="771" name="テキスト ボックス 770"/>
        <xdr:cNvSpPr txBox="1"/>
      </xdr:nvSpPr>
      <xdr:spPr>
        <a:xfrm>
          <a:off x="18467017" y="679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5" name="直線コネクタ 794"/>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798" name="貸付金最大値テキスト"/>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799" name="直線コネクタ 798"/>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31344</xdr:rowOff>
    </xdr:from>
    <xdr:to>
      <xdr:col>116</xdr:col>
      <xdr:colOff>63500</xdr:colOff>
      <xdr:row>59</xdr:row>
      <xdr:rowOff>32144</xdr:rowOff>
    </xdr:to>
    <xdr:cxnSp macro="">
      <xdr:nvCxnSpPr>
        <xdr:cNvPr id="800" name="直線コネクタ 799"/>
        <xdr:cNvCxnSpPr/>
      </xdr:nvCxnSpPr>
      <xdr:spPr>
        <a:xfrm>
          <a:off x="21323300" y="10146894"/>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161117</xdr:rowOff>
    </xdr:from>
    <xdr:ext cx="469744" cy="259045"/>
    <xdr:sp macro="" textlink="">
      <xdr:nvSpPr>
        <xdr:cNvPr id="801" name="貸付金平均値テキスト"/>
        <xdr:cNvSpPr txBox="1"/>
      </xdr:nvSpPr>
      <xdr:spPr>
        <a:xfrm>
          <a:off x="22212300" y="9762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2" name="フローチャート: 判断 801"/>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28296</xdr:rowOff>
    </xdr:from>
    <xdr:to>
      <xdr:col>111</xdr:col>
      <xdr:colOff>177800</xdr:colOff>
      <xdr:row>59</xdr:row>
      <xdr:rowOff>31344</xdr:rowOff>
    </xdr:to>
    <xdr:cxnSp macro="">
      <xdr:nvCxnSpPr>
        <xdr:cNvPr id="803" name="直線コネクタ 802"/>
        <xdr:cNvCxnSpPr/>
      </xdr:nvCxnSpPr>
      <xdr:spPr>
        <a:xfrm>
          <a:off x="20434300" y="1014384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4" name="フローチャート: 判断 803"/>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52988</xdr:rowOff>
    </xdr:from>
    <xdr:ext cx="469744" cy="259045"/>
    <xdr:sp macro="" textlink="">
      <xdr:nvSpPr>
        <xdr:cNvPr id="805" name="テキスト ボックス 804"/>
        <xdr:cNvSpPr txBox="1"/>
      </xdr:nvSpPr>
      <xdr:spPr>
        <a:xfrm>
          <a:off x="21088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161493</xdr:rowOff>
    </xdr:from>
    <xdr:to>
      <xdr:col>107</xdr:col>
      <xdr:colOff>50800</xdr:colOff>
      <xdr:row>59</xdr:row>
      <xdr:rowOff>28296</xdr:rowOff>
    </xdr:to>
    <xdr:cxnSp macro="">
      <xdr:nvCxnSpPr>
        <xdr:cNvPr id="806" name="直線コネクタ 805"/>
        <xdr:cNvCxnSpPr/>
      </xdr:nvCxnSpPr>
      <xdr:spPr>
        <a:xfrm>
          <a:off x="19545300" y="10105593"/>
          <a:ext cx="889000" cy="3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07" name="フローチャート: 判断 806"/>
        <xdr:cNvSpPr/>
      </xdr:nvSpPr>
      <xdr:spPr>
        <a:xfrm>
          <a:off x="20383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56761</xdr:rowOff>
    </xdr:from>
    <xdr:ext cx="469744" cy="259045"/>
    <xdr:sp macro="" textlink="">
      <xdr:nvSpPr>
        <xdr:cNvPr id="808" name="テキスト ボックス 807"/>
        <xdr:cNvSpPr txBox="1"/>
      </xdr:nvSpPr>
      <xdr:spPr>
        <a:xfrm>
          <a:off x="20199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116536</xdr:rowOff>
    </xdr:from>
    <xdr:to>
      <xdr:col>102</xdr:col>
      <xdr:colOff>114300</xdr:colOff>
      <xdr:row>58</xdr:row>
      <xdr:rowOff>161493</xdr:rowOff>
    </xdr:to>
    <xdr:cxnSp macro="">
      <xdr:nvCxnSpPr>
        <xdr:cNvPr id="809" name="直線コネクタ 808"/>
        <xdr:cNvCxnSpPr/>
      </xdr:nvCxnSpPr>
      <xdr:spPr>
        <a:xfrm>
          <a:off x="18656300" y="10060636"/>
          <a:ext cx="889000" cy="4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0" name="フローチャート: 判断 809"/>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11" name="テキスト ボックス 810"/>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2" name="フローチャート: 判断 811"/>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77296</xdr:rowOff>
    </xdr:from>
    <xdr:ext cx="469744" cy="259045"/>
    <xdr:sp macro="" textlink="">
      <xdr:nvSpPr>
        <xdr:cNvPr id="813" name="テキスト ボックス 812"/>
        <xdr:cNvSpPr txBox="1"/>
      </xdr:nvSpPr>
      <xdr:spPr>
        <a:xfrm>
          <a:off x="18421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152794</xdr:rowOff>
    </xdr:from>
    <xdr:to>
      <xdr:col>116</xdr:col>
      <xdr:colOff>114300</xdr:colOff>
      <xdr:row>59</xdr:row>
      <xdr:rowOff>82944</xdr:rowOff>
    </xdr:to>
    <xdr:sp macro="" textlink="">
      <xdr:nvSpPr>
        <xdr:cNvPr id="819" name="楕円 818"/>
        <xdr:cNvSpPr/>
      </xdr:nvSpPr>
      <xdr:spPr>
        <a:xfrm>
          <a:off x="22110700" y="1009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67721</xdr:rowOff>
    </xdr:from>
    <xdr:ext cx="378565" cy="259045"/>
    <xdr:sp macro="" textlink="">
      <xdr:nvSpPr>
        <xdr:cNvPr id="820" name="貸付金該当値テキスト"/>
        <xdr:cNvSpPr txBox="1"/>
      </xdr:nvSpPr>
      <xdr:spPr>
        <a:xfrm>
          <a:off x="22212300" y="10011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151994</xdr:rowOff>
    </xdr:from>
    <xdr:to>
      <xdr:col>112</xdr:col>
      <xdr:colOff>38100</xdr:colOff>
      <xdr:row>59</xdr:row>
      <xdr:rowOff>82144</xdr:rowOff>
    </xdr:to>
    <xdr:sp macro="" textlink="">
      <xdr:nvSpPr>
        <xdr:cNvPr id="821" name="楕円 820"/>
        <xdr:cNvSpPr/>
      </xdr:nvSpPr>
      <xdr:spPr>
        <a:xfrm>
          <a:off x="21272500" y="100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73271</xdr:rowOff>
    </xdr:from>
    <xdr:ext cx="378565" cy="259045"/>
    <xdr:sp macro="" textlink="">
      <xdr:nvSpPr>
        <xdr:cNvPr id="822" name="テキスト ボックス 821"/>
        <xdr:cNvSpPr txBox="1"/>
      </xdr:nvSpPr>
      <xdr:spPr>
        <a:xfrm>
          <a:off x="21134017" y="1018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148946</xdr:rowOff>
    </xdr:from>
    <xdr:to>
      <xdr:col>107</xdr:col>
      <xdr:colOff>101600</xdr:colOff>
      <xdr:row>59</xdr:row>
      <xdr:rowOff>79096</xdr:rowOff>
    </xdr:to>
    <xdr:sp macro="" textlink="">
      <xdr:nvSpPr>
        <xdr:cNvPr id="823" name="楕円 822"/>
        <xdr:cNvSpPr/>
      </xdr:nvSpPr>
      <xdr:spPr>
        <a:xfrm>
          <a:off x="20383500" y="100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70223</xdr:rowOff>
    </xdr:from>
    <xdr:ext cx="378565" cy="259045"/>
    <xdr:sp macro="" textlink="">
      <xdr:nvSpPr>
        <xdr:cNvPr id="824" name="テキスト ボックス 823"/>
        <xdr:cNvSpPr txBox="1"/>
      </xdr:nvSpPr>
      <xdr:spPr>
        <a:xfrm>
          <a:off x="20245017" y="1018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110693</xdr:rowOff>
    </xdr:from>
    <xdr:to>
      <xdr:col>102</xdr:col>
      <xdr:colOff>165100</xdr:colOff>
      <xdr:row>59</xdr:row>
      <xdr:rowOff>40843</xdr:rowOff>
    </xdr:to>
    <xdr:sp macro="" textlink="">
      <xdr:nvSpPr>
        <xdr:cNvPr id="825" name="楕円 824"/>
        <xdr:cNvSpPr/>
      </xdr:nvSpPr>
      <xdr:spPr>
        <a:xfrm>
          <a:off x="19494500" y="1005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31970</xdr:rowOff>
    </xdr:from>
    <xdr:ext cx="469744" cy="259045"/>
    <xdr:sp macro="" textlink="">
      <xdr:nvSpPr>
        <xdr:cNvPr id="826" name="テキスト ボックス 825"/>
        <xdr:cNvSpPr txBox="1"/>
      </xdr:nvSpPr>
      <xdr:spPr>
        <a:xfrm>
          <a:off x="19310428" y="1014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65736</xdr:rowOff>
    </xdr:from>
    <xdr:to>
      <xdr:col>98</xdr:col>
      <xdr:colOff>38100</xdr:colOff>
      <xdr:row>58</xdr:row>
      <xdr:rowOff>167336</xdr:rowOff>
    </xdr:to>
    <xdr:sp macro="" textlink="">
      <xdr:nvSpPr>
        <xdr:cNvPr id="827" name="楕円 826"/>
        <xdr:cNvSpPr/>
      </xdr:nvSpPr>
      <xdr:spPr>
        <a:xfrm>
          <a:off x="18605500" y="1000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158463</xdr:rowOff>
    </xdr:from>
    <xdr:ext cx="469744" cy="259045"/>
    <xdr:sp macro="" textlink="">
      <xdr:nvSpPr>
        <xdr:cNvPr id="828" name="テキスト ボックス 827"/>
        <xdr:cNvSpPr txBox="1"/>
      </xdr:nvSpPr>
      <xdr:spPr>
        <a:xfrm>
          <a:off x="18421428" y="10102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53" name="直線コネクタ 852"/>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4" name="繰出金最小値テキスト"/>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5" name="直線コネクタ 854"/>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6" name="繰出金最大値テキスト"/>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57" name="直線コネクタ 856"/>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43193</xdr:rowOff>
    </xdr:from>
    <xdr:to>
      <xdr:col>116</xdr:col>
      <xdr:colOff>63500</xdr:colOff>
      <xdr:row>78</xdr:row>
      <xdr:rowOff>14236</xdr:rowOff>
    </xdr:to>
    <xdr:cxnSp macro="">
      <xdr:nvCxnSpPr>
        <xdr:cNvPr id="858" name="直線コネクタ 857"/>
        <xdr:cNvCxnSpPr/>
      </xdr:nvCxnSpPr>
      <xdr:spPr>
        <a:xfrm>
          <a:off x="21323300" y="13244843"/>
          <a:ext cx="838200" cy="14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57218</xdr:rowOff>
    </xdr:from>
    <xdr:ext cx="534377" cy="259045"/>
    <xdr:sp macro="" textlink="">
      <xdr:nvSpPr>
        <xdr:cNvPr id="859" name="繰出金平均値テキスト"/>
        <xdr:cNvSpPr txBox="1"/>
      </xdr:nvSpPr>
      <xdr:spPr>
        <a:xfrm>
          <a:off x="22212300" y="129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60" name="フローチャート: 判断 859"/>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43193</xdr:rowOff>
    </xdr:from>
    <xdr:to>
      <xdr:col>111</xdr:col>
      <xdr:colOff>177800</xdr:colOff>
      <xdr:row>77</xdr:row>
      <xdr:rowOff>52051</xdr:rowOff>
    </xdr:to>
    <xdr:cxnSp macro="">
      <xdr:nvCxnSpPr>
        <xdr:cNvPr id="861" name="直線コネクタ 860"/>
        <xdr:cNvCxnSpPr/>
      </xdr:nvCxnSpPr>
      <xdr:spPr>
        <a:xfrm flipV="1">
          <a:off x="20434300" y="13244843"/>
          <a:ext cx="8890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2" name="フローチャート: 判断 861"/>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162336</xdr:rowOff>
    </xdr:from>
    <xdr:ext cx="534377" cy="259045"/>
    <xdr:sp macro="" textlink="">
      <xdr:nvSpPr>
        <xdr:cNvPr id="863" name="テキスト ボックス 862"/>
        <xdr:cNvSpPr txBox="1"/>
      </xdr:nvSpPr>
      <xdr:spPr>
        <a:xfrm>
          <a:off x="21056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52051</xdr:rowOff>
    </xdr:from>
    <xdr:to>
      <xdr:col>107</xdr:col>
      <xdr:colOff>50800</xdr:colOff>
      <xdr:row>77</xdr:row>
      <xdr:rowOff>64739</xdr:rowOff>
    </xdr:to>
    <xdr:cxnSp macro="">
      <xdr:nvCxnSpPr>
        <xdr:cNvPr id="864" name="直線コネクタ 863"/>
        <xdr:cNvCxnSpPr/>
      </xdr:nvCxnSpPr>
      <xdr:spPr>
        <a:xfrm flipV="1">
          <a:off x="19545300" y="13253701"/>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65" name="フローチャート: 判断 864"/>
        <xdr:cNvSpPr/>
      </xdr:nvSpPr>
      <xdr:spPr>
        <a:xfrm>
          <a:off x="20383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7135</xdr:rowOff>
    </xdr:from>
    <xdr:ext cx="534377" cy="259045"/>
    <xdr:sp macro="" textlink="">
      <xdr:nvSpPr>
        <xdr:cNvPr id="866" name="テキスト ボックス 865"/>
        <xdr:cNvSpPr txBox="1"/>
      </xdr:nvSpPr>
      <xdr:spPr>
        <a:xfrm>
          <a:off x="20167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64739</xdr:rowOff>
    </xdr:from>
    <xdr:to>
      <xdr:col>102</xdr:col>
      <xdr:colOff>114300</xdr:colOff>
      <xdr:row>77</xdr:row>
      <xdr:rowOff>66263</xdr:rowOff>
    </xdr:to>
    <xdr:cxnSp macro="">
      <xdr:nvCxnSpPr>
        <xdr:cNvPr id="867" name="直線コネクタ 866"/>
        <xdr:cNvCxnSpPr/>
      </xdr:nvCxnSpPr>
      <xdr:spPr>
        <a:xfrm flipV="1">
          <a:off x="18656300" y="1326638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116712</xdr:rowOff>
    </xdr:from>
    <xdr:to>
      <xdr:col>102</xdr:col>
      <xdr:colOff>165100</xdr:colOff>
      <xdr:row>77</xdr:row>
      <xdr:rowOff>46862</xdr:rowOff>
    </xdr:to>
    <xdr:sp macro="" textlink="">
      <xdr:nvSpPr>
        <xdr:cNvPr id="868" name="フローチャート: 判断 867"/>
        <xdr:cNvSpPr/>
      </xdr:nvSpPr>
      <xdr:spPr>
        <a:xfrm>
          <a:off x="19494500" y="1314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63390</xdr:rowOff>
    </xdr:from>
    <xdr:ext cx="534377" cy="259045"/>
    <xdr:sp macro="" textlink="">
      <xdr:nvSpPr>
        <xdr:cNvPr id="869" name="テキスト ボックス 868"/>
        <xdr:cNvSpPr txBox="1"/>
      </xdr:nvSpPr>
      <xdr:spPr>
        <a:xfrm>
          <a:off x="19278111" y="1292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91624</xdr:rowOff>
    </xdr:from>
    <xdr:to>
      <xdr:col>98</xdr:col>
      <xdr:colOff>38100</xdr:colOff>
      <xdr:row>77</xdr:row>
      <xdr:rowOff>21774</xdr:rowOff>
    </xdr:to>
    <xdr:sp macro="" textlink="">
      <xdr:nvSpPr>
        <xdr:cNvPr id="870" name="フローチャート: 判断 869"/>
        <xdr:cNvSpPr/>
      </xdr:nvSpPr>
      <xdr:spPr>
        <a:xfrm>
          <a:off x="18605500" y="1312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38301</xdr:rowOff>
    </xdr:from>
    <xdr:ext cx="534377" cy="259045"/>
    <xdr:sp macro="" textlink="">
      <xdr:nvSpPr>
        <xdr:cNvPr id="871" name="テキスト ボックス 870"/>
        <xdr:cNvSpPr txBox="1"/>
      </xdr:nvSpPr>
      <xdr:spPr>
        <a:xfrm>
          <a:off x="18389111" y="1289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134886</xdr:rowOff>
    </xdr:from>
    <xdr:to>
      <xdr:col>116</xdr:col>
      <xdr:colOff>114300</xdr:colOff>
      <xdr:row>78</xdr:row>
      <xdr:rowOff>65036</xdr:rowOff>
    </xdr:to>
    <xdr:sp macro="" textlink="">
      <xdr:nvSpPr>
        <xdr:cNvPr id="877" name="楕円 876"/>
        <xdr:cNvSpPr/>
      </xdr:nvSpPr>
      <xdr:spPr>
        <a:xfrm>
          <a:off x="22110700" y="1333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113313</xdr:rowOff>
    </xdr:from>
    <xdr:ext cx="534377" cy="259045"/>
    <xdr:sp macro="" textlink="">
      <xdr:nvSpPr>
        <xdr:cNvPr id="878" name="繰出金該当値テキスト"/>
        <xdr:cNvSpPr txBox="1"/>
      </xdr:nvSpPr>
      <xdr:spPr>
        <a:xfrm>
          <a:off x="22212300" y="1331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163843</xdr:rowOff>
    </xdr:from>
    <xdr:to>
      <xdr:col>112</xdr:col>
      <xdr:colOff>38100</xdr:colOff>
      <xdr:row>77</xdr:row>
      <xdr:rowOff>93993</xdr:rowOff>
    </xdr:to>
    <xdr:sp macro="" textlink="">
      <xdr:nvSpPr>
        <xdr:cNvPr id="879" name="楕円 878"/>
        <xdr:cNvSpPr/>
      </xdr:nvSpPr>
      <xdr:spPr>
        <a:xfrm>
          <a:off x="21272500" y="1319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85120</xdr:rowOff>
    </xdr:from>
    <xdr:ext cx="534377" cy="259045"/>
    <xdr:sp macro="" textlink="">
      <xdr:nvSpPr>
        <xdr:cNvPr id="880" name="テキスト ボックス 879"/>
        <xdr:cNvSpPr txBox="1"/>
      </xdr:nvSpPr>
      <xdr:spPr>
        <a:xfrm>
          <a:off x="21056111" y="1328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1251</xdr:rowOff>
    </xdr:from>
    <xdr:to>
      <xdr:col>107</xdr:col>
      <xdr:colOff>101600</xdr:colOff>
      <xdr:row>77</xdr:row>
      <xdr:rowOff>102851</xdr:rowOff>
    </xdr:to>
    <xdr:sp macro="" textlink="">
      <xdr:nvSpPr>
        <xdr:cNvPr id="881" name="楕円 880"/>
        <xdr:cNvSpPr/>
      </xdr:nvSpPr>
      <xdr:spPr>
        <a:xfrm>
          <a:off x="20383500" y="1320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93978</xdr:rowOff>
    </xdr:from>
    <xdr:ext cx="534377" cy="259045"/>
    <xdr:sp macro="" textlink="">
      <xdr:nvSpPr>
        <xdr:cNvPr id="882" name="テキスト ボックス 881"/>
        <xdr:cNvSpPr txBox="1"/>
      </xdr:nvSpPr>
      <xdr:spPr>
        <a:xfrm>
          <a:off x="20167111" y="1329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13939</xdr:rowOff>
    </xdr:from>
    <xdr:to>
      <xdr:col>102</xdr:col>
      <xdr:colOff>165100</xdr:colOff>
      <xdr:row>77</xdr:row>
      <xdr:rowOff>115539</xdr:rowOff>
    </xdr:to>
    <xdr:sp macro="" textlink="">
      <xdr:nvSpPr>
        <xdr:cNvPr id="883" name="楕円 882"/>
        <xdr:cNvSpPr/>
      </xdr:nvSpPr>
      <xdr:spPr>
        <a:xfrm>
          <a:off x="19494500" y="1321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106666</xdr:rowOff>
    </xdr:from>
    <xdr:ext cx="534377" cy="259045"/>
    <xdr:sp macro="" textlink="">
      <xdr:nvSpPr>
        <xdr:cNvPr id="884" name="テキスト ボックス 883"/>
        <xdr:cNvSpPr txBox="1"/>
      </xdr:nvSpPr>
      <xdr:spPr>
        <a:xfrm>
          <a:off x="19278111" y="133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15463</xdr:rowOff>
    </xdr:from>
    <xdr:to>
      <xdr:col>98</xdr:col>
      <xdr:colOff>38100</xdr:colOff>
      <xdr:row>77</xdr:row>
      <xdr:rowOff>117063</xdr:rowOff>
    </xdr:to>
    <xdr:sp macro="" textlink="">
      <xdr:nvSpPr>
        <xdr:cNvPr id="885" name="楕円 884"/>
        <xdr:cNvSpPr/>
      </xdr:nvSpPr>
      <xdr:spPr>
        <a:xfrm>
          <a:off x="18605500" y="1321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108190</xdr:rowOff>
    </xdr:from>
    <xdr:ext cx="534377" cy="259045"/>
    <xdr:sp macro="" textlink="">
      <xdr:nvSpPr>
        <xdr:cNvPr id="886" name="テキスト ボックス 885"/>
        <xdr:cNvSpPr txBox="1"/>
      </xdr:nvSpPr>
      <xdr:spPr>
        <a:xfrm>
          <a:off x="18389111" y="1330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住民一人当たりのコストについて、人件費・物件費・維持補修費・普通建設事業費（うち新規整備）、投資及び出資金等は、類似団体内平均値を上回っております。</a:t>
          </a:r>
        </a:p>
        <a:p>
          <a:r>
            <a:rPr kumimoji="1" lang="ja-JP" altLang="en-US" sz="1300">
              <a:latin typeface="ＭＳ Ｐゴシック" panose="020B0600070205080204" pitchFamily="50" charset="-128"/>
              <a:ea typeface="ＭＳ Ｐゴシック" panose="020B0600070205080204" pitchFamily="50" charset="-128"/>
            </a:rPr>
            <a:t>人件費については、一般職員人件費の減により前年度に比べ減となっておりますが、物件費については、プレミアム付き商品券事業による経済支援対策事業に係る委託費の増等により前年度に比べ増となっております。</a:t>
          </a:r>
        </a:p>
        <a:p>
          <a:r>
            <a:rPr kumimoji="1" lang="ja-JP" altLang="en-US" sz="1300">
              <a:latin typeface="ＭＳ Ｐゴシック" panose="020B0600070205080204" pitchFamily="50" charset="-128"/>
              <a:ea typeface="ＭＳ Ｐゴシック" panose="020B0600070205080204" pitchFamily="50" charset="-128"/>
            </a:rPr>
            <a:t>維持補修費については、高速道路の慢性的な渋滞発生による大型車等の迂回措置として、川崎白木線などの道路舗装を順次進めているほか、橋梁維持補修等が増大しており、当市のおかれている地理的な要因によるものです。</a:t>
          </a:r>
        </a:p>
        <a:p>
          <a:r>
            <a:rPr kumimoji="1" lang="ja-JP" altLang="en-US" sz="1300">
              <a:latin typeface="ＭＳ Ｐゴシック" panose="020B0600070205080204" pitchFamily="50" charset="-128"/>
              <a:ea typeface="ＭＳ Ｐゴシック" panose="020B0600070205080204" pitchFamily="50" charset="-128"/>
            </a:rPr>
            <a:t>普通建設事業費（うち新規整備）については、亀山駅周辺整備事業等及び図書館整備事業が令和４年度に完了したことによるものです。</a:t>
          </a:r>
        </a:p>
        <a:p>
          <a:r>
            <a:rPr kumimoji="1" lang="ja-JP" altLang="en-US" sz="1300">
              <a:latin typeface="ＭＳ Ｐゴシック" panose="020B0600070205080204" pitchFamily="50" charset="-128"/>
              <a:ea typeface="ＭＳ Ｐゴシック" panose="020B0600070205080204" pitchFamily="50" charset="-128"/>
            </a:rPr>
            <a:t>今後も引き続き、持続可能な健全財政を目指して行財政改革に取組みます。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49,503
47,266
191.04
24,776,434
23,991,060
694,262
13,268,996
15,918,696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122555</xdr:rowOff>
    </xdr:from>
    <xdr:to>
      <xdr:col>24</xdr:col>
      <xdr:colOff>63500</xdr:colOff>
      <xdr:row>35</xdr:row>
      <xdr:rowOff>155702</xdr:rowOff>
    </xdr:to>
    <xdr:cxnSp macro="">
      <xdr:nvCxnSpPr>
        <xdr:cNvPr id="61" name="直線コネクタ 60"/>
        <xdr:cNvCxnSpPr/>
      </xdr:nvCxnSpPr>
      <xdr:spPr>
        <a:xfrm>
          <a:off x="3797300" y="6123305"/>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97299</xdr:rowOff>
    </xdr:from>
    <xdr:ext cx="469744" cy="259045"/>
    <xdr:sp macro="" textlink="">
      <xdr:nvSpPr>
        <xdr:cNvPr id="62" name="議会費平均値テキスト"/>
        <xdr:cNvSpPr txBox="1"/>
      </xdr:nvSpPr>
      <xdr:spPr>
        <a:xfrm>
          <a:off x="4686300" y="5926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122555</xdr:rowOff>
    </xdr:from>
    <xdr:to>
      <xdr:col>19</xdr:col>
      <xdr:colOff>177800</xdr:colOff>
      <xdr:row>35</xdr:row>
      <xdr:rowOff>140462</xdr:rowOff>
    </xdr:to>
    <xdr:cxnSp macro="">
      <xdr:nvCxnSpPr>
        <xdr:cNvPr id="64" name="直線コネクタ 63"/>
        <xdr:cNvCxnSpPr/>
      </xdr:nvCxnSpPr>
      <xdr:spPr>
        <a:xfrm flipV="1">
          <a:off x="2908300" y="6123305"/>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8907</xdr:rowOff>
    </xdr:from>
    <xdr:ext cx="469744" cy="259045"/>
    <xdr:sp macro="" textlink="">
      <xdr:nvSpPr>
        <xdr:cNvPr id="66" name="テキスト ボックス 65"/>
        <xdr:cNvSpPr txBox="1"/>
      </xdr:nvSpPr>
      <xdr:spPr>
        <a:xfrm>
          <a:off x="3562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87122</xdr:rowOff>
    </xdr:from>
    <xdr:to>
      <xdr:col>15</xdr:col>
      <xdr:colOff>50800</xdr:colOff>
      <xdr:row>35</xdr:row>
      <xdr:rowOff>140462</xdr:rowOff>
    </xdr:to>
    <xdr:cxnSp macro="">
      <xdr:nvCxnSpPr>
        <xdr:cNvPr id="67" name="直線コネクタ 66"/>
        <xdr:cNvCxnSpPr/>
      </xdr:nvCxnSpPr>
      <xdr:spPr>
        <a:xfrm>
          <a:off x="2019300" y="6087872"/>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xdr:cNvSpPr/>
      </xdr:nvSpPr>
      <xdr:spPr>
        <a:xfrm>
          <a:off x="2857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17035</xdr:rowOff>
    </xdr:from>
    <xdr:ext cx="469744" cy="259045"/>
    <xdr:sp macro="" textlink="">
      <xdr:nvSpPr>
        <xdr:cNvPr id="69" name="テキスト ボックス 68"/>
        <xdr:cNvSpPr txBox="1"/>
      </xdr:nvSpPr>
      <xdr:spPr>
        <a:xfrm>
          <a:off x="2673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87122</xdr:rowOff>
    </xdr:from>
    <xdr:to>
      <xdr:col>10</xdr:col>
      <xdr:colOff>114300</xdr:colOff>
      <xdr:row>35</xdr:row>
      <xdr:rowOff>113030</xdr:rowOff>
    </xdr:to>
    <xdr:cxnSp macro="">
      <xdr:nvCxnSpPr>
        <xdr:cNvPr id="70" name="直線コネクタ 69"/>
        <xdr:cNvCxnSpPr/>
      </xdr:nvCxnSpPr>
      <xdr:spPr>
        <a:xfrm flipV="1">
          <a:off x="1130300" y="6087872"/>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41656</xdr:rowOff>
    </xdr:from>
    <xdr:to>
      <xdr:col>10</xdr:col>
      <xdr:colOff>165100</xdr:colOff>
      <xdr:row>38</xdr:row>
      <xdr:rowOff>143256</xdr:rowOff>
    </xdr:to>
    <xdr:sp macro="" textlink="">
      <xdr:nvSpPr>
        <xdr:cNvPr id="71" name="フローチャート: 判断 70"/>
        <xdr:cNvSpPr/>
      </xdr:nvSpPr>
      <xdr:spPr>
        <a:xfrm>
          <a:off x="1968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134383</xdr:rowOff>
    </xdr:from>
    <xdr:ext cx="469744" cy="259045"/>
    <xdr:sp macro="" textlink="">
      <xdr:nvSpPr>
        <xdr:cNvPr id="72" name="テキスト ボックス 71"/>
        <xdr:cNvSpPr txBox="1"/>
      </xdr:nvSpPr>
      <xdr:spPr>
        <a:xfrm>
          <a:off x="1784428"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40513</xdr:rowOff>
    </xdr:from>
    <xdr:to>
      <xdr:col>6</xdr:col>
      <xdr:colOff>38100</xdr:colOff>
      <xdr:row>38</xdr:row>
      <xdr:rowOff>142113</xdr:rowOff>
    </xdr:to>
    <xdr:sp macro="" textlink="">
      <xdr:nvSpPr>
        <xdr:cNvPr id="73" name="フローチャート: 判断 72"/>
        <xdr:cNvSpPr/>
      </xdr:nvSpPr>
      <xdr:spPr>
        <a:xfrm>
          <a:off x="1079500" y="655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133240</xdr:rowOff>
    </xdr:from>
    <xdr:ext cx="469744" cy="259045"/>
    <xdr:sp macro="" textlink="">
      <xdr:nvSpPr>
        <xdr:cNvPr id="74" name="テキスト ボックス 73"/>
        <xdr:cNvSpPr txBox="1"/>
      </xdr:nvSpPr>
      <xdr:spPr>
        <a:xfrm>
          <a:off x="895428" y="664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104902</xdr:rowOff>
    </xdr:from>
    <xdr:to>
      <xdr:col>24</xdr:col>
      <xdr:colOff>114300</xdr:colOff>
      <xdr:row>36</xdr:row>
      <xdr:rowOff>35052</xdr:rowOff>
    </xdr:to>
    <xdr:sp macro="" textlink="">
      <xdr:nvSpPr>
        <xdr:cNvPr id="80" name="楕円 79"/>
        <xdr:cNvSpPr/>
      </xdr:nvSpPr>
      <xdr:spPr>
        <a:xfrm>
          <a:off x="45847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83329</xdr:rowOff>
    </xdr:from>
    <xdr:ext cx="469744" cy="259045"/>
    <xdr:sp macro="" textlink="">
      <xdr:nvSpPr>
        <xdr:cNvPr id="81" name="議会費該当値テキスト"/>
        <xdr:cNvSpPr txBox="1"/>
      </xdr:nvSpPr>
      <xdr:spPr>
        <a:xfrm>
          <a:off x="4686300" y="608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71755</xdr:rowOff>
    </xdr:from>
    <xdr:to>
      <xdr:col>20</xdr:col>
      <xdr:colOff>38100</xdr:colOff>
      <xdr:row>36</xdr:row>
      <xdr:rowOff>1905</xdr:rowOff>
    </xdr:to>
    <xdr:sp macro="" textlink="">
      <xdr:nvSpPr>
        <xdr:cNvPr id="82" name="楕円 81"/>
        <xdr:cNvSpPr/>
      </xdr:nvSpPr>
      <xdr:spPr>
        <a:xfrm>
          <a:off x="3746500" y="60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164482</xdr:rowOff>
    </xdr:from>
    <xdr:ext cx="469744" cy="259045"/>
    <xdr:sp macro="" textlink="">
      <xdr:nvSpPr>
        <xdr:cNvPr id="83" name="テキスト ボックス 82"/>
        <xdr:cNvSpPr txBox="1"/>
      </xdr:nvSpPr>
      <xdr:spPr>
        <a:xfrm>
          <a:off x="3562428" y="616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89662</xdr:rowOff>
    </xdr:from>
    <xdr:to>
      <xdr:col>15</xdr:col>
      <xdr:colOff>101600</xdr:colOff>
      <xdr:row>36</xdr:row>
      <xdr:rowOff>19812</xdr:rowOff>
    </xdr:to>
    <xdr:sp macro="" textlink="">
      <xdr:nvSpPr>
        <xdr:cNvPr id="84" name="楕円 83"/>
        <xdr:cNvSpPr/>
      </xdr:nvSpPr>
      <xdr:spPr>
        <a:xfrm>
          <a:off x="2857500" y="609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36339</xdr:rowOff>
    </xdr:from>
    <xdr:ext cx="469744" cy="259045"/>
    <xdr:sp macro="" textlink="">
      <xdr:nvSpPr>
        <xdr:cNvPr id="85" name="テキスト ボックス 84"/>
        <xdr:cNvSpPr txBox="1"/>
      </xdr:nvSpPr>
      <xdr:spPr>
        <a:xfrm>
          <a:off x="2673428" y="586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36322</xdr:rowOff>
    </xdr:from>
    <xdr:to>
      <xdr:col>10</xdr:col>
      <xdr:colOff>165100</xdr:colOff>
      <xdr:row>35</xdr:row>
      <xdr:rowOff>137922</xdr:rowOff>
    </xdr:to>
    <xdr:sp macro="" textlink="">
      <xdr:nvSpPr>
        <xdr:cNvPr id="86" name="楕円 85"/>
        <xdr:cNvSpPr/>
      </xdr:nvSpPr>
      <xdr:spPr>
        <a:xfrm>
          <a:off x="1968500" y="603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154449</xdr:rowOff>
    </xdr:from>
    <xdr:ext cx="469744" cy="259045"/>
    <xdr:sp macro="" textlink="">
      <xdr:nvSpPr>
        <xdr:cNvPr id="87" name="テキスト ボックス 86"/>
        <xdr:cNvSpPr txBox="1"/>
      </xdr:nvSpPr>
      <xdr:spPr>
        <a:xfrm>
          <a:off x="1784428" y="581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62230</xdr:rowOff>
    </xdr:from>
    <xdr:to>
      <xdr:col>6</xdr:col>
      <xdr:colOff>38100</xdr:colOff>
      <xdr:row>35</xdr:row>
      <xdr:rowOff>163830</xdr:rowOff>
    </xdr:to>
    <xdr:sp macro="" textlink="">
      <xdr:nvSpPr>
        <xdr:cNvPr id="88" name="楕円 87"/>
        <xdr:cNvSpPr/>
      </xdr:nvSpPr>
      <xdr:spPr>
        <a:xfrm>
          <a:off x="1079500" y="60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8907</xdr:rowOff>
    </xdr:from>
    <xdr:ext cx="469744" cy="259045"/>
    <xdr:sp macro="" textlink="">
      <xdr:nvSpPr>
        <xdr:cNvPr id="89" name="テキスト ボックス 88"/>
        <xdr:cNvSpPr txBox="1"/>
      </xdr:nvSpPr>
      <xdr:spPr>
        <a:xfrm>
          <a:off x="895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xdr:cNvCxnSpPr/>
      </xdr:nvCxnSpPr>
      <xdr:spPr>
        <a:xfrm flipV="1">
          <a:off x="4633595" y="8632199"/>
          <a:ext cx="1270" cy="126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xdr:cNvSpPr txBox="1"/>
      </xdr:nvSpPr>
      <xdr:spPr>
        <a:xfrm>
          <a:off x="4686300" y="99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xdr:cNvCxnSpPr/>
      </xdr:nvCxnSpPr>
      <xdr:spPr>
        <a:xfrm>
          <a:off x="4546600" y="989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xdr:cNvSpPr txBox="1"/>
      </xdr:nvSpPr>
      <xdr:spPr>
        <a:xfrm>
          <a:off x="4686300" y="840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xdr:cNvCxnSpPr/>
      </xdr:nvCxnSpPr>
      <xdr:spPr>
        <a:xfrm>
          <a:off x="4546600" y="86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64335</xdr:rowOff>
    </xdr:from>
    <xdr:to>
      <xdr:col>24</xdr:col>
      <xdr:colOff>63500</xdr:colOff>
      <xdr:row>57</xdr:row>
      <xdr:rowOff>110768</xdr:rowOff>
    </xdr:to>
    <xdr:cxnSp macro="">
      <xdr:nvCxnSpPr>
        <xdr:cNvPr id="116" name="直線コネクタ 115"/>
        <xdr:cNvCxnSpPr/>
      </xdr:nvCxnSpPr>
      <xdr:spPr>
        <a:xfrm>
          <a:off x="3797300" y="9836985"/>
          <a:ext cx="838200" cy="4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27199</xdr:rowOff>
    </xdr:from>
    <xdr:ext cx="534377" cy="259045"/>
    <xdr:sp macro="" textlink="">
      <xdr:nvSpPr>
        <xdr:cNvPr id="117" name="総務費平均値テキスト"/>
        <xdr:cNvSpPr txBox="1"/>
      </xdr:nvSpPr>
      <xdr:spPr>
        <a:xfrm>
          <a:off x="4686300" y="945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xdr:cNvSpPr/>
      </xdr:nvSpPr>
      <xdr:spPr>
        <a:xfrm>
          <a:off x="4584700" y="960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164457</xdr:rowOff>
    </xdr:from>
    <xdr:to>
      <xdr:col>19</xdr:col>
      <xdr:colOff>177800</xdr:colOff>
      <xdr:row>57</xdr:row>
      <xdr:rowOff>64335</xdr:rowOff>
    </xdr:to>
    <xdr:cxnSp macro="">
      <xdr:nvCxnSpPr>
        <xdr:cNvPr id="119" name="直線コネクタ 118"/>
        <xdr:cNvCxnSpPr/>
      </xdr:nvCxnSpPr>
      <xdr:spPr>
        <a:xfrm>
          <a:off x="2908300" y="9422757"/>
          <a:ext cx="889000" cy="41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xdr:cNvSpPr/>
      </xdr:nvSpPr>
      <xdr:spPr>
        <a:xfrm>
          <a:off x="37465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139837</xdr:rowOff>
    </xdr:from>
    <xdr:ext cx="534377" cy="259045"/>
    <xdr:sp macro="" textlink="">
      <xdr:nvSpPr>
        <xdr:cNvPr id="121" name="テキスト ボックス 120"/>
        <xdr:cNvSpPr txBox="1"/>
      </xdr:nvSpPr>
      <xdr:spPr>
        <a:xfrm>
          <a:off x="3530111" y="939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164457</xdr:rowOff>
    </xdr:from>
    <xdr:to>
      <xdr:col>15</xdr:col>
      <xdr:colOff>50800</xdr:colOff>
      <xdr:row>57</xdr:row>
      <xdr:rowOff>108345</xdr:rowOff>
    </xdr:to>
    <xdr:cxnSp macro="">
      <xdr:nvCxnSpPr>
        <xdr:cNvPr id="122" name="直線コネクタ 121"/>
        <xdr:cNvCxnSpPr/>
      </xdr:nvCxnSpPr>
      <xdr:spPr>
        <a:xfrm flipV="1">
          <a:off x="2019300" y="9422757"/>
          <a:ext cx="889000" cy="45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93024</xdr:rowOff>
    </xdr:from>
    <xdr:to>
      <xdr:col>15</xdr:col>
      <xdr:colOff>101600</xdr:colOff>
      <xdr:row>54</xdr:row>
      <xdr:rowOff>23174</xdr:rowOff>
    </xdr:to>
    <xdr:sp macro="" textlink="">
      <xdr:nvSpPr>
        <xdr:cNvPr id="123" name="フローチャート: 判断 122"/>
        <xdr:cNvSpPr/>
      </xdr:nvSpPr>
      <xdr:spPr>
        <a:xfrm>
          <a:off x="2857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39701</xdr:rowOff>
    </xdr:from>
    <xdr:ext cx="599010" cy="259045"/>
    <xdr:sp macro="" textlink="">
      <xdr:nvSpPr>
        <xdr:cNvPr id="124" name="テキスト ボックス 123"/>
        <xdr:cNvSpPr txBox="1"/>
      </xdr:nvSpPr>
      <xdr:spPr>
        <a:xfrm>
          <a:off x="2608795" y="895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108345</xdr:rowOff>
    </xdr:from>
    <xdr:to>
      <xdr:col>10</xdr:col>
      <xdr:colOff>114300</xdr:colOff>
      <xdr:row>57</xdr:row>
      <xdr:rowOff>117356</xdr:rowOff>
    </xdr:to>
    <xdr:cxnSp macro="">
      <xdr:nvCxnSpPr>
        <xdr:cNvPr id="125" name="直線コネクタ 124"/>
        <xdr:cNvCxnSpPr/>
      </xdr:nvCxnSpPr>
      <xdr:spPr>
        <a:xfrm flipV="1">
          <a:off x="1130300" y="9880995"/>
          <a:ext cx="889000" cy="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151152</xdr:rowOff>
    </xdr:from>
    <xdr:to>
      <xdr:col>10</xdr:col>
      <xdr:colOff>165100</xdr:colOff>
      <xdr:row>57</xdr:row>
      <xdr:rowOff>81302</xdr:rowOff>
    </xdr:to>
    <xdr:sp macro="" textlink="">
      <xdr:nvSpPr>
        <xdr:cNvPr id="126" name="フローチャート: 判断 125"/>
        <xdr:cNvSpPr/>
      </xdr:nvSpPr>
      <xdr:spPr>
        <a:xfrm>
          <a:off x="1968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97829</xdr:rowOff>
    </xdr:from>
    <xdr:ext cx="534377" cy="259045"/>
    <xdr:sp macro="" textlink="">
      <xdr:nvSpPr>
        <xdr:cNvPr id="127" name="テキスト ボックス 126"/>
        <xdr:cNvSpPr txBox="1"/>
      </xdr:nvSpPr>
      <xdr:spPr>
        <a:xfrm>
          <a:off x="1752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157544</xdr:rowOff>
    </xdr:from>
    <xdr:to>
      <xdr:col>6</xdr:col>
      <xdr:colOff>38100</xdr:colOff>
      <xdr:row>57</xdr:row>
      <xdr:rowOff>87694</xdr:rowOff>
    </xdr:to>
    <xdr:sp macro="" textlink="">
      <xdr:nvSpPr>
        <xdr:cNvPr id="128" name="フローチャート: 判断 127"/>
        <xdr:cNvSpPr/>
      </xdr:nvSpPr>
      <xdr:spPr>
        <a:xfrm>
          <a:off x="1079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104221</xdr:rowOff>
    </xdr:from>
    <xdr:ext cx="534377" cy="259045"/>
    <xdr:sp macro="" textlink="">
      <xdr:nvSpPr>
        <xdr:cNvPr id="129" name="テキスト ボックス 128"/>
        <xdr:cNvSpPr txBox="1"/>
      </xdr:nvSpPr>
      <xdr:spPr>
        <a:xfrm>
          <a:off x="863111" y="95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59968</xdr:rowOff>
    </xdr:from>
    <xdr:to>
      <xdr:col>24</xdr:col>
      <xdr:colOff>114300</xdr:colOff>
      <xdr:row>57</xdr:row>
      <xdr:rowOff>161568</xdr:rowOff>
    </xdr:to>
    <xdr:sp macro="" textlink="">
      <xdr:nvSpPr>
        <xdr:cNvPr id="135" name="楕円 134"/>
        <xdr:cNvSpPr/>
      </xdr:nvSpPr>
      <xdr:spPr>
        <a:xfrm>
          <a:off x="4584700" y="983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146345</xdr:rowOff>
    </xdr:from>
    <xdr:ext cx="534377" cy="259045"/>
    <xdr:sp macro="" textlink="">
      <xdr:nvSpPr>
        <xdr:cNvPr id="136" name="総務費該当値テキスト"/>
        <xdr:cNvSpPr txBox="1"/>
      </xdr:nvSpPr>
      <xdr:spPr>
        <a:xfrm>
          <a:off x="4686300" y="974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13535</xdr:rowOff>
    </xdr:from>
    <xdr:to>
      <xdr:col>20</xdr:col>
      <xdr:colOff>38100</xdr:colOff>
      <xdr:row>57</xdr:row>
      <xdr:rowOff>115135</xdr:rowOff>
    </xdr:to>
    <xdr:sp macro="" textlink="">
      <xdr:nvSpPr>
        <xdr:cNvPr id="137" name="楕円 136"/>
        <xdr:cNvSpPr/>
      </xdr:nvSpPr>
      <xdr:spPr>
        <a:xfrm>
          <a:off x="3746500" y="978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106262</xdr:rowOff>
    </xdr:from>
    <xdr:ext cx="534377" cy="259045"/>
    <xdr:sp macro="" textlink="">
      <xdr:nvSpPr>
        <xdr:cNvPr id="138" name="テキスト ボックス 137"/>
        <xdr:cNvSpPr txBox="1"/>
      </xdr:nvSpPr>
      <xdr:spPr>
        <a:xfrm>
          <a:off x="3530111" y="987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113657</xdr:rowOff>
    </xdr:from>
    <xdr:to>
      <xdr:col>15</xdr:col>
      <xdr:colOff>101600</xdr:colOff>
      <xdr:row>55</xdr:row>
      <xdr:rowOff>43807</xdr:rowOff>
    </xdr:to>
    <xdr:sp macro="" textlink="">
      <xdr:nvSpPr>
        <xdr:cNvPr id="139" name="楕円 138"/>
        <xdr:cNvSpPr/>
      </xdr:nvSpPr>
      <xdr:spPr>
        <a:xfrm>
          <a:off x="2857500" y="93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34934</xdr:rowOff>
    </xdr:from>
    <xdr:ext cx="599010" cy="259045"/>
    <xdr:sp macro="" textlink="">
      <xdr:nvSpPr>
        <xdr:cNvPr id="140" name="テキスト ボックス 139"/>
        <xdr:cNvSpPr txBox="1"/>
      </xdr:nvSpPr>
      <xdr:spPr>
        <a:xfrm>
          <a:off x="2608795" y="946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57545</xdr:rowOff>
    </xdr:from>
    <xdr:to>
      <xdr:col>10</xdr:col>
      <xdr:colOff>165100</xdr:colOff>
      <xdr:row>57</xdr:row>
      <xdr:rowOff>159145</xdr:rowOff>
    </xdr:to>
    <xdr:sp macro="" textlink="">
      <xdr:nvSpPr>
        <xdr:cNvPr id="141" name="楕円 140"/>
        <xdr:cNvSpPr/>
      </xdr:nvSpPr>
      <xdr:spPr>
        <a:xfrm>
          <a:off x="1968500" y="983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150272</xdr:rowOff>
    </xdr:from>
    <xdr:ext cx="534377" cy="259045"/>
    <xdr:sp macro="" textlink="">
      <xdr:nvSpPr>
        <xdr:cNvPr id="142" name="テキスト ボックス 141"/>
        <xdr:cNvSpPr txBox="1"/>
      </xdr:nvSpPr>
      <xdr:spPr>
        <a:xfrm>
          <a:off x="1752111" y="992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66556</xdr:rowOff>
    </xdr:from>
    <xdr:to>
      <xdr:col>6</xdr:col>
      <xdr:colOff>38100</xdr:colOff>
      <xdr:row>57</xdr:row>
      <xdr:rowOff>168156</xdr:rowOff>
    </xdr:to>
    <xdr:sp macro="" textlink="">
      <xdr:nvSpPr>
        <xdr:cNvPr id="143" name="楕円 142"/>
        <xdr:cNvSpPr/>
      </xdr:nvSpPr>
      <xdr:spPr>
        <a:xfrm>
          <a:off x="1079500" y="98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159283</xdr:rowOff>
    </xdr:from>
    <xdr:ext cx="534377" cy="259045"/>
    <xdr:sp macro="" textlink="">
      <xdr:nvSpPr>
        <xdr:cNvPr id="144" name="テキスト ボックス 143"/>
        <xdr:cNvSpPr txBox="1"/>
      </xdr:nvSpPr>
      <xdr:spPr>
        <a:xfrm>
          <a:off x="863111" y="993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xdr:cNvCxnSpPr/>
      </xdr:nvCxnSpPr>
      <xdr:spPr>
        <a:xfrm flipV="1">
          <a:off x="4633595" y="12093107"/>
          <a:ext cx="1270" cy="142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xdr:cNvSpPr txBox="1"/>
      </xdr:nvSpPr>
      <xdr:spPr>
        <a:xfrm>
          <a:off x="4686300" y="1351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xdr:cNvCxnSpPr/>
      </xdr:nvCxnSpPr>
      <xdr:spPr>
        <a:xfrm>
          <a:off x="4546600" y="135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xdr:cNvSpPr txBox="1"/>
      </xdr:nvSpPr>
      <xdr:spPr>
        <a:xfrm>
          <a:off x="4686300" y="118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xdr:cNvCxnSpPr/>
      </xdr:nvCxnSpPr>
      <xdr:spPr>
        <a:xfrm>
          <a:off x="4546600" y="120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62271</xdr:rowOff>
    </xdr:from>
    <xdr:to>
      <xdr:col>24</xdr:col>
      <xdr:colOff>63500</xdr:colOff>
      <xdr:row>77</xdr:row>
      <xdr:rowOff>50164</xdr:rowOff>
    </xdr:to>
    <xdr:cxnSp macro="">
      <xdr:nvCxnSpPr>
        <xdr:cNvPr id="176" name="直線コネクタ 175"/>
        <xdr:cNvCxnSpPr/>
      </xdr:nvCxnSpPr>
      <xdr:spPr>
        <a:xfrm>
          <a:off x="3797300" y="13092471"/>
          <a:ext cx="838200" cy="15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14535</xdr:rowOff>
    </xdr:from>
    <xdr:ext cx="599010" cy="259045"/>
    <xdr:sp macro="" textlink="">
      <xdr:nvSpPr>
        <xdr:cNvPr id="177" name="民生費平均値テキスト"/>
        <xdr:cNvSpPr txBox="1"/>
      </xdr:nvSpPr>
      <xdr:spPr>
        <a:xfrm>
          <a:off x="4686300" y="1287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xdr:cNvSpPr/>
      </xdr:nvSpPr>
      <xdr:spPr>
        <a:xfrm>
          <a:off x="45847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62271</xdr:rowOff>
    </xdr:from>
    <xdr:to>
      <xdr:col>19</xdr:col>
      <xdr:colOff>177800</xdr:colOff>
      <xdr:row>78</xdr:row>
      <xdr:rowOff>8255</xdr:rowOff>
    </xdr:to>
    <xdr:cxnSp macro="">
      <xdr:nvCxnSpPr>
        <xdr:cNvPr id="179" name="直線コネクタ 178"/>
        <xdr:cNvCxnSpPr/>
      </xdr:nvCxnSpPr>
      <xdr:spPr>
        <a:xfrm flipV="1">
          <a:off x="2908300" y="13092471"/>
          <a:ext cx="889000" cy="28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xdr:cNvSpPr/>
      </xdr:nvSpPr>
      <xdr:spPr>
        <a:xfrm>
          <a:off x="3746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7721</xdr:rowOff>
    </xdr:from>
    <xdr:ext cx="599010" cy="259045"/>
    <xdr:sp macro="" textlink="">
      <xdr:nvSpPr>
        <xdr:cNvPr id="181" name="テキスト ボックス 180"/>
        <xdr:cNvSpPr txBox="1"/>
      </xdr:nvSpPr>
      <xdr:spPr>
        <a:xfrm>
          <a:off x="3497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8255</xdr:rowOff>
    </xdr:from>
    <xdr:to>
      <xdr:col>15</xdr:col>
      <xdr:colOff>50800</xdr:colOff>
      <xdr:row>78</xdr:row>
      <xdr:rowOff>73613</xdr:rowOff>
    </xdr:to>
    <xdr:cxnSp macro="">
      <xdr:nvCxnSpPr>
        <xdr:cNvPr id="182" name="直線コネクタ 181"/>
        <xdr:cNvCxnSpPr/>
      </xdr:nvCxnSpPr>
      <xdr:spPr>
        <a:xfrm flipV="1">
          <a:off x="2019300" y="13381355"/>
          <a:ext cx="889000" cy="6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160745</xdr:rowOff>
    </xdr:from>
    <xdr:to>
      <xdr:col>15</xdr:col>
      <xdr:colOff>101600</xdr:colOff>
      <xdr:row>77</xdr:row>
      <xdr:rowOff>90895</xdr:rowOff>
    </xdr:to>
    <xdr:sp macro="" textlink="">
      <xdr:nvSpPr>
        <xdr:cNvPr id="183" name="フローチャート: 判断 182"/>
        <xdr:cNvSpPr/>
      </xdr:nvSpPr>
      <xdr:spPr>
        <a:xfrm>
          <a:off x="2857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107423</xdr:rowOff>
    </xdr:from>
    <xdr:ext cx="599010" cy="259045"/>
    <xdr:sp macro="" textlink="">
      <xdr:nvSpPr>
        <xdr:cNvPr id="184" name="テキスト ボックス 183"/>
        <xdr:cNvSpPr txBox="1"/>
      </xdr:nvSpPr>
      <xdr:spPr>
        <a:xfrm>
          <a:off x="2608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73613</xdr:rowOff>
    </xdr:from>
    <xdr:to>
      <xdr:col>10</xdr:col>
      <xdr:colOff>114300</xdr:colOff>
      <xdr:row>78</xdr:row>
      <xdr:rowOff>125527</xdr:rowOff>
    </xdr:to>
    <xdr:cxnSp macro="">
      <xdr:nvCxnSpPr>
        <xdr:cNvPr id="185" name="直線コネクタ 184"/>
        <xdr:cNvCxnSpPr/>
      </xdr:nvCxnSpPr>
      <xdr:spPr>
        <a:xfrm flipV="1">
          <a:off x="1130300" y="13446713"/>
          <a:ext cx="889000" cy="5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119010</xdr:rowOff>
    </xdr:from>
    <xdr:to>
      <xdr:col>10</xdr:col>
      <xdr:colOff>165100</xdr:colOff>
      <xdr:row>78</xdr:row>
      <xdr:rowOff>49160</xdr:rowOff>
    </xdr:to>
    <xdr:sp macro="" textlink="">
      <xdr:nvSpPr>
        <xdr:cNvPr id="186" name="フローチャート: 判断 185"/>
        <xdr:cNvSpPr/>
      </xdr:nvSpPr>
      <xdr:spPr>
        <a:xfrm>
          <a:off x="1968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65687</xdr:rowOff>
    </xdr:from>
    <xdr:ext cx="599010" cy="259045"/>
    <xdr:sp macro="" textlink="">
      <xdr:nvSpPr>
        <xdr:cNvPr id="187" name="テキスト ボックス 186"/>
        <xdr:cNvSpPr txBox="1"/>
      </xdr:nvSpPr>
      <xdr:spPr>
        <a:xfrm>
          <a:off x="1719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8367</xdr:rowOff>
    </xdr:from>
    <xdr:to>
      <xdr:col>6</xdr:col>
      <xdr:colOff>38100</xdr:colOff>
      <xdr:row>78</xdr:row>
      <xdr:rowOff>109967</xdr:rowOff>
    </xdr:to>
    <xdr:sp macro="" textlink="">
      <xdr:nvSpPr>
        <xdr:cNvPr id="188" name="フローチャート: 判断 187"/>
        <xdr:cNvSpPr/>
      </xdr:nvSpPr>
      <xdr:spPr>
        <a:xfrm>
          <a:off x="1079500" y="1338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126494</xdr:rowOff>
    </xdr:from>
    <xdr:ext cx="599010" cy="259045"/>
    <xdr:sp macro="" textlink="">
      <xdr:nvSpPr>
        <xdr:cNvPr id="189" name="テキスト ボックス 188"/>
        <xdr:cNvSpPr txBox="1"/>
      </xdr:nvSpPr>
      <xdr:spPr>
        <a:xfrm>
          <a:off x="830795" y="1315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170814</xdr:rowOff>
    </xdr:from>
    <xdr:to>
      <xdr:col>24</xdr:col>
      <xdr:colOff>114300</xdr:colOff>
      <xdr:row>77</xdr:row>
      <xdr:rowOff>100964</xdr:rowOff>
    </xdr:to>
    <xdr:sp macro="" textlink="">
      <xdr:nvSpPr>
        <xdr:cNvPr id="195" name="楕円 194"/>
        <xdr:cNvSpPr/>
      </xdr:nvSpPr>
      <xdr:spPr>
        <a:xfrm>
          <a:off x="4584700" y="1320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149241</xdr:rowOff>
    </xdr:from>
    <xdr:ext cx="599010" cy="259045"/>
    <xdr:sp macro="" textlink="">
      <xdr:nvSpPr>
        <xdr:cNvPr id="196" name="民生費該当値テキスト"/>
        <xdr:cNvSpPr txBox="1"/>
      </xdr:nvSpPr>
      <xdr:spPr>
        <a:xfrm>
          <a:off x="4686300" y="131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11471</xdr:rowOff>
    </xdr:from>
    <xdr:to>
      <xdr:col>20</xdr:col>
      <xdr:colOff>38100</xdr:colOff>
      <xdr:row>76</xdr:row>
      <xdr:rowOff>113071</xdr:rowOff>
    </xdr:to>
    <xdr:sp macro="" textlink="">
      <xdr:nvSpPr>
        <xdr:cNvPr id="197" name="楕円 196"/>
        <xdr:cNvSpPr/>
      </xdr:nvSpPr>
      <xdr:spPr>
        <a:xfrm>
          <a:off x="3746500" y="1304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104198</xdr:rowOff>
    </xdr:from>
    <xdr:ext cx="599010" cy="259045"/>
    <xdr:sp macro="" textlink="">
      <xdr:nvSpPr>
        <xdr:cNvPr id="198" name="テキスト ボックス 197"/>
        <xdr:cNvSpPr txBox="1"/>
      </xdr:nvSpPr>
      <xdr:spPr>
        <a:xfrm>
          <a:off x="3497795" y="13134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128905</xdr:rowOff>
    </xdr:from>
    <xdr:to>
      <xdr:col>15</xdr:col>
      <xdr:colOff>101600</xdr:colOff>
      <xdr:row>78</xdr:row>
      <xdr:rowOff>59055</xdr:rowOff>
    </xdr:to>
    <xdr:sp macro="" textlink="">
      <xdr:nvSpPr>
        <xdr:cNvPr id="199" name="楕円 198"/>
        <xdr:cNvSpPr/>
      </xdr:nvSpPr>
      <xdr:spPr>
        <a:xfrm>
          <a:off x="2857500" y="13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50182</xdr:rowOff>
    </xdr:from>
    <xdr:ext cx="599010" cy="259045"/>
    <xdr:sp macro="" textlink="">
      <xdr:nvSpPr>
        <xdr:cNvPr id="200" name="テキスト ボックス 199"/>
        <xdr:cNvSpPr txBox="1"/>
      </xdr:nvSpPr>
      <xdr:spPr>
        <a:xfrm>
          <a:off x="2608795" y="1342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22813</xdr:rowOff>
    </xdr:from>
    <xdr:to>
      <xdr:col>10</xdr:col>
      <xdr:colOff>165100</xdr:colOff>
      <xdr:row>78</xdr:row>
      <xdr:rowOff>124413</xdr:rowOff>
    </xdr:to>
    <xdr:sp macro="" textlink="">
      <xdr:nvSpPr>
        <xdr:cNvPr id="201" name="楕円 200"/>
        <xdr:cNvSpPr/>
      </xdr:nvSpPr>
      <xdr:spPr>
        <a:xfrm>
          <a:off x="1968500" y="1339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115540</xdr:rowOff>
    </xdr:from>
    <xdr:ext cx="599010" cy="259045"/>
    <xdr:sp macro="" textlink="">
      <xdr:nvSpPr>
        <xdr:cNvPr id="202" name="テキスト ボックス 201"/>
        <xdr:cNvSpPr txBox="1"/>
      </xdr:nvSpPr>
      <xdr:spPr>
        <a:xfrm>
          <a:off x="1719795" y="1348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74727</xdr:rowOff>
    </xdr:from>
    <xdr:to>
      <xdr:col>6</xdr:col>
      <xdr:colOff>38100</xdr:colOff>
      <xdr:row>79</xdr:row>
      <xdr:rowOff>4877</xdr:rowOff>
    </xdr:to>
    <xdr:sp macro="" textlink="">
      <xdr:nvSpPr>
        <xdr:cNvPr id="203" name="楕円 202"/>
        <xdr:cNvSpPr/>
      </xdr:nvSpPr>
      <xdr:spPr>
        <a:xfrm>
          <a:off x="1079500" y="1344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167454</xdr:rowOff>
    </xdr:from>
    <xdr:ext cx="599010" cy="259045"/>
    <xdr:sp macro="" textlink="">
      <xdr:nvSpPr>
        <xdr:cNvPr id="204" name="テキスト ボックス 203"/>
        <xdr:cNvSpPr txBox="1"/>
      </xdr:nvSpPr>
      <xdr:spPr>
        <a:xfrm>
          <a:off x="830795" y="1354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31" name="直線コネクタ 230"/>
        <xdr:cNvCxnSpPr/>
      </xdr:nvCxnSpPr>
      <xdr:spPr>
        <a:xfrm flipV="1">
          <a:off x="4633595" y="15542028"/>
          <a:ext cx="1270" cy="152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2" name="衛生費最小値テキスト"/>
        <xdr:cNvSpPr txBox="1"/>
      </xdr:nvSpPr>
      <xdr:spPr>
        <a:xfrm>
          <a:off x="4686300"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3" name="直線コネクタ 232"/>
        <xdr:cNvCxnSpPr/>
      </xdr:nvCxnSpPr>
      <xdr:spPr>
        <a:xfrm>
          <a:off x="4546600" y="1706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4" name="衛生費最大値テキスト"/>
        <xdr:cNvSpPr txBox="1"/>
      </xdr:nvSpPr>
      <xdr:spPr>
        <a:xfrm>
          <a:off x="4686300" y="153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5" name="直線コネクタ 234"/>
        <xdr:cNvCxnSpPr/>
      </xdr:nvCxnSpPr>
      <xdr:spPr>
        <a:xfrm>
          <a:off x="4546600" y="1554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14297</xdr:rowOff>
    </xdr:from>
    <xdr:to>
      <xdr:col>24</xdr:col>
      <xdr:colOff>63500</xdr:colOff>
      <xdr:row>98</xdr:row>
      <xdr:rowOff>23527</xdr:rowOff>
    </xdr:to>
    <xdr:cxnSp macro="">
      <xdr:nvCxnSpPr>
        <xdr:cNvPr id="236" name="直線コネクタ 235"/>
        <xdr:cNvCxnSpPr/>
      </xdr:nvCxnSpPr>
      <xdr:spPr>
        <a:xfrm flipV="1">
          <a:off x="3797300" y="16816397"/>
          <a:ext cx="838200" cy="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111244</xdr:rowOff>
    </xdr:from>
    <xdr:ext cx="534377" cy="259045"/>
    <xdr:sp macro="" textlink="">
      <xdr:nvSpPr>
        <xdr:cNvPr id="237" name="衛生費平均値テキスト"/>
        <xdr:cNvSpPr txBox="1"/>
      </xdr:nvSpPr>
      <xdr:spPr>
        <a:xfrm>
          <a:off x="4686300" y="1657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38" name="フローチャート: 判断 237"/>
        <xdr:cNvSpPr/>
      </xdr:nvSpPr>
      <xdr:spPr>
        <a:xfrm>
          <a:off x="45847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23527</xdr:rowOff>
    </xdr:from>
    <xdr:to>
      <xdr:col>19</xdr:col>
      <xdr:colOff>177800</xdr:colOff>
      <xdr:row>98</xdr:row>
      <xdr:rowOff>135269</xdr:rowOff>
    </xdr:to>
    <xdr:cxnSp macro="">
      <xdr:nvCxnSpPr>
        <xdr:cNvPr id="239" name="直線コネクタ 238"/>
        <xdr:cNvCxnSpPr/>
      </xdr:nvCxnSpPr>
      <xdr:spPr>
        <a:xfrm flipV="1">
          <a:off x="2908300" y="16825627"/>
          <a:ext cx="889000" cy="11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40" name="フローチャート: 判断 239"/>
        <xdr:cNvSpPr/>
      </xdr:nvSpPr>
      <xdr:spPr>
        <a:xfrm>
          <a:off x="3746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55780</xdr:rowOff>
    </xdr:from>
    <xdr:ext cx="534377" cy="259045"/>
    <xdr:sp macro="" textlink="">
      <xdr:nvSpPr>
        <xdr:cNvPr id="241" name="テキスト ボックス 240"/>
        <xdr:cNvSpPr txBox="1"/>
      </xdr:nvSpPr>
      <xdr:spPr>
        <a:xfrm>
          <a:off x="3530111" y="1651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117483</xdr:rowOff>
    </xdr:from>
    <xdr:to>
      <xdr:col>15</xdr:col>
      <xdr:colOff>50800</xdr:colOff>
      <xdr:row>98</xdr:row>
      <xdr:rowOff>135269</xdr:rowOff>
    </xdr:to>
    <xdr:cxnSp macro="">
      <xdr:nvCxnSpPr>
        <xdr:cNvPr id="242" name="直線コネクタ 241"/>
        <xdr:cNvCxnSpPr/>
      </xdr:nvCxnSpPr>
      <xdr:spPr>
        <a:xfrm>
          <a:off x="2019300" y="16919583"/>
          <a:ext cx="889000" cy="1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21343</xdr:rowOff>
    </xdr:from>
    <xdr:to>
      <xdr:col>15</xdr:col>
      <xdr:colOff>101600</xdr:colOff>
      <xdr:row>98</xdr:row>
      <xdr:rowOff>122943</xdr:rowOff>
    </xdr:to>
    <xdr:sp macro="" textlink="">
      <xdr:nvSpPr>
        <xdr:cNvPr id="243" name="フローチャート: 判断 242"/>
        <xdr:cNvSpPr/>
      </xdr:nvSpPr>
      <xdr:spPr>
        <a:xfrm>
          <a:off x="2857500" y="1682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139470</xdr:rowOff>
    </xdr:from>
    <xdr:ext cx="534377" cy="259045"/>
    <xdr:sp macro="" textlink="">
      <xdr:nvSpPr>
        <xdr:cNvPr id="244" name="テキスト ボックス 243"/>
        <xdr:cNvSpPr txBox="1"/>
      </xdr:nvSpPr>
      <xdr:spPr>
        <a:xfrm>
          <a:off x="2641111" y="1659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117483</xdr:rowOff>
    </xdr:from>
    <xdr:to>
      <xdr:col>10</xdr:col>
      <xdr:colOff>114300</xdr:colOff>
      <xdr:row>98</xdr:row>
      <xdr:rowOff>142466</xdr:rowOff>
    </xdr:to>
    <xdr:cxnSp macro="">
      <xdr:nvCxnSpPr>
        <xdr:cNvPr id="245" name="直線コネクタ 244"/>
        <xdr:cNvCxnSpPr/>
      </xdr:nvCxnSpPr>
      <xdr:spPr>
        <a:xfrm flipV="1">
          <a:off x="1130300" y="16919583"/>
          <a:ext cx="889000" cy="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129373</xdr:rowOff>
    </xdr:from>
    <xdr:to>
      <xdr:col>10</xdr:col>
      <xdr:colOff>165100</xdr:colOff>
      <xdr:row>99</xdr:row>
      <xdr:rowOff>59523</xdr:rowOff>
    </xdr:to>
    <xdr:sp macro="" textlink="">
      <xdr:nvSpPr>
        <xdr:cNvPr id="246" name="フローチャート: 判断 245"/>
        <xdr:cNvSpPr/>
      </xdr:nvSpPr>
      <xdr:spPr>
        <a:xfrm>
          <a:off x="1968500" y="1693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50650</xdr:rowOff>
    </xdr:from>
    <xdr:ext cx="534377" cy="259045"/>
    <xdr:sp macro="" textlink="">
      <xdr:nvSpPr>
        <xdr:cNvPr id="247" name="テキスト ボックス 246"/>
        <xdr:cNvSpPr txBox="1"/>
      </xdr:nvSpPr>
      <xdr:spPr>
        <a:xfrm>
          <a:off x="1752111" y="1702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133586</xdr:rowOff>
    </xdr:from>
    <xdr:to>
      <xdr:col>6</xdr:col>
      <xdr:colOff>38100</xdr:colOff>
      <xdr:row>99</xdr:row>
      <xdr:rowOff>63736</xdr:rowOff>
    </xdr:to>
    <xdr:sp macro="" textlink="">
      <xdr:nvSpPr>
        <xdr:cNvPr id="248" name="フローチャート: 判断 247"/>
        <xdr:cNvSpPr/>
      </xdr:nvSpPr>
      <xdr:spPr>
        <a:xfrm>
          <a:off x="1079500" y="1693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54863</xdr:rowOff>
    </xdr:from>
    <xdr:ext cx="534377" cy="259045"/>
    <xdr:sp macro="" textlink="">
      <xdr:nvSpPr>
        <xdr:cNvPr id="249" name="テキスト ボックス 248"/>
        <xdr:cNvSpPr txBox="1"/>
      </xdr:nvSpPr>
      <xdr:spPr>
        <a:xfrm>
          <a:off x="863111" y="1702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134947</xdr:rowOff>
    </xdr:from>
    <xdr:to>
      <xdr:col>24</xdr:col>
      <xdr:colOff>114300</xdr:colOff>
      <xdr:row>98</xdr:row>
      <xdr:rowOff>65097</xdr:rowOff>
    </xdr:to>
    <xdr:sp macro="" textlink="">
      <xdr:nvSpPr>
        <xdr:cNvPr id="255" name="楕円 254"/>
        <xdr:cNvSpPr/>
      </xdr:nvSpPr>
      <xdr:spPr>
        <a:xfrm>
          <a:off x="4584700" y="1676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113374</xdr:rowOff>
    </xdr:from>
    <xdr:ext cx="534377" cy="259045"/>
    <xdr:sp macro="" textlink="">
      <xdr:nvSpPr>
        <xdr:cNvPr id="256" name="衛生費該当値テキスト"/>
        <xdr:cNvSpPr txBox="1"/>
      </xdr:nvSpPr>
      <xdr:spPr>
        <a:xfrm>
          <a:off x="4686300" y="1674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144177</xdr:rowOff>
    </xdr:from>
    <xdr:to>
      <xdr:col>20</xdr:col>
      <xdr:colOff>38100</xdr:colOff>
      <xdr:row>98</xdr:row>
      <xdr:rowOff>74327</xdr:rowOff>
    </xdr:to>
    <xdr:sp macro="" textlink="">
      <xdr:nvSpPr>
        <xdr:cNvPr id="257" name="楕円 256"/>
        <xdr:cNvSpPr/>
      </xdr:nvSpPr>
      <xdr:spPr>
        <a:xfrm>
          <a:off x="3746500" y="1677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65454</xdr:rowOff>
    </xdr:from>
    <xdr:ext cx="534377" cy="259045"/>
    <xdr:sp macro="" textlink="">
      <xdr:nvSpPr>
        <xdr:cNvPr id="258" name="テキスト ボックス 257"/>
        <xdr:cNvSpPr txBox="1"/>
      </xdr:nvSpPr>
      <xdr:spPr>
        <a:xfrm>
          <a:off x="3530111" y="1686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84469</xdr:rowOff>
    </xdr:from>
    <xdr:to>
      <xdr:col>15</xdr:col>
      <xdr:colOff>101600</xdr:colOff>
      <xdr:row>99</xdr:row>
      <xdr:rowOff>14619</xdr:rowOff>
    </xdr:to>
    <xdr:sp macro="" textlink="">
      <xdr:nvSpPr>
        <xdr:cNvPr id="259" name="楕円 258"/>
        <xdr:cNvSpPr/>
      </xdr:nvSpPr>
      <xdr:spPr>
        <a:xfrm>
          <a:off x="2857500" y="168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5746</xdr:rowOff>
    </xdr:from>
    <xdr:ext cx="534377" cy="259045"/>
    <xdr:sp macro="" textlink="">
      <xdr:nvSpPr>
        <xdr:cNvPr id="260" name="テキスト ボックス 259"/>
        <xdr:cNvSpPr txBox="1"/>
      </xdr:nvSpPr>
      <xdr:spPr>
        <a:xfrm>
          <a:off x="2641111" y="1697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66683</xdr:rowOff>
    </xdr:from>
    <xdr:to>
      <xdr:col>10</xdr:col>
      <xdr:colOff>165100</xdr:colOff>
      <xdr:row>98</xdr:row>
      <xdr:rowOff>168283</xdr:rowOff>
    </xdr:to>
    <xdr:sp macro="" textlink="">
      <xdr:nvSpPr>
        <xdr:cNvPr id="261" name="楕円 260"/>
        <xdr:cNvSpPr/>
      </xdr:nvSpPr>
      <xdr:spPr>
        <a:xfrm>
          <a:off x="1968500" y="1686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13360</xdr:rowOff>
    </xdr:from>
    <xdr:ext cx="534377" cy="259045"/>
    <xdr:sp macro="" textlink="">
      <xdr:nvSpPr>
        <xdr:cNvPr id="262" name="テキスト ボックス 261"/>
        <xdr:cNvSpPr txBox="1"/>
      </xdr:nvSpPr>
      <xdr:spPr>
        <a:xfrm>
          <a:off x="1752111" y="1664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91666</xdr:rowOff>
    </xdr:from>
    <xdr:to>
      <xdr:col>6</xdr:col>
      <xdr:colOff>38100</xdr:colOff>
      <xdr:row>99</xdr:row>
      <xdr:rowOff>21816</xdr:rowOff>
    </xdr:to>
    <xdr:sp macro="" textlink="">
      <xdr:nvSpPr>
        <xdr:cNvPr id="263" name="楕円 262"/>
        <xdr:cNvSpPr/>
      </xdr:nvSpPr>
      <xdr:spPr>
        <a:xfrm>
          <a:off x="1079500" y="1689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38343</xdr:rowOff>
    </xdr:from>
    <xdr:ext cx="534377" cy="259045"/>
    <xdr:sp macro="" textlink="">
      <xdr:nvSpPr>
        <xdr:cNvPr id="264" name="テキスト ボックス 263"/>
        <xdr:cNvSpPr txBox="1"/>
      </xdr:nvSpPr>
      <xdr:spPr>
        <a:xfrm>
          <a:off x="863111" y="1666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90" name="直線コネクタ 289"/>
        <xdr:cNvCxnSpPr/>
      </xdr:nvCxnSpPr>
      <xdr:spPr>
        <a:xfrm flipV="1">
          <a:off x="10475595" y="5215926"/>
          <a:ext cx="1270" cy="156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3" name="労働費最大値テキスト"/>
        <xdr:cNvSpPr txBox="1"/>
      </xdr:nvSpPr>
      <xdr:spPr>
        <a:xfrm>
          <a:off x="10528300" y="49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4" name="直線コネクタ 293"/>
        <xdr:cNvCxnSpPr/>
      </xdr:nvCxnSpPr>
      <xdr:spPr>
        <a:xfrm>
          <a:off x="10388600" y="52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120759</xdr:rowOff>
    </xdr:from>
    <xdr:to>
      <xdr:col>55</xdr:col>
      <xdr:colOff>0</xdr:colOff>
      <xdr:row>38</xdr:row>
      <xdr:rowOff>128597</xdr:rowOff>
    </xdr:to>
    <xdr:cxnSp macro="">
      <xdr:nvCxnSpPr>
        <xdr:cNvPr id="295" name="直線コネクタ 294"/>
        <xdr:cNvCxnSpPr/>
      </xdr:nvCxnSpPr>
      <xdr:spPr>
        <a:xfrm>
          <a:off x="9639300" y="6635859"/>
          <a:ext cx="8382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118308</xdr:rowOff>
    </xdr:from>
    <xdr:ext cx="378565" cy="259045"/>
    <xdr:sp macro="" textlink="">
      <xdr:nvSpPr>
        <xdr:cNvPr id="296" name="労働費平均値テキスト"/>
        <xdr:cNvSpPr txBox="1"/>
      </xdr:nvSpPr>
      <xdr:spPr>
        <a:xfrm>
          <a:off x="10528300" y="62905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7" name="フローチャート: 判断 296"/>
        <xdr:cNvSpPr/>
      </xdr:nvSpPr>
      <xdr:spPr>
        <a:xfrm>
          <a:off x="104267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95939</xdr:rowOff>
    </xdr:from>
    <xdr:to>
      <xdr:col>50</xdr:col>
      <xdr:colOff>114300</xdr:colOff>
      <xdr:row>38</xdr:row>
      <xdr:rowOff>120759</xdr:rowOff>
    </xdr:to>
    <xdr:cxnSp macro="">
      <xdr:nvCxnSpPr>
        <xdr:cNvPr id="298" name="直線コネクタ 297"/>
        <xdr:cNvCxnSpPr/>
      </xdr:nvCxnSpPr>
      <xdr:spPr>
        <a:xfrm>
          <a:off x="8750300" y="6611039"/>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9" name="フローチャート: 判断 298"/>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300" name="テキスト ボックス 299"/>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87775</xdr:rowOff>
    </xdr:from>
    <xdr:to>
      <xdr:col>45</xdr:col>
      <xdr:colOff>177800</xdr:colOff>
      <xdr:row>38</xdr:row>
      <xdr:rowOff>95939</xdr:rowOff>
    </xdr:to>
    <xdr:cxnSp macro="">
      <xdr:nvCxnSpPr>
        <xdr:cNvPr id="301" name="直線コネクタ 300"/>
        <xdr:cNvCxnSpPr/>
      </xdr:nvCxnSpPr>
      <xdr:spPr>
        <a:xfrm>
          <a:off x="7861300" y="6602875"/>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36975</xdr:rowOff>
    </xdr:from>
    <xdr:to>
      <xdr:col>46</xdr:col>
      <xdr:colOff>38100</xdr:colOff>
      <xdr:row>37</xdr:row>
      <xdr:rowOff>138575</xdr:rowOff>
    </xdr:to>
    <xdr:sp macro="" textlink="">
      <xdr:nvSpPr>
        <xdr:cNvPr id="302" name="フローチャート: 判断 301"/>
        <xdr:cNvSpPr/>
      </xdr:nvSpPr>
      <xdr:spPr>
        <a:xfrm>
          <a:off x="8699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155102</xdr:rowOff>
    </xdr:from>
    <xdr:ext cx="469744" cy="259045"/>
    <xdr:sp macro="" textlink="">
      <xdr:nvSpPr>
        <xdr:cNvPr id="303" name="テキスト ボックス 302"/>
        <xdr:cNvSpPr txBox="1"/>
      </xdr:nvSpPr>
      <xdr:spPr>
        <a:xfrm>
          <a:off x="8515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31278</xdr:rowOff>
    </xdr:from>
    <xdr:to>
      <xdr:col>41</xdr:col>
      <xdr:colOff>50800</xdr:colOff>
      <xdr:row>38</xdr:row>
      <xdr:rowOff>87775</xdr:rowOff>
    </xdr:to>
    <xdr:cxnSp macro="">
      <xdr:nvCxnSpPr>
        <xdr:cNvPr id="304" name="直線コネクタ 303"/>
        <xdr:cNvCxnSpPr/>
      </xdr:nvCxnSpPr>
      <xdr:spPr>
        <a:xfrm>
          <a:off x="6972300" y="6546378"/>
          <a:ext cx="889000" cy="5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116985</xdr:rowOff>
    </xdr:from>
    <xdr:to>
      <xdr:col>41</xdr:col>
      <xdr:colOff>101600</xdr:colOff>
      <xdr:row>37</xdr:row>
      <xdr:rowOff>47135</xdr:rowOff>
    </xdr:to>
    <xdr:sp macro="" textlink="">
      <xdr:nvSpPr>
        <xdr:cNvPr id="305" name="フローチャート: 判断 304"/>
        <xdr:cNvSpPr/>
      </xdr:nvSpPr>
      <xdr:spPr>
        <a:xfrm>
          <a:off x="7810500" y="62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63662</xdr:rowOff>
    </xdr:from>
    <xdr:ext cx="469744" cy="259045"/>
    <xdr:sp macro="" textlink="">
      <xdr:nvSpPr>
        <xdr:cNvPr id="306" name="テキスト ボックス 305"/>
        <xdr:cNvSpPr txBox="1"/>
      </xdr:nvSpPr>
      <xdr:spPr>
        <a:xfrm>
          <a:off x="7626428" y="60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92492</xdr:rowOff>
    </xdr:from>
    <xdr:to>
      <xdr:col>36</xdr:col>
      <xdr:colOff>165100</xdr:colOff>
      <xdr:row>37</xdr:row>
      <xdr:rowOff>22642</xdr:rowOff>
    </xdr:to>
    <xdr:sp macro="" textlink="">
      <xdr:nvSpPr>
        <xdr:cNvPr id="307" name="フローチャート: 判断 306"/>
        <xdr:cNvSpPr/>
      </xdr:nvSpPr>
      <xdr:spPr>
        <a:xfrm>
          <a:off x="6921500" y="626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39169</xdr:rowOff>
    </xdr:from>
    <xdr:ext cx="469744" cy="259045"/>
    <xdr:sp macro="" textlink="">
      <xdr:nvSpPr>
        <xdr:cNvPr id="308" name="テキスト ボックス 307"/>
        <xdr:cNvSpPr txBox="1"/>
      </xdr:nvSpPr>
      <xdr:spPr>
        <a:xfrm>
          <a:off x="6737428" y="603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77797</xdr:rowOff>
    </xdr:from>
    <xdr:to>
      <xdr:col>55</xdr:col>
      <xdr:colOff>50800</xdr:colOff>
      <xdr:row>39</xdr:row>
      <xdr:rowOff>7947</xdr:rowOff>
    </xdr:to>
    <xdr:sp macro="" textlink="">
      <xdr:nvSpPr>
        <xdr:cNvPr id="314" name="楕円 313"/>
        <xdr:cNvSpPr/>
      </xdr:nvSpPr>
      <xdr:spPr>
        <a:xfrm>
          <a:off x="10426700" y="65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56224</xdr:rowOff>
    </xdr:from>
    <xdr:ext cx="378565" cy="259045"/>
    <xdr:sp macro="" textlink="">
      <xdr:nvSpPr>
        <xdr:cNvPr id="315" name="労働費該当値テキスト"/>
        <xdr:cNvSpPr txBox="1"/>
      </xdr:nvSpPr>
      <xdr:spPr>
        <a:xfrm>
          <a:off x="10528300" y="6571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69959</xdr:rowOff>
    </xdr:from>
    <xdr:to>
      <xdr:col>50</xdr:col>
      <xdr:colOff>165100</xdr:colOff>
      <xdr:row>39</xdr:row>
      <xdr:rowOff>109</xdr:rowOff>
    </xdr:to>
    <xdr:sp macro="" textlink="">
      <xdr:nvSpPr>
        <xdr:cNvPr id="316" name="楕円 315"/>
        <xdr:cNvSpPr/>
      </xdr:nvSpPr>
      <xdr:spPr>
        <a:xfrm>
          <a:off x="9588500" y="658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162686</xdr:rowOff>
    </xdr:from>
    <xdr:ext cx="378565" cy="259045"/>
    <xdr:sp macro="" textlink="">
      <xdr:nvSpPr>
        <xdr:cNvPr id="317" name="テキスト ボックス 316"/>
        <xdr:cNvSpPr txBox="1"/>
      </xdr:nvSpPr>
      <xdr:spPr>
        <a:xfrm>
          <a:off x="9450017" y="6677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45139</xdr:rowOff>
    </xdr:from>
    <xdr:to>
      <xdr:col>46</xdr:col>
      <xdr:colOff>38100</xdr:colOff>
      <xdr:row>38</xdr:row>
      <xdr:rowOff>146739</xdr:rowOff>
    </xdr:to>
    <xdr:sp macro="" textlink="">
      <xdr:nvSpPr>
        <xdr:cNvPr id="318" name="楕円 317"/>
        <xdr:cNvSpPr/>
      </xdr:nvSpPr>
      <xdr:spPr>
        <a:xfrm>
          <a:off x="8699500" y="65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137866</xdr:rowOff>
    </xdr:from>
    <xdr:ext cx="378565" cy="259045"/>
    <xdr:sp macro="" textlink="">
      <xdr:nvSpPr>
        <xdr:cNvPr id="319" name="テキスト ボックス 318"/>
        <xdr:cNvSpPr txBox="1"/>
      </xdr:nvSpPr>
      <xdr:spPr>
        <a:xfrm>
          <a:off x="8561017" y="6652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36975</xdr:rowOff>
    </xdr:from>
    <xdr:to>
      <xdr:col>41</xdr:col>
      <xdr:colOff>101600</xdr:colOff>
      <xdr:row>38</xdr:row>
      <xdr:rowOff>138575</xdr:rowOff>
    </xdr:to>
    <xdr:sp macro="" textlink="">
      <xdr:nvSpPr>
        <xdr:cNvPr id="320" name="楕円 319"/>
        <xdr:cNvSpPr/>
      </xdr:nvSpPr>
      <xdr:spPr>
        <a:xfrm>
          <a:off x="7810500" y="65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129702</xdr:rowOff>
    </xdr:from>
    <xdr:ext cx="378565" cy="259045"/>
    <xdr:sp macro="" textlink="">
      <xdr:nvSpPr>
        <xdr:cNvPr id="321" name="テキスト ボックス 320"/>
        <xdr:cNvSpPr txBox="1"/>
      </xdr:nvSpPr>
      <xdr:spPr>
        <a:xfrm>
          <a:off x="7672017" y="6644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151928</xdr:rowOff>
    </xdr:from>
    <xdr:to>
      <xdr:col>36</xdr:col>
      <xdr:colOff>165100</xdr:colOff>
      <xdr:row>38</xdr:row>
      <xdr:rowOff>82079</xdr:rowOff>
    </xdr:to>
    <xdr:sp macro="" textlink="">
      <xdr:nvSpPr>
        <xdr:cNvPr id="322" name="楕円 321"/>
        <xdr:cNvSpPr/>
      </xdr:nvSpPr>
      <xdr:spPr>
        <a:xfrm>
          <a:off x="6921500" y="64955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73205</xdr:rowOff>
    </xdr:from>
    <xdr:ext cx="378565" cy="259045"/>
    <xdr:sp macro="" textlink="">
      <xdr:nvSpPr>
        <xdr:cNvPr id="323" name="テキスト ボックス 322"/>
        <xdr:cNvSpPr txBox="1"/>
      </xdr:nvSpPr>
      <xdr:spPr>
        <a:xfrm>
          <a:off x="6783017" y="6588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7" name="直線コネクタ 346"/>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8" name="農林水産業費最小値テキスト"/>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9" name="直線コネクタ 348"/>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50" name="農林水産業費最大値テキスト"/>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51" name="直線コネクタ 350"/>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74644</xdr:rowOff>
    </xdr:from>
    <xdr:to>
      <xdr:col>55</xdr:col>
      <xdr:colOff>0</xdr:colOff>
      <xdr:row>57</xdr:row>
      <xdr:rowOff>97999</xdr:rowOff>
    </xdr:to>
    <xdr:cxnSp macro="">
      <xdr:nvCxnSpPr>
        <xdr:cNvPr id="352" name="直線コネクタ 351"/>
        <xdr:cNvCxnSpPr/>
      </xdr:nvCxnSpPr>
      <xdr:spPr>
        <a:xfrm>
          <a:off x="9639300" y="9847294"/>
          <a:ext cx="8382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117321</xdr:rowOff>
    </xdr:from>
    <xdr:ext cx="534377" cy="259045"/>
    <xdr:sp macro="" textlink="">
      <xdr:nvSpPr>
        <xdr:cNvPr id="353" name="農林水産業費平均値テキスト"/>
        <xdr:cNvSpPr txBox="1"/>
      </xdr:nvSpPr>
      <xdr:spPr>
        <a:xfrm>
          <a:off x="10528300" y="9547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4" name="フローチャート: 判断 353"/>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74644</xdr:rowOff>
    </xdr:from>
    <xdr:to>
      <xdr:col>50</xdr:col>
      <xdr:colOff>114300</xdr:colOff>
      <xdr:row>57</xdr:row>
      <xdr:rowOff>77350</xdr:rowOff>
    </xdr:to>
    <xdr:cxnSp macro="">
      <xdr:nvCxnSpPr>
        <xdr:cNvPr id="355" name="直線コネクタ 354"/>
        <xdr:cNvCxnSpPr/>
      </xdr:nvCxnSpPr>
      <xdr:spPr>
        <a:xfrm flipV="1">
          <a:off x="8750300" y="9847294"/>
          <a:ext cx="8890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6" name="フローチャート: 判断 355"/>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60304</xdr:rowOff>
    </xdr:from>
    <xdr:ext cx="534377" cy="259045"/>
    <xdr:sp macro="" textlink="">
      <xdr:nvSpPr>
        <xdr:cNvPr id="357" name="テキスト ボックス 356"/>
        <xdr:cNvSpPr txBox="1"/>
      </xdr:nvSpPr>
      <xdr:spPr>
        <a:xfrm>
          <a:off x="9372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77350</xdr:rowOff>
    </xdr:from>
    <xdr:to>
      <xdr:col>45</xdr:col>
      <xdr:colOff>177800</xdr:colOff>
      <xdr:row>57</xdr:row>
      <xdr:rowOff>123965</xdr:rowOff>
    </xdr:to>
    <xdr:cxnSp macro="">
      <xdr:nvCxnSpPr>
        <xdr:cNvPr id="358" name="直線コネクタ 357"/>
        <xdr:cNvCxnSpPr/>
      </xdr:nvCxnSpPr>
      <xdr:spPr>
        <a:xfrm flipV="1">
          <a:off x="7861300" y="9850000"/>
          <a:ext cx="889000" cy="4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9" name="フローチャート: 判断 358"/>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51826</xdr:rowOff>
    </xdr:from>
    <xdr:ext cx="534377" cy="259045"/>
    <xdr:sp macro="" textlink="">
      <xdr:nvSpPr>
        <xdr:cNvPr id="360" name="テキスト ボックス 359"/>
        <xdr:cNvSpPr txBox="1"/>
      </xdr:nvSpPr>
      <xdr:spPr>
        <a:xfrm>
          <a:off x="8483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123965</xdr:rowOff>
    </xdr:from>
    <xdr:to>
      <xdr:col>41</xdr:col>
      <xdr:colOff>50800</xdr:colOff>
      <xdr:row>57</xdr:row>
      <xdr:rowOff>127736</xdr:rowOff>
    </xdr:to>
    <xdr:cxnSp macro="">
      <xdr:nvCxnSpPr>
        <xdr:cNvPr id="361" name="直線コネクタ 360"/>
        <xdr:cNvCxnSpPr/>
      </xdr:nvCxnSpPr>
      <xdr:spPr>
        <a:xfrm flipV="1">
          <a:off x="6972300" y="9896615"/>
          <a:ext cx="8890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78194</xdr:rowOff>
    </xdr:from>
    <xdr:to>
      <xdr:col>41</xdr:col>
      <xdr:colOff>101600</xdr:colOff>
      <xdr:row>58</xdr:row>
      <xdr:rowOff>8344</xdr:rowOff>
    </xdr:to>
    <xdr:sp macro="" textlink="">
      <xdr:nvSpPr>
        <xdr:cNvPr id="362" name="フローチャート: 判断 361"/>
        <xdr:cNvSpPr/>
      </xdr:nvSpPr>
      <xdr:spPr>
        <a:xfrm>
          <a:off x="7810500" y="985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170921</xdr:rowOff>
    </xdr:from>
    <xdr:ext cx="534377" cy="259045"/>
    <xdr:sp macro="" textlink="">
      <xdr:nvSpPr>
        <xdr:cNvPr id="363" name="テキスト ボックス 362"/>
        <xdr:cNvSpPr txBox="1"/>
      </xdr:nvSpPr>
      <xdr:spPr>
        <a:xfrm>
          <a:off x="7594111" y="994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93034</xdr:rowOff>
    </xdr:from>
    <xdr:to>
      <xdr:col>36</xdr:col>
      <xdr:colOff>165100</xdr:colOff>
      <xdr:row>58</xdr:row>
      <xdr:rowOff>23184</xdr:rowOff>
    </xdr:to>
    <xdr:sp macro="" textlink="">
      <xdr:nvSpPr>
        <xdr:cNvPr id="364" name="フローチャート: 判断 363"/>
        <xdr:cNvSpPr/>
      </xdr:nvSpPr>
      <xdr:spPr>
        <a:xfrm>
          <a:off x="6921500" y="98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14311</xdr:rowOff>
    </xdr:from>
    <xdr:ext cx="534377" cy="259045"/>
    <xdr:sp macro="" textlink="">
      <xdr:nvSpPr>
        <xdr:cNvPr id="365" name="テキスト ボックス 364"/>
        <xdr:cNvSpPr txBox="1"/>
      </xdr:nvSpPr>
      <xdr:spPr>
        <a:xfrm>
          <a:off x="6705111" y="99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47199</xdr:rowOff>
    </xdr:from>
    <xdr:to>
      <xdr:col>55</xdr:col>
      <xdr:colOff>50800</xdr:colOff>
      <xdr:row>57</xdr:row>
      <xdr:rowOff>148799</xdr:rowOff>
    </xdr:to>
    <xdr:sp macro="" textlink="">
      <xdr:nvSpPr>
        <xdr:cNvPr id="371" name="楕円 370"/>
        <xdr:cNvSpPr/>
      </xdr:nvSpPr>
      <xdr:spPr>
        <a:xfrm>
          <a:off x="10426700" y="981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25626</xdr:rowOff>
    </xdr:from>
    <xdr:ext cx="534377" cy="259045"/>
    <xdr:sp macro="" textlink="">
      <xdr:nvSpPr>
        <xdr:cNvPr id="372" name="農林水産業費該当値テキスト"/>
        <xdr:cNvSpPr txBox="1"/>
      </xdr:nvSpPr>
      <xdr:spPr>
        <a:xfrm>
          <a:off x="10528300" y="979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23844</xdr:rowOff>
    </xdr:from>
    <xdr:to>
      <xdr:col>50</xdr:col>
      <xdr:colOff>165100</xdr:colOff>
      <xdr:row>57</xdr:row>
      <xdr:rowOff>125444</xdr:rowOff>
    </xdr:to>
    <xdr:sp macro="" textlink="">
      <xdr:nvSpPr>
        <xdr:cNvPr id="373" name="楕円 372"/>
        <xdr:cNvSpPr/>
      </xdr:nvSpPr>
      <xdr:spPr>
        <a:xfrm>
          <a:off x="9588500" y="97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116571</xdr:rowOff>
    </xdr:from>
    <xdr:ext cx="534377" cy="259045"/>
    <xdr:sp macro="" textlink="">
      <xdr:nvSpPr>
        <xdr:cNvPr id="374" name="テキスト ボックス 373"/>
        <xdr:cNvSpPr txBox="1"/>
      </xdr:nvSpPr>
      <xdr:spPr>
        <a:xfrm>
          <a:off x="9372111" y="988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26550</xdr:rowOff>
    </xdr:from>
    <xdr:to>
      <xdr:col>46</xdr:col>
      <xdr:colOff>38100</xdr:colOff>
      <xdr:row>57</xdr:row>
      <xdr:rowOff>128150</xdr:rowOff>
    </xdr:to>
    <xdr:sp macro="" textlink="">
      <xdr:nvSpPr>
        <xdr:cNvPr id="375" name="楕円 374"/>
        <xdr:cNvSpPr/>
      </xdr:nvSpPr>
      <xdr:spPr>
        <a:xfrm>
          <a:off x="8699500" y="97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119277</xdr:rowOff>
    </xdr:from>
    <xdr:ext cx="534377" cy="259045"/>
    <xdr:sp macro="" textlink="">
      <xdr:nvSpPr>
        <xdr:cNvPr id="376" name="テキスト ボックス 375"/>
        <xdr:cNvSpPr txBox="1"/>
      </xdr:nvSpPr>
      <xdr:spPr>
        <a:xfrm>
          <a:off x="8483111" y="989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73165</xdr:rowOff>
    </xdr:from>
    <xdr:to>
      <xdr:col>41</xdr:col>
      <xdr:colOff>101600</xdr:colOff>
      <xdr:row>58</xdr:row>
      <xdr:rowOff>3315</xdr:rowOff>
    </xdr:to>
    <xdr:sp macro="" textlink="">
      <xdr:nvSpPr>
        <xdr:cNvPr id="377" name="楕円 376"/>
        <xdr:cNvSpPr/>
      </xdr:nvSpPr>
      <xdr:spPr>
        <a:xfrm>
          <a:off x="7810500" y="98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19842</xdr:rowOff>
    </xdr:from>
    <xdr:ext cx="534377" cy="259045"/>
    <xdr:sp macro="" textlink="">
      <xdr:nvSpPr>
        <xdr:cNvPr id="378" name="テキスト ボックス 377"/>
        <xdr:cNvSpPr txBox="1"/>
      </xdr:nvSpPr>
      <xdr:spPr>
        <a:xfrm>
          <a:off x="7594111" y="962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76936</xdr:rowOff>
    </xdr:from>
    <xdr:to>
      <xdr:col>36</xdr:col>
      <xdr:colOff>165100</xdr:colOff>
      <xdr:row>58</xdr:row>
      <xdr:rowOff>7086</xdr:rowOff>
    </xdr:to>
    <xdr:sp macro="" textlink="">
      <xdr:nvSpPr>
        <xdr:cNvPr id="379" name="楕円 378"/>
        <xdr:cNvSpPr/>
      </xdr:nvSpPr>
      <xdr:spPr>
        <a:xfrm>
          <a:off x="6921500" y="984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23613</xdr:rowOff>
    </xdr:from>
    <xdr:ext cx="534377" cy="259045"/>
    <xdr:sp macro="" textlink="">
      <xdr:nvSpPr>
        <xdr:cNvPr id="380" name="テキスト ボックス 379"/>
        <xdr:cNvSpPr txBox="1"/>
      </xdr:nvSpPr>
      <xdr:spPr>
        <a:xfrm>
          <a:off x="6705111" y="962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2" name="直線コネクタ 401"/>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3" name="商工費最小値テキスト"/>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4" name="直線コネクタ 403"/>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5" name="商工費最大値テキスト"/>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6" name="直線コネクタ 405"/>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139036</xdr:rowOff>
    </xdr:from>
    <xdr:to>
      <xdr:col>55</xdr:col>
      <xdr:colOff>0</xdr:colOff>
      <xdr:row>77</xdr:row>
      <xdr:rowOff>112497</xdr:rowOff>
    </xdr:to>
    <xdr:cxnSp macro="">
      <xdr:nvCxnSpPr>
        <xdr:cNvPr id="407" name="直線コネクタ 406"/>
        <xdr:cNvCxnSpPr/>
      </xdr:nvCxnSpPr>
      <xdr:spPr>
        <a:xfrm flipV="1">
          <a:off x="9639300" y="13169236"/>
          <a:ext cx="838200" cy="14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116555</xdr:rowOff>
    </xdr:from>
    <xdr:ext cx="534377" cy="259045"/>
    <xdr:sp macro="" textlink="">
      <xdr:nvSpPr>
        <xdr:cNvPr id="408" name="商工費平均値テキスト"/>
        <xdr:cNvSpPr txBox="1"/>
      </xdr:nvSpPr>
      <xdr:spPr>
        <a:xfrm>
          <a:off x="10528300" y="1280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9" name="フローチャート: 判断 408"/>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59713</xdr:rowOff>
    </xdr:from>
    <xdr:to>
      <xdr:col>50</xdr:col>
      <xdr:colOff>114300</xdr:colOff>
      <xdr:row>77</xdr:row>
      <xdr:rowOff>112497</xdr:rowOff>
    </xdr:to>
    <xdr:cxnSp macro="">
      <xdr:nvCxnSpPr>
        <xdr:cNvPr id="410" name="直線コネクタ 409"/>
        <xdr:cNvCxnSpPr/>
      </xdr:nvCxnSpPr>
      <xdr:spPr>
        <a:xfrm>
          <a:off x="8750300" y="13261363"/>
          <a:ext cx="889000" cy="5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11" name="フローチャート: 判断 410"/>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45110</xdr:rowOff>
    </xdr:from>
    <xdr:ext cx="534377" cy="259045"/>
    <xdr:sp macro="" textlink="">
      <xdr:nvSpPr>
        <xdr:cNvPr id="412" name="テキスト ボックス 411"/>
        <xdr:cNvSpPr txBox="1"/>
      </xdr:nvSpPr>
      <xdr:spPr>
        <a:xfrm>
          <a:off x="9372111" y="1273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59713</xdr:rowOff>
    </xdr:from>
    <xdr:to>
      <xdr:col>45</xdr:col>
      <xdr:colOff>177800</xdr:colOff>
      <xdr:row>77</xdr:row>
      <xdr:rowOff>145552</xdr:rowOff>
    </xdr:to>
    <xdr:cxnSp macro="">
      <xdr:nvCxnSpPr>
        <xdr:cNvPr id="413" name="直線コネクタ 412"/>
        <xdr:cNvCxnSpPr/>
      </xdr:nvCxnSpPr>
      <xdr:spPr>
        <a:xfrm flipV="1">
          <a:off x="7861300" y="13261363"/>
          <a:ext cx="889000" cy="8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14" name="フローチャート: 判断 413"/>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27005</xdr:rowOff>
    </xdr:from>
    <xdr:ext cx="534377" cy="259045"/>
    <xdr:sp macro="" textlink="">
      <xdr:nvSpPr>
        <xdr:cNvPr id="415" name="テキスト ボックス 414"/>
        <xdr:cNvSpPr txBox="1"/>
      </xdr:nvSpPr>
      <xdr:spPr>
        <a:xfrm>
          <a:off x="8483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145552</xdr:rowOff>
    </xdr:from>
    <xdr:to>
      <xdr:col>41</xdr:col>
      <xdr:colOff>50800</xdr:colOff>
      <xdr:row>77</xdr:row>
      <xdr:rowOff>160457</xdr:rowOff>
    </xdr:to>
    <xdr:cxnSp macro="">
      <xdr:nvCxnSpPr>
        <xdr:cNvPr id="416" name="直線コネクタ 415"/>
        <xdr:cNvCxnSpPr/>
      </xdr:nvCxnSpPr>
      <xdr:spPr>
        <a:xfrm flipV="1">
          <a:off x="6972300" y="13347202"/>
          <a:ext cx="8890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152177</xdr:rowOff>
    </xdr:from>
    <xdr:to>
      <xdr:col>41</xdr:col>
      <xdr:colOff>101600</xdr:colOff>
      <xdr:row>77</xdr:row>
      <xdr:rowOff>82327</xdr:rowOff>
    </xdr:to>
    <xdr:sp macro="" textlink="">
      <xdr:nvSpPr>
        <xdr:cNvPr id="417" name="フローチャート: 判断 416"/>
        <xdr:cNvSpPr/>
      </xdr:nvSpPr>
      <xdr:spPr>
        <a:xfrm>
          <a:off x="7810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98854</xdr:rowOff>
    </xdr:from>
    <xdr:ext cx="534377" cy="259045"/>
    <xdr:sp macro="" textlink="">
      <xdr:nvSpPr>
        <xdr:cNvPr id="418" name="テキスト ボックス 417"/>
        <xdr:cNvSpPr txBox="1"/>
      </xdr:nvSpPr>
      <xdr:spPr>
        <a:xfrm>
          <a:off x="7594111" y="129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167287</xdr:rowOff>
    </xdr:from>
    <xdr:to>
      <xdr:col>36</xdr:col>
      <xdr:colOff>165100</xdr:colOff>
      <xdr:row>77</xdr:row>
      <xdr:rowOff>97437</xdr:rowOff>
    </xdr:to>
    <xdr:sp macro="" textlink="">
      <xdr:nvSpPr>
        <xdr:cNvPr id="419" name="フローチャート: 判断 418"/>
        <xdr:cNvSpPr/>
      </xdr:nvSpPr>
      <xdr:spPr>
        <a:xfrm>
          <a:off x="6921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113964</xdr:rowOff>
    </xdr:from>
    <xdr:ext cx="534377" cy="259045"/>
    <xdr:sp macro="" textlink="">
      <xdr:nvSpPr>
        <xdr:cNvPr id="420" name="テキスト ボックス 419"/>
        <xdr:cNvSpPr txBox="1"/>
      </xdr:nvSpPr>
      <xdr:spPr>
        <a:xfrm>
          <a:off x="6705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88236</xdr:rowOff>
    </xdr:from>
    <xdr:to>
      <xdr:col>55</xdr:col>
      <xdr:colOff>50800</xdr:colOff>
      <xdr:row>77</xdr:row>
      <xdr:rowOff>18386</xdr:rowOff>
    </xdr:to>
    <xdr:sp macro="" textlink="">
      <xdr:nvSpPr>
        <xdr:cNvPr id="426" name="楕円 425"/>
        <xdr:cNvSpPr/>
      </xdr:nvSpPr>
      <xdr:spPr>
        <a:xfrm>
          <a:off x="10426700" y="1311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66663</xdr:rowOff>
    </xdr:from>
    <xdr:ext cx="534377" cy="259045"/>
    <xdr:sp macro="" textlink="">
      <xdr:nvSpPr>
        <xdr:cNvPr id="427" name="商工費該当値テキスト"/>
        <xdr:cNvSpPr txBox="1"/>
      </xdr:nvSpPr>
      <xdr:spPr>
        <a:xfrm>
          <a:off x="10528300" y="1309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61697</xdr:rowOff>
    </xdr:from>
    <xdr:to>
      <xdr:col>50</xdr:col>
      <xdr:colOff>165100</xdr:colOff>
      <xdr:row>77</xdr:row>
      <xdr:rowOff>163297</xdr:rowOff>
    </xdr:to>
    <xdr:sp macro="" textlink="">
      <xdr:nvSpPr>
        <xdr:cNvPr id="428" name="楕円 427"/>
        <xdr:cNvSpPr/>
      </xdr:nvSpPr>
      <xdr:spPr>
        <a:xfrm>
          <a:off x="9588500" y="1326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154424</xdr:rowOff>
    </xdr:from>
    <xdr:ext cx="469744" cy="259045"/>
    <xdr:sp macro="" textlink="">
      <xdr:nvSpPr>
        <xdr:cNvPr id="429" name="テキスト ボックス 428"/>
        <xdr:cNvSpPr txBox="1"/>
      </xdr:nvSpPr>
      <xdr:spPr>
        <a:xfrm>
          <a:off x="9404428" y="1335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8913</xdr:rowOff>
    </xdr:from>
    <xdr:to>
      <xdr:col>46</xdr:col>
      <xdr:colOff>38100</xdr:colOff>
      <xdr:row>77</xdr:row>
      <xdr:rowOff>110513</xdr:rowOff>
    </xdr:to>
    <xdr:sp macro="" textlink="">
      <xdr:nvSpPr>
        <xdr:cNvPr id="430" name="楕円 429"/>
        <xdr:cNvSpPr/>
      </xdr:nvSpPr>
      <xdr:spPr>
        <a:xfrm>
          <a:off x="8699500" y="1321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101640</xdr:rowOff>
    </xdr:from>
    <xdr:ext cx="534377" cy="259045"/>
    <xdr:sp macro="" textlink="">
      <xdr:nvSpPr>
        <xdr:cNvPr id="431" name="テキスト ボックス 430"/>
        <xdr:cNvSpPr txBox="1"/>
      </xdr:nvSpPr>
      <xdr:spPr>
        <a:xfrm>
          <a:off x="8483111" y="1330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94752</xdr:rowOff>
    </xdr:from>
    <xdr:to>
      <xdr:col>41</xdr:col>
      <xdr:colOff>101600</xdr:colOff>
      <xdr:row>78</xdr:row>
      <xdr:rowOff>24902</xdr:rowOff>
    </xdr:to>
    <xdr:sp macro="" textlink="">
      <xdr:nvSpPr>
        <xdr:cNvPr id="432" name="楕円 431"/>
        <xdr:cNvSpPr/>
      </xdr:nvSpPr>
      <xdr:spPr>
        <a:xfrm>
          <a:off x="7810500" y="1329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16029</xdr:rowOff>
    </xdr:from>
    <xdr:ext cx="469744" cy="259045"/>
    <xdr:sp macro="" textlink="">
      <xdr:nvSpPr>
        <xdr:cNvPr id="433" name="テキスト ボックス 432"/>
        <xdr:cNvSpPr txBox="1"/>
      </xdr:nvSpPr>
      <xdr:spPr>
        <a:xfrm>
          <a:off x="7626428" y="1338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109657</xdr:rowOff>
    </xdr:from>
    <xdr:to>
      <xdr:col>36</xdr:col>
      <xdr:colOff>165100</xdr:colOff>
      <xdr:row>78</xdr:row>
      <xdr:rowOff>39807</xdr:rowOff>
    </xdr:to>
    <xdr:sp macro="" textlink="">
      <xdr:nvSpPr>
        <xdr:cNvPr id="434" name="楕円 433"/>
        <xdr:cNvSpPr/>
      </xdr:nvSpPr>
      <xdr:spPr>
        <a:xfrm>
          <a:off x="6921500" y="1331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30934</xdr:rowOff>
    </xdr:from>
    <xdr:ext cx="469744" cy="259045"/>
    <xdr:sp macro="" textlink="">
      <xdr:nvSpPr>
        <xdr:cNvPr id="435" name="テキスト ボックス 434"/>
        <xdr:cNvSpPr txBox="1"/>
      </xdr:nvSpPr>
      <xdr:spPr>
        <a:xfrm>
          <a:off x="6737428" y="1340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60" name="直線コネクタ 459"/>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61" name="土木費最小値テキスト"/>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2" name="直線コネクタ 461"/>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3" name="土木費最大値テキスト"/>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4" name="直線コネクタ 463"/>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15317</xdr:rowOff>
    </xdr:from>
    <xdr:to>
      <xdr:col>55</xdr:col>
      <xdr:colOff>0</xdr:colOff>
      <xdr:row>97</xdr:row>
      <xdr:rowOff>27039</xdr:rowOff>
    </xdr:to>
    <xdr:cxnSp macro="">
      <xdr:nvCxnSpPr>
        <xdr:cNvPr id="465" name="直線コネクタ 464"/>
        <xdr:cNvCxnSpPr/>
      </xdr:nvCxnSpPr>
      <xdr:spPr>
        <a:xfrm flipV="1">
          <a:off x="9639300" y="16474517"/>
          <a:ext cx="838200" cy="18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106278</xdr:rowOff>
    </xdr:from>
    <xdr:ext cx="534377" cy="259045"/>
    <xdr:sp macro="" textlink="">
      <xdr:nvSpPr>
        <xdr:cNvPr id="466" name="土木費平均値テキスト"/>
        <xdr:cNvSpPr txBox="1"/>
      </xdr:nvSpPr>
      <xdr:spPr>
        <a:xfrm>
          <a:off x="10528300" y="16565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7" name="フローチャート: 判断 466"/>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27039</xdr:rowOff>
    </xdr:from>
    <xdr:to>
      <xdr:col>50</xdr:col>
      <xdr:colOff>114300</xdr:colOff>
      <xdr:row>97</xdr:row>
      <xdr:rowOff>155080</xdr:rowOff>
    </xdr:to>
    <xdr:cxnSp macro="">
      <xdr:nvCxnSpPr>
        <xdr:cNvPr id="468" name="直線コネクタ 467"/>
        <xdr:cNvCxnSpPr/>
      </xdr:nvCxnSpPr>
      <xdr:spPr>
        <a:xfrm flipV="1">
          <a:off x="8750300" y="16657689"/>
          <a:ext cx="889000" cy="1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9" name="フローチャート: 判断 468"/>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76661</xdr:rowOff>
    </xdr:from>
    <xdr:ext cx="534377" cy="259045"/>
    <xdr:sp macro="" textlink="">
      <xdr:nvSpPr>
        <xdr:cNvPr id="470" name="テキスト ボックス 469"/>
        <xdr:cNvSpPr txBox="1"/>
      </xdr:nvSpPr>
      <xdr:spPr>
        <a:xfrm>
          <a:off x="9372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77927</xdr:rowOff>
    </xdr:from>
    <xdr:to>
      <xdr:col>45</xdr:col>
      <xdr:colOff>177800</xdr:colOff>
      <xdr:row>97</xdr:row>
      <xdr:rowOff>155080</xdr:rowOff>
    </xdr:to>
    <xdr:cxnSp macro="">
      <xdr:nvCxnSpPr>
        <xdr:cNvPr id="471" name="直線コネクタ 470"/>
        <xdr:cNvCxnSpPr/>
      </xdr:nvCxnSpPr>
      <xdr:spPr>
        <a:xfrm>
          <a:off x="7861300" y="16537127"/>
          <a:ext cx="889000" cy="24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72" name="フローチャート: 判断 471"/>
        <xdr:cNvSpPr/>
      </xdr:nvSpPr>
      <xdr:spPr>
        <a:xfrm>
          <a:off x="8699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64279</xdr:rowOff>
    </xdr:from>
    <xdr:ext cx="534377" cy="259045"/>
    <xdr:sp macro="" textlink="">
      <xdr:nvSpPr>
        <xdr:cNvPr id="473" name="テキスト ボックス 472"/>
        <xdr:cNvSpPr txBox="1"/>
      </xdr:nvSpPr>
      <xdr:spPr>
        <a:xfrm>
          <a:off x="8483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77927</xdr:rowOff>
    </xdr:from>
    <xdr:to>
      <xdr:col>41</xdr:col>
      <xdr:colOff>50800</xdr:colOff>
      <xdr:row>97</xdr:row>
      <xdr:rowOff>166446</xdr:rowOff>
    </xdr:to>
    <xdr:cxnSp macro="">
      <xdr:nvCxnSpPr>
        <xdr:cNvPr id="474" name="直線コネクタ 473"/>
        <xdr:cNvCxnSpPr/>
      </xdr:nvCxnSpPr>
      <xdr:spPr>
        <a:xfrm flipV="1">
          <a:off x="6972300" y="16537127"/>
          <a:ext cx="889000" cy="25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158890</xdr:rowOff>
    </xdr:from>
    <xdr:to>
      <xdr:col>41</xdr:col>
      <xdr:colOff>101600</xdr:colOff>
      <xdr:row>98</xdr:row>
      <xdr:rowOff>89040</xdr:rowOff>
    </xdr:to>
    <xdr:sp macro="" textlink="">
      <xdr:nvSpPr>
        <xdr:cNvPr id="475" name="フローチャート: 判断 474"/>
        <xdr:cNvSpPr/>
      </xdr:nvSpPr>
      <xdr:spPr>
        <a:xfrm>
          <a:off x="7810500" y="167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80167</xdr:rowOff>
    </xdr:from>
    <xdr:ext cx="534377" cy="259045"/>
    <xdr:sp macro="" textlink="">
      <xdr:nvSpPr>
        <xdr:cNvPr id="476" name="テキスト ボックス 475"/>
        <xdr:cNvSpPr txBox="1"/>
      </xdr:nvSpPr>
      <xdr:spPr>
        <a:xfrm>
          <a:off x="7594111" y="1688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164351</xdr:rowOff>
    </xdr:from>
    <xdr:to>
      <xdr:col>36</xdr:col>
      <xdr:colOff>165100</xdr:colOff>
      <xdr:row>98</xdr:row>
      <xdr:rowOff>94501</xdr:rowOff>
    </xdr:to>
    <xdr:sp macro="" textlink="">
      <xdr:nvSpPr>
        <xdr:cNvPr id="477" name="フローチャート: 判断 476"/>
        <xdr:cNvSpPr/>
      </xdr:nvSpPr>
      <xdr:spPr>
        <a:xfrm>
          <a:off x="6921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85628</xdr:rowOff>
    </xdr:from>
    <xdr:ext cx="534377" cy="259045"/>
    <xdr:sp macro="" textlink="">
      <xdr:nvSpPr>
        <xdr:cNvPr id="478" name="テキスト ボックス 477"/>
        <xdr:cNvSpPr txBox="1"/>
      </xdr:nvSpPr>
      <xdr:spPr>
        <a:xfrm>
          <a:off x="6705111" y="1688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135967</xdr:rowOff>
    </xdr:from>
    <xdr:to>
      <xdr:col>55</xdr:col>
      <xdr:colOff>50800</xdr:colOff>
      <xdr:row>96</xdr:row>
      <xdr:rowOff>66117</xdr:rowOff>
    </xdr:to>
    <xdr:sp macro="" textlink="">
      <xdr:nvSpPr>
        <xdr:cNvPr id="484" name="楕円 483"/>
        <xdr:cNvSpPr/>
      </xdr:nvSpPr>
      <xdr:spPr>
        <a:xfrm>
          <a:off x="10426700" y="1642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158844</xdr:rowOff>
    </xdr:from>
    <xdr:ext cx="534377" cy="259045"/>
    <xdr:sp macro="" textlink="">
      <xdr:nvSpPr>
        <xdr:cNvPr id="485" name="土木費該当値テキスト"/>
        <xdr:cNvSpPr txBox="1"/>
      </xdr:nvSpPr>
      <xdr:spPr>
        <a:xfrm>
          <a:off x="10528300" y="162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147689</xdr:rowOff>
    </xdr:from>
    <xdr:to>
      <xdr:col>50</xdr:col>
      <xdr:colOff>165100</xdr:colOff>
      <xdr:row>97</xdr:row>
      <xdr:rowOff>77839</xdr:rowOff>
    </xdr:to>
    <xdr:sp macro="" textlink="">
      <xdr:nvSpPr>
        <xdr:cNvPr id="486" name="楕円 485"/>
        <xdr:cNvSpPr/>
      </xdr:nvSpPr>
      <xdr:spPr>
        <a:xfrm>
          <a:off x="9588500" y="1660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68966</xdr:rowOff>
    </xdr:from>
    <xdr:ext cx="534377" cy="259045"/>
    <xdr:sp macro="" textlink="">
      <xdr:nvSpPr>
        <xdr:cNvPr id="487" name="テキスト ボックス 486"/>
        <xdr:cNvSpPr txBox="1"/>
      </xdr:nvSpPr>
      <xdr:spPr>
        <a:xfrm>
          <a:off x="9372111" y="1669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104280</xdr:rowOff>
    </xdr:from>
    <xdr:to>
      <xdr:col>46</xdr:col>
      <xdr:colOff>38100</xdr:colOff>
      <xdr:row>98</xdr:row>
      <xdr:rowOff>34430</xdr:rowOff>
    </xdr:to>
    <xdr:sp macro="" textlink="">
      <xdr:nvSpPr>
        <xdr:cNvPr id="488" name="楕円 487"/>
        <xdr:cNvSpPr/>
      </xdr:nvSpPr>
      <xdr:spPr>
        <a:xfrm>
          <a:off x="8699500" y="1673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25557</xdr:rowOff>
    </xdr:from>
    <xdr:ext cx="534377" cy="259045"/>
    <xdr:sp macro="" textlink="">
      <xdr:nvSpPr>
        <xdr:cNvPr id="489" name="テキスト ボックス 488"/>
        <xdr:cNvSpPr txBox="1"/>
      </xdr:nvSpPr>
      <xdr:spPr>
        <a:xfrm>
          <a:off x="8483111" y="1682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27127</xdr:rowOff>
    </xdr:from>
    <xdr:to>
      <xdr:col>41</xdr:col>
      <xdr:colOff>101600</xdr:colOff>
      <xdr:row>96</xdr:row>
      <xdr:rowOff>128727</xdr:rowOff>
    </xdr:to>
    <xdr:sp macro="" textlink="">
      <xdr:nvSpPr>
        <xdr:cNvPr id="490" name="楕円 489"/>
        <xdr:cNvSpPr/>
      </xdr:nvSpPr>
      <xdr:spPr>
        <a:xfrm>
          <a:off x="7810500" y="1648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145254</xdr:rowOff>
    </xdr:from>
    <xdr:ext cx="534377" cy="259045"/>
    <xdr:sp macro="" textlink="">
      <xdr:nvSpPr>
        <xdr:cNvPr id="491" name="テキスト ボックス 490"/>
        <xdr:cNvSpPr txBox="1"/>
      </xdr:nvSpPr>
      <xdr:spPr>
        <a:xfrm>
          <a:off x="7594111" y="162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115646</xdr:rowOff>
    </xdr:from>
    <xdr:to>
      <xdr:col>36</xdr:col>
      <xdr:colOff>165100</xdr:colOff>
      <xdr:row>98</xdr:row>
      <xdr:rowOff>45796</xdr:rowOff>
    </xdr:to>
    <xdr:sp macro="" textlink="">
      <xdr:nvSpPr>
        <xdr:cNvPr id="492" name="楕円 491"/>
        <xdr:cNvSpPr/>
      </xdr:nvSpPr>
      <xdr:spPr>
        <a:xfrm>
          <a:off x="6921500" y="1674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62323</xdr:rowOff>
    </xdr:from>
    <xdr:ext cx="534377" cy="259045"/>
    <xdr:sp macro="" textlink="">
      <xdr:nvSpPr>
        <xdr:cNvPr id="493" name="テキスト ボックス 492"/>
        <xdr:cNvSpPr txBox="1"/>
      </xdr:nvSpPr>
      <xdr:spPr>
        <a:xfrm>
          <a:off x="6705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8" name="直線コネクタ 517"/>
        <xdr:cNvCxnSpPr/>
      </xdr:nvCxnSpPr>
      <xdr:spPr>
        <a:xfrm flipV="1">
          <a:off x="16317595" y="5181930"/>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9" name="消防費最小値テキスト"/>
        <xdr:cNvSpPr txBox="1"/>
      </xdr:nvSpPr>
      <xdr:spPr>
        <a:xfrm>
          <a:off x="16370300" y="67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20" name="直線コネクタ 519"/>
        <xdr:cNvCxnSpPr/>
      </xdr:nvCxnSpPr>
      <xdr:spPr>
        <a:xfrm>
          <a:off x="16230600" y="671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21" name="消防費最大値テキスト"/>
        <xdr:cNvSpPr txBox="1"/>
      </xdr:nvSpPr>
      <xdr:spPr>
        <a:xfrm>
          <a:off x="16370300" y="4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22" name="直線コネクタ 521"/>
        <xdr:cNvCxnSpPr/>
      </xdr:nvCxnSpPr>
      <xdr:spPr>
        <a:xfrm>
          <a:off x="16230600" y="518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63424</xdr:rowOff>
    </xdr:from>
    <xdr:to>
      <xdr:col>85</xdr:col>
      <xdr:colOff>127000</xdr:colOff>
      <xdr:row>37</xdr:row>
      <xdr:rowOff>81978</xdr:rowOff>
    </xdr:to>
    <xdr:cxnSp macro="">
      <xdr:nvCxnSpPr>
        <xdr:cNvPr id="523" name="直線コネクタ 522"/>
        <xdr:cNvCxnSpPr/>
      </xdr:nvCxnSpPr>
      <xdr:spPr>
        <a:xfrm flipV="1">
          <a:off x="15481300" y="6407074"/>
          <a:ext cx="8382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92689</xdr:rowOff>
    </xdr:from>
    <xdr:ext cx="534377" cy="259045"/>
    <xdr:sp macro="" textlink="">
      <xdr:nvSpPr>
        <xdr:cNvPr id="524" name="消防費平均値テキスト"/>
        <xdr:cNvSpPr txBox="1"/>
      </xdr:nvSpPr>
      <xdr:spPr>
        <a:xfrm>
          <a:off x="16370300" y="6093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25" name="フローチャート: 判断 524"/>
        <xdr:cNvSpPr/>
      </xdr:nvSpPr>
      <xdr:spPr>
        <a:xfrm>
          <a:off x="162687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133376</xdr:rowOff>
    </xdr:from>
    <xdr:to>
      <xdr:col>81</xdr:col>
      <xdr:colOff>50800</xdr:colOff>
      <xdr:row>37</xdr:row>
      <xdr:rowOff>81978</xdr:rowOff>
    </xdr:to>
    <xdr:cxnSp macro="">
      <xdr:nvCxnSpPr>
        <xdr:cNvPr id="526" name="直線コネクタ 525"/>
        <xdr:cNvCxnSpPr/>
      </xdr:nvCxnSpPr>
      <xdr:spPr>
        <a:xfrm>
          <a:off x="14592300" y="6305576"/>
          <a:ext cx="889000" cy="12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7" name="フローチャート: 判断 526"/>
        <xdr:cNvSpPr/>
      </xdr:nvSpPr>
      <xdr:spPr>
        <a:xfrm>
          <a:off x="15430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17441</xdr:rowOff>
    </xdr:from>
    <xdr:ext cx="534377" cy="259045"/>
    <xdr:sp macro="" textlink="">
      <xdr:nvSpPr>
        <xdr:cNvPr id="528" name="テキスト ボックス 527"/>
        <xdr:cNvSpPr txBox="1"/>
      </xdr:nvSpPr>
      <xdr:spPr>
        <a:xfrm>
          <a:off x="15214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133376</xdr:rowOff>
    </xdr:from>
    <xdr:to>
      <xdr:col>76</xdr:col>
      <xdr:colOff>114300</xdr:colOff>
      <xdr:row>37</xdr:row>
      <xdr:rowOff>71730</xdr:rowOff>
    </xdr:to>
    <xdr:cxnSp macro="">
      <xdr:nvCxnSpPr>
        <xdr:cNvPr id="529" name="直線コネクタ 528"/>
        <xdr:cNvCxnSpPr/>
      </xdr:nvCxnSpPr>
      <xdr:spPr>
        <a:xfrm flipV="1">
          <a:off x="13703300" y="6305576"/>
          <a:ext cx="889000" cy="10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38341</xdr:rowOff>
    </xdr:from>
    <xdr:to>
      <xdr:col>76</xdr:col>
      <xdr:colOff>165100</xdr:colOff>
      <xdr:row>36</xdr:row>
      <xdr:rowOff>139941</xdr:rowOff>
    </xdr:to>
    <xdr:sp macro="" textlink="">
      <xdr:nvSpPr>
        <xdr:cNvPr id="530" name="フローチャート: 判断 529"/>
        <xdr:cNvSpPr/>
      </xdr:nvSpPr>
      <xdr:spPr>
        <a:xfrm>
          <a:off x="14541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156468</xdr:rowOff>
    </xdr:from>
    <xdr:ext cx="534377" cy="259045"/>
    <xdr:sp macro="" textlink="">
      <xdr:nvSpPr>
        <xdr:cNvPr id="531" name="テキスト ボックス 530"/>
        <xdr:cNvSpPr txBox="1"/>
      </xdr:nvSpPr>
      <xdr:spPr>
        <a:xfrm>
          <a:off x="14325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71730</xdr:rowOff>
    </xdr:from>
    <xdr:to>
      <xdr:col>71</xdr:col>
      <xdr:colOff>177800</xdr:colOff>
      <xdr:row>37</xdr:row>
      <xdr:rowOff>92494</xdr:rowOff>
    </xdr:to>
    <xdr:cxnSp macro="">
      <xdr:nvCxnSpPr>
        <xdr:cNvPr id="532" name="直線コネクタ 531"/>
        <xdr:cNvCxnSpPr/>
      </xdr:nvCxnSpPr>
      <xdr:spPr>
        <a:xfrm flipV="1">
          <a:off x="12814300" y="6415380"/>
          <a:ext cx="8890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81928</xdr:rowOff>
    </xdr:from>
    <xdr:to>
      <xdr:col>72</xdr:col>
      <xdr:colOff>38100</xdr:colOff>
      <xdr:row>38</xdr:row>
      <xdr:rowOff>12078</xdr:rowOff>
    </xdr:to>
    <xdr:sp macro="" textlink="">
      <xdr:nvSpPr>
        <xdr:cNvPr id="533" name="フローチャート: 判断 532"/>
        <xdr:cNvSpPr/>
      </xdr:nvSpPr>
      <xdr:spPr>
        <a:xfrm>
          <a:off x="13652500" y="642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3205</xdr:rowOff>
    </xdr:from>
    <xdr:ext cx="534377" cy="259045"/>
    <xdr:sp macro="" textlink="">
      <xdr:nvSpPr>
        <xdr:cNvPr id="534" name="テキスト ボックス 533"/>
        <xdr:cNvSpPr txBox="1"/>
      </xdr:nvSpPr>
      <xdr:spPr>
        <a:xfrm>
          <a:off x="13436111" y="651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108674</xdr:rowOff>
    </xdr:from>
    <xdr:to>
      <xdr:col>67</xdr:col>
      <xdr:colOff>101600</xdr:colOff>
      <xdr:row>38</xdr:row>
      <xdr:rowOff>38824</xdr:rowOff>
    </xdr:to>
    <xdr:sp macro="" textlink="">
      <xdr:nvSpPr>
        <xdr:cNvPr id="535" name="フローチャート: 判断 534"/>
        <xdr:cNvSpPr/>
      </xdr:nvSpPr>
      <xdr:spPr>
        <a:xfrm>
          <a:off x="12763500" y="64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29951</xdr:rowOff>
    </xdr:from>
    <xdr:ext cx="534377" cy="259045"/>
    <xdr:sp macro="" textlink="">
      <xdr:nvSpPr>
        <xdr:cNvPr id="536" name="テキスト ボックス 535"/>
        <xdr:cNvSpPr txBox="1"/>
      </xdr:nvSpPr>
      <xdr:spPr>
        <a:xfrm>
          <a:off x="12547111" y="65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12624</xdr:rowOff>
    </xdr:from>
    <xdr:to>
      <xdr:col>85</xdr:col>
      <xdr:colOff>177800</xdr:colOff>
      <xdr:row>37</xdr:row>
      <xdr:rowOff>114224</xdr:rowOff>
    </xdr:to>
    <xdr:sp macro="" textlink="">
      <xdr:nvSpPr>
        <xdr:cNvPr id="542" name="楕円 541"/>
        <xdr:cNvSpPr/>
      </xdr:nvSpPr>
      <xdr:spPr>
        <a:xfrm>
          <a:off x="16268700" y="635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162501</xdr:rowOff>
    </xdr:from>
    <xdr:ext cx="534377" cy="259045"/>
    <xdr:sp macro="" textlink="">
      <xdr:nvSpPr>
        <xdr:cNvPr id="543" name="消防費該当値テキスト"/>
        <xdr:cNvSpPr txBox="1"/>
      </xdr:nvSpPr>
      <xdr:spPr>
        <a:xfrm>
          <a:off x="16370300" y="633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31178</xdr:rowOff>
    </xdr:from>
    <xdr:to>
      <xdr:col>81</xdr:col>
      <xdr:colOff>101600</xdr:colOff>
      <xdr:row>37</xdr:row>
      <xdr:rowOff>132778</xdr:rowOff>
    </xdr:to>
    <xdr:sp macro="" textlink="">
      <xdr:nvSpPr>
        <xdr:cNvPr id="544" name="楕円 543"/>
        <xdr:cNvSpPr/>
      </xdr:nvSpPr>
      <xdr:spPr>
        <a:xfrm>
          <a:off x="15430500" y="637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123905</xdr:rowOff>
    </xdr:from>
    <xdr:ext cx="534377" cy="259045"/>
    <xdr:sp macro="" textlink="">
      <xdr:nvSpPr>
        <xdr:cNvPr id="545" name="テキスト ボックス 544"/>
        <xdr:cNvSpPr txBox="1"/>
      </xdr:nvSpPr>
      <xdr:spPr>
        <a:xfrm>
          <a:off x="15214111" y="646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82576</xdr:rowOff>
    </xdr:from>
    <xdr:to>
      <xdr:col>76</xdr:col>
      <xdr:colOff>165100</xdr:colOff>
      <xdr:row>37</xdr:row>
      <xdr:rowOff>12726</xdr:rowOff>
    </xdr:to>
    <xdr:sp macro="" textlink="">
      <xdr:nvSpPr>
        <xdr:cNvPr id="546" name="楕円 545"/>
        <xdr:cNvSpPr/>
      </xdr:nvSpPr>
      <xdr:spPr>
        <a:xfrm>
          <a:off x="14541500" y="62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3853</xdr:rowOff>
    </xdr:from>
    <xdr:ext cx="534377" cy="259045"/>
    <xdr:sp macro="" textlink="">
      <xdr:nvSpPr>
        <xdr:cNvPr id="547" name="テキスト ボックス 546"/>
        <xdr:cNvSpPr txBox="1"/>
      </xdr:nvSpPr>
      <xdr:spPr>
        <a:xfrm>
          <a:off x="14325111" y="634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20930</xdr:rowOff>
    </xdr:from>
    <xdr:to>
      <xdr:col>72</xdr:col>
      <xdr:colOff>38100</xdr:colOff>
      <xdr:row>37</xdr:row>
      <xdr:rowOff>122530</xdr:rowOff>
    </xdr:to>
    <xdr:sp macro="" textlink="">
      <xdr:nvSpPr>
        <xdr:cNvPr id="548" name="楕円 547"/>
        <xdr:cNvSpPr/>
      </xdr:nvSpPr>
      <xdr:spPr>
        <a:xfrm>
          <a:off x="13652500" y="63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139057</xdr:rowOff>
    </xdr:from>
    <xdr:ext cx="534377" cy="259045"/>
    <xdr:sp macro="" textlink="">
      <xdr:nvSpPr>
        <xdr:cNvPr id="549" name="テキスト ボックス 548"/>
        <xdr:cNvSpPr txBox="1"/>
      </xdr:nvSpPr>
      <xdr:spPr>
        <a:xfrm>
          <a:off x="13436111" y="61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41694</xdr:rowOff>
    </xdr:from>
    <xdr:to>
      <xdr:col>67</xdr:col>
      <xdr:colOff>101600</xdr:colOff>
      <xdr:row>37</xdr:row>
      <xdr:rowOff>143294</xdr:rowOff>
    </xdr:to>
    <xdr:sp macro="" textlink="">
      <xdr:nvSpPr>
        <xdr:cNvPr id="550" name="楕円 549"/>
        <xdr:cNvSpPr/>
      </xdr:nvSpPr>
      <xdr:spPr>
        <a:xfrm>
          <a:off x="12763500" y="63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159821</xdr:rowOff>
    </xdr:from>
    <xdr:ext cx="534377" cy="259045"/>
    <xdr:sp macro="" textlink="">
      <xdr:nvSpPr>
        <xdr:cNvPr id="551" name="テキスト ボックス 550"/>
        <xdr:cNvSpPr txBox="1"/>
      </xdr:nvSpPr>
      <xdr:spPr>
        <a:xfrm>
          <a:off x="12547111" y="61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76" name="直線コネクタ 575"/>
        <xdr:cNvCxnSpPr/>
      </xdr:nvCxnSpPr>
      <xdr:spPr>
        <a:xfrm flipV="1">
          <a:off x="16317595" y="8632304"/>
          <a:ext cx="1269" cy="144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7" name="教育費最小値テキスト"/>
        <xdr:cNvSpPr txBox="1"/>
      </xdr:nvSpPr>
      <xdr:spPr>
        <a:xfrm>
          <a:off x="16370300" y="100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78" name="直線コネクタ 577"/>
        <xdr:cNvCxnSpPr/>
      </xdr:nvCxnSpPr>
      <xdr:spPr>
        <a:xfrm>
          <a:off x="16230600" y="100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79" name="教育費最大値テキスト"/>
        <xdr:cNvSpPr txBox="1"/>
      </xdr:nvSpPr>
      <xdr:spPr>
        <a:xfrm>
          <a:off x="16370300" y="84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80" name="直線コネクタ 579"/>
        <xdr:cNvCxnSpPr/>
      </xdr:nvCxnSpPr>
      <xdr:spPr>
        <a:xfrm>
          <a:off x="16230600" y="863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121247</xdr:rowOff>
    </xdr:from>
    <xdr:to>
      <xdr:col>85</xdr:col>
      <xdr:colOff>127000</xdr:colOff>
      <xdr:row>57</xdr:row>
      <xdr:rowOff>16853</xdr:rowOff>
    </xdr:to>
    <xdr:cxnSp macro="">
      <xdr:nvCxnSpPr>
        <xdr:cNvPr id="581" name="直線コネクタ 580"/>
        <xdr:cNvCxnSpPr/>
      </xdr:nvCxnSpPr>
      <xdr:spPr>
        <a:xfrm flipV="1">
          <a:off x="15481300" y="9722447"/>
          <a:ext cx="8382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105694</xdr:rowOff>
    </xdr:from>
    <xdr:ext cx="534377" cy="259045"/>
    <xdr:sp macro="" textlink="">
      <xdr:nvSpPr>
        <xdr:cNvPr id="582" name="教育費平均値テキスト"/>
        <xdr:cNvSpPr txBox="1"/>
      </xdr:nvSpPr>
      <xdr:spPr>
        <a:xfrm>
          <a:off x="16370300" y="9706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83" name="フローチャート: 判断 582"/>
        <xdr:cNvSpPr/>
      </xdr:nvSpPr>
      <xdr:spPr>
        <a:xfrm>
          <a:off x="16268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82309</xdr:rowOff>
    </xdr:from>
    <xdr:to>
      <xdr:col>81</xdr:col>
      <xdr:colOff>50800</xdr:colOff>
      <xdr:row>57</xdr:row>
      <xdr:rowOff>16853</xdr:rowOff>
    </xdr:to>
    <xdr:cxnSp macro="">
      <xdr:nvCxnSpPr>
        <xdr:cNvPr id="584" name="直線コネクタ 583"/>
        <xdr:cNvCxnSpPr/>
      </xdr:nvCxnSpPr>
      <xdr:spPr>
        <a:xfrm>
          <a:off x="14592300" y="9683509"/>
          <a:ext cx="889000" cy="10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85" name="フローチャート: 判断 584"/>
        <xdr:cNvSpPr/>
      </xdr:nvSpPr>
      <xdr:spPr>
        <a:xfrm>
          <a:off x="15430500" y="97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69283</xdr:rowOff>
    </xdr:from>
    <xdr:ext cx="534377" cy="259045"/>
    <xdr:sp macro="" textlink="">
      <xdr:nvSpPr>
        <xdr:cNvPr id="586" name="テキスト ボックス 585"/>
        <xdr:cNvSpPr txBox="1"/>
      </xdr:nvSpPr>
      <xdr:spPr>
        <a:xfrm>
          <a:off x="15214111" y="94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82309</xdr:rowOff>
    </xdr:from>
    <xdr:to>
      <xdr:col>76</xdr:col>
      <xdr:colOff>114300</xdr:colOff>
      <xdr:row>58</xdr:row>
      <xdr:rowOff>25298</xdr:rowOff>
    </xdr:to>
    <xdr:cxnSp macro="">
      <xdr:nvCxnSpPr>
        <xdr:cNvPr id="587" name="直線コネクタ 586"/>
        <xdr:cNvCxnSpPr/>
      </xdr:nvCxnSpPr>
      <xdr:spPr>
        <a:xfrm flipV="1">
          <a:off x="13703300" y="9683509"/>
          <a:ext cx="889000" cy="28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103987</xdr:rowOff>
    </xdr:from>
    <xdr:to>
      <xdr:col>76</xdr:col>
      <xdr:colOff>165100</xdr:colOff>
      <xdr:row>57</xdr:row>
      <xdr:rowOff>34137</xdr:rowOff>
    </xdr:to>
    <xdr:sp macro="" textlink="">
      <xdr:nvSpPr>
        <xdr:cNvPr id="588" name="フローチャート: 判断 587"/>
        <xdr:cNvSpPr/>
      </xdr:nvSpPr>
      <xdr:spPr>
        <a:xfrm>
          <a:off x="14541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25264</xdr:rowOff>
    </xdr:from>
    <xdr:ext cx="534377" cy="259045"/>
    <xdr:sp macro="" textlink="">
      <xdr:nvSpPr>
        <xdr:cNvPr id="589" name="テキスト ボックス 588"/>
        <xdr:cNvSpPr txBox="1"/>
      </xdr:nvSpPr>
      <xdr:spPr>
        <a:xfrm>
          <a:off x="14325111" y="979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76124</xdr:rowOff>
    </xdr:from>
    <xdr:to>
      <xdr:col>71</xdr:col>
      <xdr:colOff>177800</xdr:colOff>
      <xdr:row>58</xdr:row>
      <xdr:rowOff>25298</xdr:rowOff>
    </xdr:to>
    <xdr:cxnSp macro="">
      <xdr:nvCxnSpPr>
        <xdr:cNvPr id="590" name="直線コネクタ 589"/>
        <xdr:cNvCxnSpPr/>
      </xdr:nvCxnSpPr>
      <xdr:spPr>
        <a:xfrm>
          <a:off x="12814300" y="9848774"/>
          <a:ext cx="889000" cy="1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91" name="フローチャート: 判断 590"/>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155846</xdr:rowOff>
    </xdr:from>
    <xdr:ext cx="534377" cy="259045"/>
    <xdr:sp macro="" textlink="">
      <xdr:nvSpPr>
        <xdr:cNvPr id="592" name="テキスト ボックス 591"/>
        <xdr:cNvSpPr txBox="1"/>
      </xdr:nvSpPr>
      <xdr:spPr>
        <a:xfrm>
          <a:off x="13436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93" name="フローチャート: 判断 592"/>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35920</xdr:rowOff>
    </xdr:from>
    <xdr:ext cx="534377" cy="259045"/>
    <xdr:sp macro="" textlink="">
      <xdr:nvSpPr>
        <xdr:cNvPr id="594" name="テキスト ボックス 593"/>
        <xdr:cNvSpPr txBox="1"/>
      </xdr:nvSpPr>
      <xdr:spPr>
        <a:xfrm>
          <a:off x="12547111" y="998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70447</xdr:rowOff>
    </xdr:from>
    <xdr:to>
      <xdr:col>85</xdr:col>
      <xdr:colOff>177800</xdr:colOff>
      <xdr:row>57</xdr:row>
      <xdr:rowOff>597</xdr:rowOff>
    </xdr:to>
    <xdr:sp macro="" textlink="">
      <xdr:nvSpPr>
        <xdr:cNvPr id="600" name="楕円 599"/>
        <xdr:cNvSpPr/>
      </xdr:nvSpPr>
      <xdr:spPr>
        <a:xfrm>
          <a:off x="16268700" y="967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93324</xdr:rowOff>
    </xdr:from>
    <xdr:ext cx="534377" cy="259045"/>
    <xdr:sp macro="" textlink="">
      <xdr:nvSpPr>
        <xdr:cNvPr id="601" name="教育費該当値テキスト"/>
        <xdr:cNvSpPr txBox="1"/>
      </xdr:nvSpPr>
      <xdr:spPr>
        <a:xfrm>
          <a:off x="16370300" y="952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137503</xdr:rowOff>
    </xdr:from>
    <xdr:to>
      <xdr:col>81</xdr:col>
      <xdr:colOff>101600</xdr:colOff>
      <xdr:row>57</xdr:row>
      <xdr:rowOff>67653</xdr:rowOff>
    </xdr:to>
    <xdr:sp macro="" textlink="">
      <xdr:nvSpPr>
        <xdr:cNvPr id="602" name="楕円 601"/>
        <xdr:cNvSpPr/>
      </xdr:nvSpPr>
      <xdr:spPr>
        <a:xfrm>
          <a:off x="15430500" y="973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58780</xdr:rowOff>
    </xdr:from>
    <xdr:ext cx="534377" cy="259045"/>
    <xdr:sp macro="" textlink="">
      <xdr:nvSpPr>
        <xdr:cNvPr id="603" name="テキスト ボックス 602"/>
        <xdr:cNvSpPr txBox="1"/>
      </xdr:nvSpPr>
      <xdr:spPr>
        <a:xfrm>
          <a:off x="15214111" y="983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31509</xdr:rowOff>
    </xdr:from>
    <xdr:to>
      <xdr:col>76</xdr:col>
      <xdr:colOff>165100</xdr:colOff>
      <xdr:row>56</xdr:row>
      <xdr:rowOff>133109</xdr:rowOff>
    </xdr:to>
    <xdr:sp macro="" textlink="">
      <xdr:nvSpPr>
        <xdr:cNvPr id="604" name="楕円 603"/>
        <xdr:cNvSpPr/>
      </xdr:nvSpPr>
      <xdr:spPr>
        <a:xfrm>
          <a:off x="14541500" y="963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149636</xdr:rowOff>
    </xdr:from>
    <xdr:ext cx="534377" cy="259045"/>
    <xdr:sp macro="" textlink="">
      <xdr:nvSpPr>
        <xdr:cNvPr id="605" name="テキスト ボックス 604"/>
        <xdr:cNvSpPr txBox="1"/>
      </xdr:nvSpPr>
      <xdr:spPr>
        <a:xfrm>
          <a:off x="14325111" y="94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145948</xdr:rowOff>
    </xdr:from>
    <xdr:to>
      <xdr:col>72</xdr:col>
      <xdr:colOff>38100</xdr:colOff>
      <xdr:row>58</xdr:row>
      <xdr:rowOff>76098</xdr:rowOff>
    </xdr:to>
    <xdr:sp macro="" textlink="">
      <xdr:nvSpPr>
        <xdr:cNvPr id="606" name="楕円 605"/>
        <xdr:cNvSpPr/>
      </xdr:nvSpPr>
      <xdr:spPr>
        <a:xfrm>
          <a:off x="13652500" y="991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67225</xdr:rowOff>
    </xdr:from>
    <xdr:ext cx="534377" cy="259045"/>
    <xdr:sp macro="" textlink="">
      <xdr:nvSpPr>
        <xdr:cNvPr id="607" name="テキスト ボックス 606"/>
        <xdr:cNvSpPr txBox="1"/>
      </xdr:nvSpPr>
      <xdr:spPr>
        <a:xfrm>
          <a:off x="13436111" y="1001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25324</xdr:rowOff>
    </xdr:from>
    <xdr:to>
      <xdr:col>67</xdr:col>
      <xdr:colOff>101600</xdr:colOff>
      <xdr:row>57</xdr:row>
      <xdr:rowOff>126924</xdr:rowOff>
    </xdr:to>
    <xdr:sp macro="" textlink="">
      <xdr:nvSpPr>
        <xdr:cNvPr id="608" name="楕円 607"/>
        <xdr:cNvSpPr/>
      </xdr:nvSpPr>
      <xdr:spPr>
        <a:xfrm>
          <a:off x="12763500" y="979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143451</xdr:rowOff>
    </xdr:from>
    <xdr:ext cx="534377" cy="259045"/>
    <xdr:sp macro="" textlink="">
      <xdr:nvSpPr>
        <xdr:cNvPr id="609" name="テキスト ボックス 608"/>
        <xdr:cNvSpPr txBox="1"/>
      </xdr:nvSpPr>
      <xdr:spPr>
        <a:xfrm>
          <a:off x="12547111" y="957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31" name="直線コネクタ 630"/>
        <xdr:cNvCxnSpPr/>
      </xdr:nvCxnSpPr>
      <xdr:spPr>
        <a:xfrm flipV="1">
          <a:off x="16317595" y="12274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34" name="災害復旧費最大値テキスト"/>
        <xdr:cNvSpPr txBox="1"/>
      </xdr:nvSpPr>
      <xdr:spPr>
        <a:xfrm>
          <a:off x="16370300" y="12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35" name="直線コネクタ 634"/>
        <xdr:cNvCxnSpPr/>
      </xdr:nvCxnSpPr>
      <xdr:spPr>
        <a:xfrm>
          <a:off x="16230600" y="12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103673</xdr:rowOff>
    </xdr:from>
    <xdr:to>
      <xdr:col>85</xdr:col>
      <xdr:colOff>127000</xdr:colOff>
      <xdr:row>78</xdr:row>
      <xdr:rowOff>128087</xdr:rowOff>
    </xdr:to>
    <xdr:cxnSp macro="">
      <xdr:nvCxnSpPr>
        <xdr:cNvPr id="636" name="直線コネクタ 635"/>
        <xdr:cNvCxnSpPr/>
      </xdr:nvCxnSpPr>
      <xdr:spPr>
        <a:xfrm flipV="1">
          <a:off x="15481300" y="13476773"/>
          <a:ext cx="8382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124122</xdr:rowOff>
    </xdr:from>
    <xdr:ext cx="469744" cy="259045"/>
    <xdr:sp macro="" textlink="">
      <xdr:nvSpPr>
        <xdr:cNvPr id="637" name="災害復旧費平均値テキスト"/>
        <xdr:cNvSpPr txBox="1"/>
      </xdr:nvSpPr>
      <xdr:spPr>
        <a:xfrm>
          <a:off x="16370300" y="1315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38" name="フローチャート: 判断 637"/>
        <xdr:cNvSpPr/>
      </xdr:nvSpPr>
      <xdr:spPr>
        <a:xfrm>
          <a:off x="16268700" y="133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128087</xdr:rowOff>
    </xdr:from>
    <xdr:to>
      <xdr:col>81</xdr:col>
      <xdr:colOff>50800</xdr:colOff>
      <xdr:row>78</xdr:row>
      <xdr:rowOff>136271</xdr:rowOff>
    </xdr:to>
    <xdr:cxnSp macro="">
      <xdr:nvCxnSpPr>
        <xdr:cNvPr id="639" name="直線コネクタ 638"/>
        <xdr:cNvCxnSpPr/>
      </xdr:nvCxnSpPr>
      <xdr:spPr>
        <a:xfrm flipV="1">
          <a:off x="14592300" y="13501187"/>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40" name="フローチャート: 判断 639"/>
        <xdr:cNvSpPr/>
      </xdr:nvSpPr>
      <xdr:spPr>
        <a:xfrm>
          <a:off x="15430500" y="132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20764</xdr:rowOff>
    </xdr:from>
    <xdr:ext cx="469744" cy="259045"/>
    <xdr:sp macro="" textlink="">
      <xdr:nvSpPr>
        <xdr:cNvPr id="641" name="テキスト ボックス 640"/>
        <xdr:cNvSpPr txBox="1"/>
      </xdr:nvSpPr>
      <xdr:spPr>
        <a:xfrm>
          <a:off x="15246428" y="1305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136271</xdr:rowOff>
    </xdr:from>
    <xdr:to>
      <xdr:col>76</xdr:col>
      <xdr:colOff>114300</xdr:colOff>
      <xdr:row>78</xdr:row>
      <xdr:rowOff>139700</xdr:rowOff>
    </xdr:to>
    <xdr:cxnSp macro="">
      <xdr:nvCxnSpPr>
        <xdr:cNvPr id="642" name="直線コネクタ 641"/>
        <xdr:cNvCxnSpPr/>
      </xdr:nvCxnSpPr>
      <xdr:spPr>
        <a:xfrm flipV="1">
          <a:off x="13703300" y="1350937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136860</xdr:rowOff>
    </xdr:from>
    <xdr:to>
      <xdr:col>76</xdr:col>
      <xdr:colOff>165100</xdr:colOff>
      <xdr:row>77</xdr:row>
      <xdr:rowOff>67010</xdr:rowOff>
    </xdr:to>
    <xdr:sp macro="" textlink="">
      <xdr:nvSpPr>
        <xdr:cNvPr id="643" name="フローチャート: 判断 642"/>
        <xdr:cNvSpPr/>
      </xdr:nvSpPr>
      <xdr:spPr>
        <a:xfrm>
          <a:off x="14541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83538</xdr:rowOff>
    </xdr:from>
    <xdr:ext cx="469744" cy="259045"/>
    <xdr:sp macro="" textlink="">
      <xdr:nvSpPr>
        <xdr:cNvPr id="644" name="テキスト ボックス 643"/>
        <xdr:cNvSpPr txBox="1"/>
      </xdr:nvSpPr>
      <xdr:spPr>
        <a:xfrm>
          <a:off x="14357428" y="129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71394</xdr:rowOff>
    </xdr:from>
    <xdr:to>
      <xdr:col>71</xdr:col>
      <xdr:colOff>177800</xdr:colOff>
      <xdr:row>78</xdr:row>
      <xdr:rowOff>139700</xdr:rowOff>
    </xdr:to>
    <xdr:cxnSp macro="">
      <xdr:nvCxnSpPr>
        <xdr:cNvPr id="645" name="直線コネクタ 644"/>
        <xdr:cNvCxnSpPr/>
      </xdr:nvCxnSpPr>
      <xdr:spPr>
        <a:xfrm>
          <a:off x="12814300" y="13444494"/>
          <a:ext cx="889000" cy="6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107919</xdr:rowOff>
    </xdr:from>
    <xdr:to>
      <xdr:col>72</xdr:col>
      <xdr:colOff>38100</xdr:colOff>
      <xdr:row>78</xdr:row>
      <xdr:rowOff>38069</xdr:rowOff>
    </xdr:to>
    <xdr:sp macro="" textlink="">
      <xdr:nvSpPr>
        <xdr:cNvPr id="646" name="フローチャート: 判断 645"/>
        <xdr:cNvSpPr/>
      </xdr:nvSpPr>
      <xdr:spPr>
        <a:xfrm>
          <a:off x="13652500" y="1330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54596</xdr:rowOff>
    </xdr:from>
    <xdr:ext cx="469744" cy="259045"/>
    <xdr:sp macro="" textlink="">
      <xdr:nvSpPr>
        <xdr:cNvPr id="647" name="テキスト ボックス 646"/>
        <xdr:cNvSpPr txBox="1"/>
      </xdr:nvSpPr>
      <xdr:spPr>
        <a:xfrm>
          <a:off x="13468428" y="1308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160818</xdr:rowOff>
    </xdr:from>
    <xdr:to>
      <xdr:col>67</xdr:col>
      <xdr:colOff>101600</xdr:colOff>
      <xdr:row>78</xdr:row>
      <xdr:rowOff>90968</xdr:rowOff>
    </xdr:to>
    <xdr:sp macro="" textlink="">
      <xdr:nvSpPr>
        <xdr:cNvPr id="648" name="フローチャート: 判断 647"/>
        <xdr:cNvSpPr/>
      </xdr:nvSpPr>
      <xdr:spPr>
        <a:xfrm>
          <a:off x="12763500" y="1336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107495</xdr:rowOff>
    </xdr:from>
    <xdr:ext cx="469744" cy="259045"/>
    <xdr:sp macro="" textlink="">
      <xdr:nvSpPr>
        <xdr:cNvPr id="649" name="テキスト ボックス 648"/>
        <xdr:cNvSpPr txBox="1"/>
      </xdr:nvSpPr>
      <xdr:spPr>
        <a:xfrm>
          <a:off x="12579428" y="1313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52873</xdr:rowOff>
    </xdr:from>
    <xdr:to>
      <xdr:col>85</xdr:col>
      <xdr:colOff>177800</xdr:colOff>
      <xdr:row>78</xdr:row>
      <xdr:rowOff>154473</xdr:rowOff>
    </xdr:to>
    <xdr:sp macro="" textlink="">
      <xdr:nvSpPr>
        <xdr:cNvPr id="655" name="楕円 654"/>
        <xdr:cNvSpPr/>
      </xdr:nvSpPr>
      <xdr:spPr>
        <a:xfrm>
          <a:off x="16268700" y="1342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139250</xdr:rowOff>
    </xdr:from>
    <xdr:ext cx="378565" cy="259045"/>
    <xdr:sp macro="" textlink="">
      <xdr:nvSpPr>
        <xdr:cNvPr id="656" name="災害復旧費該当値テキスト"/>
        <xdr:cNvSpPr txBox="1"/>
      </xdr:nvSpPr>
      <xdr:spPr>
        <a:xfrm>
          <a:off x="16370300" y="13340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77287</xdr:rowOff>
    </xdr:from>
    <xdr:to>
      <xdr:col>81</xdr:col>
      <xdr:colOff>101600</xdr:colOff>
      <xdr:row>79</xdr:row>
      <xdr:rowOff>7437</xdr:rowOff>
    </xdr:to>
    <xdr:sp macro="" textlink="">
      <xdr:nvSpPr>
        <xdr:cNvPr id="657" name="楕円 656"/>
        <xdr:cNvSpPr/>
      </xdr:nvSpPr>
      <xdr:spPr>
        <a:xfrm>
          <a:off x="15430500" y="1345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170014</xdr:rowOff>
    </xdr:from>
    <xdr:ext cx="378565" cy="259045"/>
    <xdr:sp macro="" textlink="">
      <xdr:nvSpPr>
        <xdr:cNvPr id="658" name="テキスト ボックス 657"/>
        <xdr:cNvSpPr txBox="1"/>
      </xdr:nvSpPr>
      <xdr:spPr>
        <a:xfrm>
          <a:off x="15292017" y="13543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85471</xdr:rowOff>
    </xdr:from>
    <xdr:to>
      <xdr:col>76</xdr:col>
      <xdr:colOff>165100</xdr:colOff>
      <xdr:row>79</xdr:row>
      <xdr:rowOff>15621</xdr:rowOff>
    </xdr:to>
    <xdr:sp macro="" textlink="">
      <xdr:nvSpPr>
        <xdr:cNvPr id="659" name="楕円 658"/>
        <xdr:cNvSpPr/>
      </xdr:nvSpPr>
      <xdr:spPr>
        <a:xfrm>
          <a:off x="14541500" y="1345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6748</xdr:rowOff>
    </xdr:from>
    <xdr:ext cx="313932" cy="259045"/>
    <xdr:sp macro="" textlink="">
      <xdr:nvSpPr>
        <xdr:cNvPr id="660" name="テキスト ボックス 659"/>
        <xdr:cNvSpPr txBox="1"/>
      </xdr:nvSpPr>
      <xdr:spPr>
        <a:xfrm>
          <a:off x="14435333" y="13551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20594</xdr:rowOff>
    </xdr:from>
    <xdr:to>
      <xdr:col>67</xdr:col>
      <xdr:colOff>101600</xdr:colOff>
      <xdr:row>78</xdr:row>
      <xdr:rowOff>122194</xdr:rowOff>
    </xdr:to>
    <xdr:sp macro="" textlink="">
      <xdr:nvSpPr>
        <xdr:cNvPr id="663" name="楕円 662"/>
        <xdr:cNvSpPr/>
      </xdr:nvSpPr>
      <xdr:spPr>
        <a:xfrm>
          <a:off x="12763500" y="1339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113321</xdr:rowOff>
    </xdr:from>
    <xdr:ext cx="469744" cy="259045"/>
    <xdr:sp macro="" textlink="">
      <xdr:nvSpPr>
        <xdr:cNvPr id="664" name="テキスト ボックス 663"/>
        <xdr:cNvSpPr txBox="1"/>
      </xdr:nvSpPr>
      <xdr:spPr>
        <a:xfrm>
          <a:off x="12579428" y="1348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88" name="直線コネクタ 687"/>
        <xdr:cNvCxnSpPr/>
      </xdr:nvCxnSpPr>
      <xdr:spPr>
        <a:xfrm flipV="1">
          <a:off x="16317595" y="15592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89" name="公債費最小値テキスト"/>
        <xdr:cNvSpPr txBox="1"/>
      </xdr:nvSpPr>
      <xdr:spPr>
        <a:xfrm>
          <a:off x="16370300"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90" name="直線コネクタ 689"/>
        <xdr:cNvCxnSpPr/>
      </xdr:nvCxnSpPr>
      <xdr:spPr>
        <a:xfrm>
          <a:off x="16230600" y="1686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91" name="公債費最大値テキスト"/>
        <xdr:cNvSpPr txBox="1"/>
      </xdr:nvSpPr>
      <xdr:spPr>
        <a:xfrm>
          <a:off x="16370300" y="153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92" name="直線コネクタ 691"/>
        <xdr:cNvCxnSpPr/>
      </xdr:nvCxnSpPr>
      <xdr:spPr>
        <a:xfrm>
          <a:off x="16230600" y="1559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36182</xdr:rowOff>
    </xdr:from>
    <xdr:to>
      <xdr:col>85</xdr:col>
      <xdr:colOff>127000</xdr:colOff>
      <xdr:row>96</xdr:row>
      <xdr:rowOff>55638</xdr:rowOff>
    </xdr:to>
    <xdr:cxnSp macro="">
      <xdr:nvCxnSpPr>
        <xdr:cNvPr id="693" name="直線コネクタ 692"/>
        <xdr:cNvCxnSpPr/>
      </xdr:nvCxnSpPr>
      <xdr:spPr>
        <a:xfrm>
          <a:off x="15481300" y="16495382"/>
          <a:ext cx="838200" cy="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160177</xdr:rowOff>
    </xdr:from>
    <xdr:ext cx="534377" cy="259045"/>
    <xdr:sp macro="" textlink="">
      <xdr:nvSpPr>
        <xdr:cNvPr id="694" name="公債費平均値テキスト"/>
        <xdr:cNvSpPr txBox="1"/>
      </xdr:nvSpPr>
      <xdr:spPr>
        <a:xfrm>
          <a:off x="16370300" y="16105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95" name="フローチャート: 判断 694"/>
        <xdr:cNvSpPr/>
      </xdr:nvSpPr>
      <xdr:spPr>
        <a:xfrm>
          <a:off x="162687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36182</xdr:rowOff>
    </xdr:from>
    <xdr:to>
      <xdr:col>81</xdr:col>
      <xdr:colOff>50800</xdr:colOff>
      <xdr:row>96</xdr:row>
      <xdr:rowOff>84570</xdr:rowOff>
    </xdr:to>
    <xdr:cxnSp macro="">
      <xdr:nvCxnSpPr>
        <xdr:cNvPr id="696" name="直線コネクタ 695"/>
        <xdr:cNvCxnSpPr/>
      </xdr:nvCxnSpPr>
      <xdr:spPr>
        <a:xfrm flipV="1">
          <a:off x="14592300" y="16495382"/>
          <a:ext cx="8890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7" name="フローチャート: 判断 696"/>
        <xdr:cNvSpPr/>
      </xdr:nvSpPr>
      <xdr:spPr>
        <a:xfrm>
          <a:off x="15430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89806</xdr:rowOff>
    </xdr:from>
    <xdr:ext cx="534377" cy="259045"/>
    <xdr:sp macro="" textlink="">
      <xdr:nvSpPr>
        <xdr:cNvPr id="698" name="テキスト ボックス 697"/>
        <xdr:cNvSpPr txBox="1"/>
      </xdr:nvSpPr>
      <xdr:spPr>
        <a:xfrm>
          <a:off x="15214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84138</xdr:rowOff>
    </xdr:from>
    <xdr:to>
      <xdr:col>76</xdr:col>
      <xdr:colOff>114300</xdr:colOff>
      <xdr:row>96</xdr:row>
      <xdr:rowOff>84570</xdr:rowOff>
    </xdr:to>
    <xdr:cxnSp macro="">
      <xdr:nvCxnSpPr>
        <xdr:cNvPr id="699" name="直線コネクタ 698"/>
        <xdr:cNvCxnSpPr/>
      </xdr:nvCxnSpPr>
      <xdr:spPr>
        <a:xfrm>
          <a:off x="13703300" y="16543338"/>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154127</xdr:rowOff>
    </xdr:from>
    <xdr:to>
      <xdr:col>76</xdr:col>
      <xdr:colOff>165100</xdr:colOff>
      <xdr:row>95</xdr:row>
      <xdr:rowOff>84277</xdr:rowOff>
    </xdr:to>
    <xdr:sp macro="" textlink="">
      <xdr:nvSpPr>
        <xdr:cNvPr id="700" name="フローチャート: 判断 699"/>
        <xdr:cNvSpPr/>
      </xdr:nvSpPr>
      <xdr:spPr>
        <a:xfrm>
          <a:off x="14541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100804</xdr:rowOff>
    </xdr:from>
    <xdr:ext cx="534377" cy="259045"/>
    <xdr:sp macro="" textlink="">
      <xdr:nvSpPr>
        <xdr:cNvPr id="701" name="テキスト ボックス 700"/>
        <xdr:cNvSpPr txBox="1"/>
      </xdr:nvSpPr>
      <xdr:spPr>
        <a:xfrm>
          <a:off x="14325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162294</xdr:rowOff>
    </xdr:from>
    <xdr:to>
      <xdr:col>71</xdr:col>
      <xdr:colOff>177800</xdr:colOff>
      <xdr:row>96</xdr:row>
      <xdr:rowOff>84138</xdr:rowOff>
    </xdr:to>
    <xdr:cxnSp macro="">
      <xdr:nvCxnSpPr>
        <xdr:cNvPr id="702" name="直線コネクタ 701"/>
        <xdr:cNvCxnSpPr/>
      </xdr:nvCxnSpPr>
      <xdr:spPr>
        <a:xfrm>
          <a:off x="12814300" y="16450044"/>
          <a:ext cx="889000" cy="9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166903</xdr:rowOff>
    </xdr:from>
    <xdr:to>
      <xdr:col>72</xdr:col>
      <xdr:colOff>38100</xdr:colOff>
      <xdr:row>96</xdr:row>
      <xdr:rowOff>97053</xdr:rowOff>
    </xdr:to>
    <xdr:sp macro="" textlink="">
      <xdr:nvSpPr>
        <xdr:cNvPr id="703" name="フローチャート: 判断 702"/>
        <xdr:cNvSpPr/>
      </xdr:nvSpPr>
      <xdr:spPr>
        <a:xfrm>
          <a:off x="13652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113580</xdr:rowOff>
    </xdr:from>
    <xdr:ext cx="534377" cy="259045"/>
    <xdr:sp macro="" textlink="">
      <xdr:nvSpPr>
        <xdr:cNvPr id="704" name="テキスト ボックス 703"/>
        <xdr:cNvSpPr txBox="1"/>
      </xdr:nvSpPr>
      <xdr:spPr>
        <a:xfrm>
          <a:off x="13436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159283</xdr:rowOff>
    </xdr:from>
    <xdr:to>
      <xdr:col>67</xdr:col>
      <xdr:colOff>101600</xdr:colOff>
      <xdr:row>96</xdr:row>
      <xdr:rowOff>89433</xdr:rowOff>
    </xdr:to>
    <xdr:sp macro="" textlink="">
      <xdr:nvSpPr>
        <xdr:cNvPr id="705" name="フローチャート: 判断 704"/>
        <xdr:cNvSpPr/>
      </xdr:nvSpPr>
      <xdr:spPr>
        <a:xfrm>
          <a:off x="12763500" y="164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80560</xdr:rowOff>
    </xdr:from>
    <xdr:ext cx="534377" cy="259045"/>
    <xdr:sp macro="" textlink="">
      <xdr:nvSpPr>
        <xdr:cNvPr id="706" name="テキスト ボックス 705"/>
        <xdr:cNvSpPr txBox="1"/>
      </xdr:nvSpPr>
      <xdr:spPr>
        <a:xfrm>
          <a:off x="12547111" y="1653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4838</xdr:rowOff>
    </xdr:from>
    <xdr:to>
      <xdr:col>85</xdr:col>
      <xdr:colOff>177800</xdr:colOff>
      <xdr:row>96</xdr:row>
      <xdr:rowOff>106438</xdr:rowOff>
    </xdr:to>
    <xdr:sp macro="" textlink="">
      <xdr:nvSpPr>
        <xdr:cNvPr id="712" name="楕円 711"/>
        <xdr:cNvSpPr/>
      </xdr:nvSpPr>
      <xdr:spPr>
        <a:xfrm>
          <a:off x="16268700" y="1646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154715</xdr:rowOff>
    </xdr:from>
    <xdr:ext cx="534377" cy="259045"/>
    <xdr:sp macro="" textlink="">
      <xdr:nvSpPr>
        <xdr:cNvPr id="713" name="公債費該当値テキスト"/>
        <xdr:cNvSpPr txBox="1"/>
      </xdr:nvSpPr>
      <xdr:spPr>
        <a:xfrm>
          <a:off x="16370300" y="1644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156832</xdr:rowOff>
    </xdr:from>
    <xdr:to>
      <xdr:col>81</xdr:col>
      <xdr:colOff>101600</xdr:colOff>
      <xdr:row>96</xdr:row>
      <xdr:rowOff>86982</xdr:rowOff>
    </xdr:to>
    <xdr:sp macro="" textlink="">
      <xdr:nvSpPr>
        <xdr:cNvPr id="714" name="楕円 713"/>
        <xdr:cNvSpPr/>
      </xdr:nvSpPr>
      <xdr:spPr>
        <a:xfrm>
          <a:off x="15430500" y="164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78109</xdr:rowOff>
    </xdr:from>
    <xdr:ext cx="534377" cy="259045"/>
    <xdr:sp macro="" textlink="">
      <xdr:nvSpPr>
        <xdr:cNvPr id="715" name="テキスト ボックス 714"/>
        <xdr:cNvSpPr txBox="1"/>
      </xdr:nvSpPr>
      <xdr:spPr>
        <a:xfrm>
          <a:off x="15214111" y="165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33770</xdr:rowOff>
    </xdr:from>
    <xdr:to>
      <xdr:col>76</xdr:col>
      <xdr:colOff>165100</xdr:colOff>
      <xdr:row>96</xdr:row>
      <xdr:rowOff>135370</xdr:rowOff>
    </xdr:to>
    <xdr:sp macro="" textlink="">
      <xdr:nvSpPr>
        <xdr:cNvPr id="716" name="楕円 715"/>
        <xdr:cNvSpPr/>
      </xdr:nvSpPr>
      <xdr:spPr>
        <a:xfrm>
          <a:off x="14541500" y="164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126497</xdr:rowOff>
    </xdr:from>
    <xdr:ext cx="534377" cy="259045"/>
    <xdr:sp macro="" textlink="">
      <xdr:nvSpPr>
        <xdr:cNvPr id="717" name="テキスト ボックス 716"/>
        <xdr:cNvSpPr txBox="1"/>
      </xdr:nvSpPr>
      <xdr:spPr>
        <a:xfrm>
          <a:off x="14325111" y="1658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33338</xdr:rowOff>
    </xdr:from>
    <xdr:to>
      <xdr:col>72</xdr:col>
      <xdr:colOff>38100</xdr:colOff>
      <xdr:row>96</xdr:row>
      <xdr:rowOff>134938</xdr:rowOff>
    </xdr:to>
    <xdr:sp macro="" textlink="">
      <xdr:nvSpPr>
        <xdr:cNvPr id="718" name="楕円 717"/>
        <xdr:cNvSpPr/>
      </xdr:nvSpPr>
      <xdr:spPr>
        <a:xfrm>
          <a:off x="13652500" y="1649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126065</xdr:rowOff>
    </xdr:from>
    <xdr:ext cx="534377" cy="259045"/>
    <xdr:sp macro="" textlink="">
      <xdr:nvSpPr>
        <xdr:cNvPr id="719" name="テキスト ボックス 718"/>
        <xdr:cNvSpPr txBox="1"/>
      </xdr:nvSpPr>
      <xdr:spPr>
        <a:xfrm>
          <a:off x="13436111" y="1658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111494</xdr:rowOff>
    </xdr:from>
    <xdr:to>
      <xdr:col>67</xdr:col>
      <xdr:colOff>101600</xdr:colOff>
      <xdr:row>96</xdr:row>
      <xdr:rowOff>41644</xdr:rowOff>
    </xdr:to>
    <xdr:sp macro="" textlink="">
      <xdr:nvSpPr>
        <xdr:cNvPr id="720" name="楕円 719"/>
        <xdr:cNvSpPr/>
      </xdr:nvSpPr>
      <xdr:spPr>
        <a:xfrm>
          <a:off x="12763500" y="1639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58171</xdr:rowOff>
    </xdr:from>
    <xdr:ext cx="534377" cy="259045"/>
    <xdr:sp macro="" textlink="">
      <xdr:nvSpPr>
        <xdr:cNvPr id="721" name="テキスト ボックス 720"/>
        <xdr:cNvSpPr txBox="1"/>
      </xdr:nvSpPr>
      <xdr:spPr>
        <a:xfrm>
          <a:off x="12547111" y="1617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5" name="直線コネクタ 744"/>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6" name="諸支出金最小値テキスト"/>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48" name="諸支出金最大値テキスト"/>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9" name="直線コネクタ 748"/>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153687</xdr:rowOff>
    </xdr:from>
    <xdr:ext cx="313932" cy="259045"/>
    <xdr:sp macro="" textlink="">
      <xdr:nvSpPr>
        <xdr:cNvPr id="751" name="諸支出金平均値テキスト"/>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2" name="フローチャート: 判断 751"/>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4" name="フローチャート: 判断 753"/>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95013</xdr:rowOff>
    </xdr:from>
    <xdr:ext cx="313932" cy="259045"/>
    <xdr:sp macro="" textlink="">
      <xdr:nvSpPr>
        <xdr:cNvPr id="755" name="テキスト ボックス 754"/>
        <xdr:cNvSpPr txBox="1"/>
      </xdr:nvSpPr>
      <xdr:spPr>
        <a:xfrm>
          <a:off x="21166333" y="6438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7" name="フローチャート: 判断 756"/>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58" name="テキスト ボックス 757"/>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131191</xdr:rowOff>
    </xdr:from>
    <xdr:to>
      <xdr:col>102</xdr:col>
      <xdr:colOff>165100</xdr:colOff>
      <xdr:row>39</xdr:row>
      <xdr:rowOff>61341</xdr:rowOff>
    </xdr:to>
    <xdr:sp macro="" textlink="">
      <xdr:nvSpPr>
        <xdr:cNvPr id="760" name="フローチャート: 判断 759"/>
        <xdr:cNvSpPr/>
      </xdr:nvSpPr>
      <xdr:spPr>
        <a:xfrm>
          <a:off x="19494500" y="664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77868</xdr:rowOff>
    </xdr:from>
    <xdr:ext cx="313932" cy="259045"/>
    <xdr:sp macro="" textlink="">
      <xdr:nvSpPr>
        <xdr:cNvPr id="761" name="テキスト ボックス 760"/>
        <xdr:cNvSpPr txBox="1"/>
      </xdr:nvSpPr>
      <xdr:spPr>
        <a:xfrm>
          <a:off x="19388333" y="6421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131191</xdr:rowOff>
    </xdr:from>
    <xdr:to>
      <xdr:col>98</xdr:col>
      <xdr:colOff>38100</xdr:colOff>
      <xdr:row>39</xdr:row>
      <xdr:rowOff>61341</xdr:rowOff>
    </xdr:to>
    <xdr:sp macro="" textlink="">
      <xdr:nvSpPr>
        <xdr:cNvPr id="762" name="フローチャート: 判断 761"/>
        <xdr:cNvSpPr/>
      </xdr:nvSpPr>
      <xdr:spPr>
        <a:xfrm>
          <a:off x="18605500" y="664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77868</xdr:rowOff>
    </xdr:from>
    <xdr:ext cx="313932" cy="259045"/>
    <xdr:sp macro="" textlink="">
      <xdr:nvSpPr>
        <xdr:cNvPr id="763" name="テキスト ボックス 762"/>
        <xdr:cNvSpPr txBox="1"/>
      </xdr:nvSpPr>
      <xdr:spPr>
        <a:xfrm>
          <a:off x="18499333" y="6421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109237</xdr:rowOff>
    </xdr:from>
    <xdr:ext cx="249299" cy="259045"/>
    <xdr:sp macro="" textlink="">
      <xdr:nvSpPr>
        <xdr:cNvPr id="770" name="諸支出金該当値テキスト"/>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住民一人当たりのコストについて、土木費、教育費以外の費目において、類似団体内平均値を下回っております。</a:t>
          </a:r>
        </a:p>
        <a:p>
          <a:r>
            <a:rPr kumimoji="1" lang="ja-JP" altLang="en-US" sz="1300">
              <a:latin typeface="ＭＳ Ｐゴシック" panose="020B0600070205080204" pitchFamily="50" charset="-128"/>
              <a:ea typeface="ＭＳ Ｐゴシック" panose="020B0600070205080204" pitchFamily="50" charset="-128"/>
            </a:rPr>
            <a:t>衛生費については、廃棄物処理業務を市単独で実施しているほか、新型コロナウイルスワクチン接種に係る経費があり、消防費については、市単独で業務を実施していることから、類似団体平均値に近い値となっています。</a:t>
          </a:r>
        </a:p>
        <a:p>
          <a:r>
            <a:rPr kumimoji="1" lang="ja-JP" altLang="en-US" sz="1300">
              <a:latin typeface="ＭＳ Ｐゴシック" panose="020B0600070205080204" pitchFamily="50" charset="-128"/>
              <a:ea typeface="ＭＳ Ｐゴシック" panose="020B0600070205080204" pitchFamily="50" charset="-128"/>
            </a:rPr>
            <a:t>また、土木費について、前年度より増となった要因については令和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年度に完了した亀山駅周辺整備事業によるものです。</a:t>
          </a:r>
        </a:p>
        <a:p>
          <a:r>
            <a:rPr kumimoji="1" lang="ja-JP" altLang="en-US" sz="1300">
              <a:latin typeface="ＭＳ Ｐゴシック" panose="020B0600070205080204" pitchFamily="50" charset="-128"/>
              <a:ea typeface="ＭＳ Ｐゴシック" panose="020B0600070205080204" pitchFamily="50" charset="-128"/>
            </a:rPr>
            <a:t>教育費について、前年度より増となった要因については、令和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年度に完了した図書館整備事業によるものです。</a:t>
          </a:r>
        </a:p>
        <a:p>
          <a:r>
            <a:rPr kumimoji="1" lang="ja-JP" altLang="en-US" sz="1300">
              <a:latin typeface="ＭＳ Ｐゴシック" panose="020B0600070205080204" pitchFamily="50" charset="-128"/>
              <a:ea typeface="ＭＳ Ｐゴシック" panose="020B0600070205080204" pitchFamily="50" charset="-128"/>
            </a:rPr>
            <a:t>今後はより一層、行財政改革を推進することにより改善を図ります。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標準財政規模に対する財政調整基金残高の占める割合は、前年度より減少しております。また、実質単年度収支について、前年度より７．０９ポイント下降しています。主な要因としましては、国庫補助金等の減による歳入額の減とエネルギー価格の高騰等の影響による歳出額の増加により財政調整基金取崩額が増となったことによるものです。</a:t>
          </a:r>
        </a:p>
        <a:p>
          <a:r>
            <a:rPr kumimoji="1" lang="ja-JP" altLang="en-US" sz="1200">
              <a:latin typeface="ＭＳ ゴシック" pitchFamily="49" charset="-128"/>
              <a:ea typeface="ＭＳ ゴシック" pitchFamily="49" charset="-128"/>
            </a:rPr>
            <a:t>今後は、経済事情の影響や市税の減収などにより、財源不足が生じたときなど、年度間の財源の不均衡を調整するために、計画的な財政調整基金の運用を図ります。</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一般会計、特別会計及び企業会計において実質赤字はなく、連結実質赤字比率は、［指標なし］となっています。</a:t>
          </a:r>
        </a:p>
        <a:p>
          <a:r>
            <a:rPr kumimoji="1" lang="ja-JP" altLang="en-US" sz="1400">
              <a:latin typeface="ＭＳ ゴシック" pitchFamily="49" charset="-128"/>
              <a:ea typeface="ＭＳ ゴシック" pitchFamily="49" charset="-128"/>
            </a:rPr>
            <a:t>今後は、市税収入は横ばい傾向と見込まれるものの、特別会計にあっては、収入の増加に努め、事業の経費は、主として事業の経営に伴う収入を充てるという基本原則を再確認し、経営の健全化に努めます。</a:t>
          </a:r>
        </a:p>
        <a:p>
          <a:r>
            <a:rPr kumimoji="1" lang="ja-JP" altLang="en-US" sz="1400">
              <a:latin typeface="ＭＳ ゴシック" pitchFamily="49" charset="-128"/>
              <a:ea typeface="ＭＳ ゴシック" pitchFamily="49" charset="-128"/>
            </a:rPr>
            <a:t>また、企業会計については、独立採算制を基本原則に掲げ、経営の健全化に努め、歳入の確保、経費の縮減に努め、一般会計からの繰出しに依存しないような経営の健全化に努めます。</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24776434</v>
      </c>
      <c r="BO4" s="485"/>
      <c r="BP4" s="485"/>
      <c r="BQ4" s="485"/>
      <c r="BR4" s="485"/>
      <c r="BS4" s="485"/>
      <c r="BT4" s="485"/>
      <c r="BU4" s="486"/>
      <c r="BV4" s="484">
        <v>25167096</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5.2</v>
      </c>
      <c r="CU4" s="625"/>
      <c r="CV4" s="625"/>
      <c r="CW4" s="625"/>
      <c r="CX4" s="625"/>
      <c r="CY4" s="625"/>
      <c r="CZ4" s="625"/>
      <c r="DA4" s="626"/>
      <c r="DB4" s="624">
        <v>7.9</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23991060</v>
      </c>
      <c r="BO5" s="456"/>
      <c r="BP5" s="456"/>
      <c r="BQ5" s="456"/>
      <c r="BR5" s="456"/>
      <c r="BS5" s="456"/>
      <c r="BT5" s="456"/>
      <c r="BU5" s="457"/>
      <c r="BV5" s="455">
        <v>23947372</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85.2</v>
      </c>
      <c r="CU5" s="453"/>
      <c r="CV5" s="453"/>
      <c r="CW5" s="453"/>
      <c r="CX5" s="453"/>
      <c r="CY5" s="453"/>
      <c r="CZ5" s="453"/>
      <c r="DA5" s="454"/>
      <c r="DB5" s="452">
        <v>80.599999999999994</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785374</v>
      </c>
      <c r="BO6" s="456"/>
      <c r="BP6" s="456"/>
      <c r="BQ6" s="456"/>
      <c r="BR6" s="456"/>
      <c r="BS6" s="456"/>
      <c r="BT6" s="456"/>
      <c r="BU6" s="457"/>
      <c r="BV6" s="455">
        <v>1219724</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87.5</v>
      </c>
      <c r="CU6" s="599"/>
      <c r="CV6" s="599"/>
      <c r="CW6" s="599"/>
      <c r="CX6" s="599"/>
      <c r="CY6" s="599"/>
      <c r="CZ6" s="599"/>
      <c r="DA6" s="600"/>
      <c r="DB6" s="598">
        <v>88.3</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96</v>
      </c>
      <c r="AV7" s="514"/>
      <c r="AW7" s="514"/>
      <c r="AX7" s="514"/>
      <c r="AY7" s="469" t="s">
        <v>107</v>
      </c>
      <c r="AZ7" s="470"/>
      <c r="BA7" s="470"/>
      <c r="BB7" s="470"/>
      <c r="BC7" s="470"/>
      <c r="BD7" s="470"/>
      <c r="BE7" s="470"/>
      <c r="BF7" s="470"/>
      <c r="BG7" s="470"/>
      <c r="BH7" s="470"/>
      <c r="BI7" s="470"/>
      <c r="BJ7" s="470"/>
      <c r="BK7" s="470"/>
      <c r="BL7" s="470"/>
      <c r="BM7" s="471"/>
      <c r="BN7" s="455">
        <v>91112</v>
      </c>
      <c r="BO7" s="456"/>
      <c r="BP7" s="456"/>
      <c r="BQ7" s="456"/>
      <c r="BR7" s="456"/>
      <c r="BS7" s="456"/>
      <c r="BT7" s="456"/>
      <c r="BU7" s="457"/>
      <c r="BV7" s="455">
        <v>124720</v>
      </c>
      <c r="BW7" s="456"/>
      <c r="BX7" s="456"/>
      <c r="BY7" s="456"/>
      <c r="BZ7" s="456"/>
      <c r="CA7" s="456"/>
      <c r="CB7" s="456"/>
      <c r="CC7" s="457"/>
      <c r="CD7" s="495" t="s">
        <v>108</v>
      </c>
      <c r="CE7" s="415"/>
      <c r="CF7" s="415"/>
      <c r="CG7" s="415"/>
      <c r="CH7" s="415"/>
      <c r="CI7" s="415"/>
      <c r="CJ7" s="415"/>
      <c r="CK7" s="415"/>
      <c r="CL7" s="415"/>
      <c r="CM7" s="415"/>
      <c r="CN7" s="415"/>
      <c r="CO7" s="415"/>
      <c r="CP7" s="415"/>
      <c r="CQ7" s="415"/>
      <c r="CR7" s="415"/>
      <c r="CS7" s="496"/>
      <c r="CT7" s="455">
        <v>13268996</v>
      </c>
      <c r="CU7" s="456"/>
      <c r="CV7" s="456"/>
      <c r="CW7" s="456"/>
      <c r="CX7" s="456"/>
      <c r="CY7" s="456"/>
      <c r="CZ7" s="456"/>
      <c r="DA7" s="457"/>
      <c r="DB7" s="455">
        <v>13887299</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109</v>
      </c>
      <c r="AN8" s="412"/>
      <c r="AO8" s="412"/>
      <c r="AP8" s="412"/>
      <c r="AQ8" s="412"/>
      <c r="AR8" s="412"/>
      <c r="AS8" s="412"/>
      <c r="AT8" s="413"/>
      <c r="AU8" s="513" t="s">
        <v>110</v>
      </c>
      <c r="AV8" s="514"/>
      <c r="AW8" s="514"/>
      <c r="AX8" s="514"/>
      <c r="AY8" s="469" t="s">
        <v>111</v>
      </c>
      <c r="AZ8" s="470"/>
      <c r="BA8" s="470"/>
      <c r="BB8" s="470"/>
      <c r="BC8" s="470"/>
      <c r="BD8" s="470"/>
      <c r="BE8" s="470"/>
      <c r="BF8" s="470"/>
      <c r="BG8" s="470"/>
      <c r="BH8" s="470"/>
      <c r="BI8" s="470"/>
      <c r="BJ8" s="470"/>
      <c r="BK8" s="470"/>
      <c r="BL8" s="470"/>
      <c r="BM8" s="471"/>
      <c r="BN8" s="455">
        <v>694262</v>
      </c>
      <c r="BO8" s="456"/>
      <c r="BP8" s="456"/>
      <c r="BQ8" s="456"/>
      <c r="BR8" s="456"/>
      <c r="BS8" s="456"/>
      <c r="BT8" s="456"/>
      <c r="BU8" s="457"/>
      <c r="BV8" s="455">
        <v>1095004</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0.84</v>
      </c>
      <c r="CU8" s="559"/>
      <c r="CV8" s="559"/>
      <c r="CW8" s="559"/>
      <c r="CX8" s="559"/>
      <c r="CY8" s="559"/>
      <c r="CZ8" s="559"/>
      <c r="DA8" s="560"/>
      <c r="DB8" s="558">
        <v>0.87</v>
      </c>
      <c r="DC8" s="559"/>
      <c r="DD8" s="559"/>
      <c r="DE8" s="559"/>
      <c r="DF8" s="559"/>
      <c r="DG8" s="559"/>
      <c r="DH8" s="559"/>
      <c r="DI8" s="560"/>
    </row>
    <row r="9" spans="1:119" ht="18.75" customHeight="1" thickBot="1" x14ac:dyDescent="0.2">
      <c r="A9" s="181"/>
      <c r="B9" s="587" t="s">
        <v>113</v>
      </c>
      <c r="C9" s="588"/>
      <c r="D9" s="588"/>
      <c r="E9" s="588"/>
      <c r="F9" s="588"/>
      <c r="G9" s="588"/>
      <c r="H9" s="588"/>
      <c r="I9" s="588"/>
      <c r="J9" s="588"/>
      <c r="K9" s="506"/>
      <c r="L9" s="589" t="s">
        <v>114</v>
      </c>
      <c r="M9" s="590"/>
      <c r="N9" s="590"/>
      <c r="O9" s="590"/>
      <c r="P9" s="590"/>
      <c r="Q9" s="591"/>
      <c r="R9" s="592">
        <v>49835</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110</v>
      </c>
      <c r="AV9" s="514"/>
      <c r="AW9" s="514"/>
      <c r="AX9" s="514"/>
      <c r="AY9" s="469" t="s">
        <v>117</v>
      </c>
      <c r="AZ9" s="470"/>
      <c r="BA9" s="470"/>
      <c r="BB9" s="470"/>
      <c r="BC9" s="470"/>
      <c r="BD9" s="470"/>
      <c r="BE9" s="470"/>
      <c r="BF9" s="470"/>
      <c r="BG9" s="470"/>
      <c r="BH9" s="470"/>
      <c r="BI9" s="470"/>
      <c r="BJ9" s="470"/>
      <c r="BK9" s="470"/>
      <c r="BL9" s="470"/>
      <c r="BM9" s="471"/>
      <c r="BN9" s="455">
        <v>-400742</v>
      </c>
      <c r="BO9" s="456"/>
      <c r="BP9" s="456"/>
      <c r="BQ9" s="456"/>
      <c r="BR9" s="456"/>
      <c r="BS9" s="456"/>
      <c r="BT9" s="456"/>
      <c r="BU9" s="457"/>
      <c r="BV9" s="455">
        <v>198086</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12.2</v>
      </c>
      <c r="CU9" s="453"/>
      <c r="CV9" s="453"/>
      <c r="CW9" s="453"/>
      <c r="CX9" s="453"/>
      <c r="CY9" s="453"/>
      <c r="CZ9" s="453"/>
      <c r="DA9" s="454"/>
      <c r="DB9" s="452">
        <v>11.7</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119</v>
      </c>
      <c r="M10" s="412"/>
      <c r="N10" s="412"/>
      <c r="O10" s="412"/>
      <c r="P10" s="412"/>
      <c r="Q10" s="413"/>
      <c r="R10" s="408">
        <v>50254</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121</v>
      </c>
      <c r="AV10" s="514"/>
      <c r="AW10" s="514"/>
      <c r="AX10" s="514"/>
      <c r="AY10" s="469" t="s">
        <v>122</v>
      </c>
      <c r="AZ10" s="470"/>
      <c r="BA10" s="470"/>
      <c r="BB10" s="470"/>
      <c r="BC10" s="470"/>
      <c r="BD10" s="470"/>
      <c r="BE10" s="470"/>
      <c r="BF10" s="470"/>
      <c r="BG10" s="470"/>
      <c r="BH10" s="470"/>
      <c r="BI10" s="470"/>
      <c r="BJ10" s="470"/>
      <c r="BK10" s="470"/>
      <c r="BL10" s="470"/>
      <c r="BM10" s="471"/>
      <c r="BN10" s="455">
        <v>2444</v>
      </c>
      <c r="BO10" s="456"/>
      <c r="BP10" s="456"/>
      <c r="BQ10" s="456"/>
      <c r="BR10" s="456"/>
      <c r="BS10" s="456"/>
      <c r="BT10" s="456"/>
      <c r="BU10" s="457"/>
      <c r="BV10" s="455">
        <v>2525</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127</v>
      </c>
      <c r="AV11" s="514"/>
      <c r="AW11" s="514"/>
      <c r="AX11" s="514"/>
      <c r="AY11" s="469" t="s">
        <v>128</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130</v>
      </c>
      <c r="DC11" s="559"/>
      <c r="DD11" s="559"/>
      <c r="DE11" s="559"/>
      <c r="DF11" s="559"/>
      <c r="DG11" s="559"/>
      <c r="DH11" s="559"/>
      <c r="DI11" s="560"/>
    </row>
    <row r="12" spans="1:119" ht="18.75" customHeight="1" x14ac:dyDescent="0.15">
      <c r="A12" s="181"/>
      <c r="B12" s="561" t="s">
        <v>131</v>
      </c>
      <c r="C12" s="562"/>
      <c r="D12" s="562"/>
      <c r="E12" s="562"/>
      <c r="F12" s="562"/>
      <c r="G12" s="562"/>
      <c r="H12" s="562"/>
      <c r="I12" s="562"/>
      <c r="J12" s="562"/>
      <c r="K12" s="563"/>
      <c r="L12" s="570" t="s">
        <v>132</v>
      </c>
      <c r="M12" s="571"/>
      <c r="N12" s="571"/>
      <c r="O12" s="571"/>
      <c r="P12" s="571"/>
      <c r="Q12" s="572"/>
      <c r="R12" s="573">
        <v>49503</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136</v>
      </c>
      <c r="AV12" s="514"/>
      <c r="AW12" s="514"/>
      <c r="AX12" s="514"/>
      <c r="AY12" s="469" t="s">
        <v>137</v>
      </c>
      <c r="AZ12" s="470"/>
      <c r="BA12" s="470"/>
      <c r="BB12" s="470"/>
      <c r="BC12" s="470"/>
      <c r="BD12" s="470"/>
      <c r="BE12" s="470"/>
      <c r="BF12" s="470"/>
      <c r="BG12" s="470"/>
      <c r="BH12" s="470"/>
      <c r="BI12" s="470"/>
      <c r="BJ12" s="470"/>
      <c r="BK12" s="470"/>
      <c r="BL12" s="470"/>
      <c r="BM12" s="471"/>
      <c r="BN12" s="455">
        <v>790574</v>
      </c>
      <c r="BO12" s="456"/>
      <c r="BP12" s="456"/>
      <c r="BQ12" s="456"/>
      <c r="BR12" s="456"/>
      <c r="BS12" s="456"/>
      <c r="BT12" s="456"/>
      <c r="BU12" s="457"/>
      <c r="BV12" s="455">
        <v>459795</v>
      </c>
      <c r="BW12" s="456"/>
      <c r="BX12" s="456"/>
      <c r="BY12" s="456"/>
      <c r="BZ12" s="456"/>
      <c r="CA12" s="456"/>
      <c r="CB12" s="456"/>
      <c r="CC12" s="457"/>
      <c r="CD12" s="495" t="s">
        <v>138</v>
      </c>
      <c r="CE12" s="415"/>
      <c r="CF12" s="415"/>
      <c r="CG12" s="415"/>
      <c r="CH12" s="415"/>
      <c r="CI12" s="415"/>
      <c r="CJ12" s="415"/>
      <c r="CK12" s="415"/>
      <c r="CL12" s="415"/>
      <c r="CM12" s="415"/>
      <c r="CN12" s="415"/>
      <c r="CO12" s="415"/>
      <c r="CP12" s="415"/>
      <c r="CQ12" s="415"/>
      <c r="CR12" s="415"/>
      <c r="CS12" s="496"/>
      <c r="CT12" s="558" t="s">
        <v>130</v>
      </c>
      <c r="CU12" s="559"/>
      <c r="CV12" s="559"/>
      <c r="CW12" s="559"/>
      <c r="CX12" s="559"/>
      <c r="CY12" s="559"/>
      <c r="CZ12" s="559"/>
      <c r="DA12" s="560"/>
      <c r="DB12" s="558" t="s">
        <v>139</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140</v>
      </c>
      <c r="N13" s="540"/>
      <c r="O13" s="540"/>
      <c r="P13" s="540"/>
      <c r="Q13" s="541"/>
      <c r="R13" s="542">
        <v>47266</v>
      </c>
      <c r="S13" s="543"/>
      <c r="T13" s="543"/>
      <c r="U13" s="543"/>
      <c r="V13" s="544"/>
      <c r="W13" s="545" t="s">
        <v>141</v>
      </c>
      <c r="X13" s="441"/>
      <c r="Y13" s="441"/>
      <c r="Z13" s="441"/>
      <c r="AA13" s="441"/>
      <c r="AB13" s="442"/>
      <c r="AC13" s="408">
        <v>602</v>
      </c>
      <c r="AD13" s="409"/>
      <c r="AE13" s="409"/>
      <c r="AF13" s="409"/>
      <c r="AG13" s="410"/>
      <c r="AH13" s="408">
        <v>717</v>
      </c>
      <c r="AI13" s="409"/>
      <c r="AJ13" s="409"/>
      <c r="AK13" s="409"/>
      <c r="AL13" s="468"/>
      <c r="AM13" s="512" t="s">
        <v>142</v>
      </c>
      <c r="AN13" s="412"/>
      <c r="AO13" s="412"/>
      <c r="AP13" s="412"/>
      <c r="AQ13" s="412"/>
      <c r="AR13" s="412"/>
      <c r="AS13" s="412"/>
      <c r="AT13" s="413"/>
      <c r="AU13" s="513" t="s">
        <v>110</v>
      </c>
      <c r="AV13" s="514"/>
      <c r="AW13" s="514"/>
      <c r="AX13" s="514"/>
      <c r="AY13" s="469" t="s">
        <v>143</v>
      </c>
      <c r="AZ13" s="470"/>
      <c r="BA13" s="470"/>
      <c r="BB13" s="470"/>
      <c r="BC13" s="470"/>
      <c r="BD13" s="470"/>
      <c r="BE13" s="470"/>
      <c r="BF13" s="470"/>
      <c r="BG13" s="470"/>
      <c r="BH13" s="470"/>
      <c r="BI13" s="470"/>
      <c r="BJ13" s="470"/>
      <c r="BK13" s="470"/>
      <c r="BL13" s="470"/>
      <c r="BM13" s="471"/>
      <c r="BN13" s="455">
        <v>-1188872</v>
      </c>
      <c r="BO13" s="456"/>
      <c r="BP13" s="456"/>
      <c r="BQ13" s="456"/>
      <c r="BR13" s="456"/>
      <c r="BS13" s="456"/>
      <c r="BT13" s="456"/>
      <c r="BU13" s="457"/>
      <c r="BV13" s="455">
        <v>-259184</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2.7</v>
      </c>
      <c r="CU13" s="453"/>
      <c r="CV13" s="453"/>
      <c r="CW13" s="453"/>
      <c r="CX13" s="453"/>
      <c r="CY13" s="453"/>
      <c r="CZ13" s="453"/>
      <c r="DA13" s="454"/>
      <c r="DB13" s="452">
        <v>2.5</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145</v>
      </c>
      <c r="M14" s="582"/>
      <c r="N14" s="582"/>
      <c r="O14" s="582"/>
      <c r="P14" s="582"/>
      <c r="Q14" s="583"/>
      <c r="R14" s="542">
        <v>49438</v>
      </c>
      <c r="S14" s="543"/>
      <c r="T14" s="543"/>
      <c r="U14" s="543"/>
      <c r="V14" s="544"/>
      <c r="W14" s="546"/>
      <c r="X14" s="444"/>
      <c r="Y14" s="444"/>
      <c r="Z14" s="444"/>
      <c r="AA14" s="444"/>
      <c r="AB14" s="445"/>
      <c r="AC14" s="535">
        <v>2.6</v>
      </c>
      <c r="AD14" s="536"/>
      <c r="AE14" s="536"/>
      <c r="AF14" s="536"/>
      <c r="AG14" s="537"/>
      <c r="AH14" s="535">
        <v>3.1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t="s">
        <v>147</v>
      </c>
      <c r="CU14" s="553"/>
      <c r="CV14" s="553"/>
      <c r="CW14" s="553"/>
      <c r="CX14" s="553"/>
      <c r="CY14" s="553"/>
      <c r="CZ14" s="553"/>
      <c r="DA14" s="554"/>
      <c r="DB14" s="552" t="s">
        <v>130</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140</v>
      </c>
      <c r="N15" s="540"/>
      <c r="O15" s="540"/>
      <c r="P15" s="540"/>
      <c r="Q15" s="541"/>
      <c r="R15" s="542">
        <v>47479</v>
      </c>
      <c r="S15" s="543"/>
      <c r="T15" s="543"/>
      <c r="U15" s="543"/>
      <c r="V15" s="544"/>
      <c r="W15" s="545" t="s">
        <v>148</v>
      </c>
      <c r="X15" s="441"/>
      <c r="Y15" s="441"/>
      <c r="Z15" s="441"/>
      <c r="AA15" s="441"/>
      <c r="AB15" s="442"/>
      <c r="AC15" s="408">
        <v>9103</v>
      </c>
      <c r="AD15" s="409"/>
      <c r="AE15" s="409"/>
      <c r="AF15" s="409"/>
      <c r="AG15" s="410"/>
      <c r="AH15" s="408">
        <v>9150</v>
      </c>
      <c r="AI15" s="409"/>
      <c r="AJ15" s="409"/>
      <c r="AK15" s="409"/>
      <c r="AL15" s="468"/>
      <c r="AM15" s="512"/>
      <c r="AN15" s="412"/>
      <c r="AO15" s="412"/>
      <c r="AP15" s="412"/>
      <c r="AQ15" s="412"/>
      <c r="AR15" s="412"/>
      <c r="AS15" s="412"/>
      <c r="AT15" s="413"/>
      <c r="AU15" s="513"/>
      <c r="AV15" s="514"/>
      <c r="AW15" s="514"/>
      <c r="AX15" s="514"/>
      <c r="AY15" s="481" t="s">
        <v>149</v>
      </c>
      <c r="AZ15" s="482"/>
      <c r="BA15" s="482"/>
      <c r="BB15" s="482"/>
      <c r="BC15" s="482"/>
      <c r="BD15" s="482"/>
      <c r="BE15" s="482"/>
      <c r="BF15" s="482"/>
      <c r="BG15" s="482"/>
      <c r="BH15" s="482"/>
      <c r="BI15" s="482"/>
      <c r="BJ15" s="482"/>
      <c r="BK15" s="482"/>
      <c r="BL15" s="482"/>
      <c r="BM15" s="483"/>
      <c r="BN15" s="484">
        <v>8597714</v>
      </c>
      <c r="BO15" s="485"/>
      <c r="BP15" s="485"/>
      <c r="BQ15" s="485"/>
      <c r="BR15" s="485"/>
      <c r="BS15" s="485"/>
      <c r="BT15" s="485"/>
      <c r="BU15" s="486"/>
      <c r="BV15" s="484">
        <v>8595621</v>
      </c>
      <c r="BW15" s="485"/>
      <c r="BX15" s="485"/>
      <c r="BY15" s="485"/>
      <c r="BZ15" s="485"/>
      <c r="CA15" s="485"/>
      <c r="CB15" s="485"/>
      <c r="CC15" s="486"/>
      <c r="CD15" s="555" t="s">
        <v>150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151</v>
      </c>
      <c r="M16" s="530"/>
      <c r="N16" s="530"/>
      <c r="O16" s="530"/>
      <c r="P16" s="530"/>
      <c r="Q16" s="531"/>
      <c r="R16" s="532" t="s">
        <v>152</v>
      </c>
      <c r="S16" s="533"/>
      <c r="T16" s="533"/>
      <c r="U16" s="533"/>
      <c r="V16" s="534"/>
      <c r="W16" s="546"/>
      <c r="X16" s="444"/>
      <c r="Y16" s="444"/>
      <c r="Z16" s="444"/>
      <c r="AA16" s="444"/>
      <c r="AB16" s="445"/>
      <c r="AC16" s="535">
        <v>39.6</v>
      </c>
      <c r="AD16" s="536"/>
      <c r="AE16" s="536"/>
      <c r="AF16" s="536"/>
      <c r="AG16" s="537"/>
      <c r="AH16" s="535">
        <v>39.5</v>
      </c>
      <c r="AI16" s="536"/>
      <c r="AJ16" s="536"/>
      <c r="AK16" s="536"/>
      <c r="AL16" s="538"/>
      <c r="AM16" s="512"/>
      <c r="AN16" s="412"/>
      <c r="AO16" s="412"/>
      <c r="AP16" s="412"/>
      <c r="AQ16" s="412"/>
      <c r="AR16" s="412"/>
      <c r="AS16" s="412"/>
      <c r="AT16" s="413"/>
      <c r="AU16" s="513"/>
      <c r="AV16" s="514"/>
      <c r="AW16" s="514"/>
      <c r="AX16" s="514"/>
      <c r="AY16" s="469" t="s">
        <v>153</v>
      </c>
      <c r="AZ16" s="470"/>
      <c r="BA16" s="470"/>
      <c r="BB16" s="470"/>
      <c r="BC16" s="470"/>
      <c r="BD16" s="470"/>
      <c r="BE16" s="470"/>
      <c r="BF16" s="470"/>
      <c r="BG16" s="470"/>
      <c r="BH16" s="470"/>
      <c r="BI16" s="470"/>
      <c r="BJ16" s="470"/>
      <c r="BK16" s="470"/>
      <c r="BL16" s="470"/>
      <c r="BM16" s="471"/>
      <c r="BN16" s="455">
        <v>10533848</v>
      </c>
      <c r="BO16" s="456"/>
      <c r="BP16" s="456"/>
      <c r="BQ16" s="456"/>
      <c r="BR16" s="456"/>
      <c r="BS16" s="456"/>
      <c r="BT16" s="456"/>
      <c r="BU16" s="457"/>
      <c r="BV16" s="455">
        <v>10246019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154</v>
      </c>
      <c r="N17" s="549"/>
      <c r="O17" s="549"/>
      <c r="P17" s="549"/>
      <c r="Q17" s="550"/>
      <c r="R17" s="532" t="s">
        <v>155</v>
      </c>
      <c r="S17" s="533"/>
      <c r="T17" s="533"/>
      <c r="U17" s="533"/>
      <c r="V17" s="534"/>
      <c r="W17" s="545" t="s">
        <v>156</v>
      </c>
      <c r="X17" s="441"/>
      <c r="Y17" s="441"/>
      <c r="Z17" s="441"/>
      <c r="AA17" s="441"/>
      <c r="AB17" s="442"/>
      <c r="AC17" s="408">
        <v>13286</v>
      </c>
      <c r="AD17" s="409"/>
      <c r="AE17" s="409"/>
      <c r="AF17" s="409"/>
      <c r="AG17" s="410"/>
      <c r="AH17" s="408">
        <v>13276</v>
      </c>
      <c r="AI17" s="409"/>
      <c r="AJ17" s="409"/>
      <c r="AK17" s="409"/>
      <c r="AL17" s="468"/>
      <c r="AM17" s="512"/>
      <c r="AN17" s="412"/>
      <c r="AO17" s="412"/>
      <c r="AP17" s="412"/>
      <c r="AQ17" s="412"/>
      <c r="AR17" s="412"/>
      <c r="AS17" s="412"/>
      <c r="AT17" s="413"/>
      <c r="AU17" s="513"/>
      <c r="AV17" s="514"/>
      <c r="AW17" s="514"/>
      <c r="AX17" s="514"/>
      <c r="AY17" s="469" t="s">
        <v>157</v>
      </c>
      <c r="AZ17" s="470"/>
      <c r="BA17" s="470"/>
      <c r="BB17" s="470"/>
      <c r="BC17" s="470"/>
      <c r="BD17" s="470"/>
      <c r="BE17" s="470"/>
      <c r="BF17" s="470"/>
      <c r="BG17" s="470"/>
      <c r="BH17" s="470"/>
      <c r="BI17" s="470"/>
      <c r="BJ17" s="470"/>
      <c r="BK17" s="470"/>
      <c r="BL17" s="470"/>
      <c r="BM17" s="471"/>
      <c r="BN17" s="455">
        <v>10972911</v>
      </c>
      <c r="BO17" s="456"/>
      <c r="BP17" s="456"/>
      <c r="BQ17" s="456"/>
      <c r="BR17" s="456"/>
      <c r="BS17" s="456"/>
      <c r="BT17" s="456"/>
      <c r="BU17" s="457"/>
      <c r="BV17" s="455">
        <v>10997905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158</v>
      </c>
      <c r="C18" s="506"/>
      <c r="D18" s="506"/>
      <c r="E18" s="507"/>
      <c r="F18" s="507"/>
      <c r="G18" s="507"/>
      <c r="H18" s="507"/>
      <c r="I18" s="507"/>
      <c r="J18" s="507"/>
      <c r="K18" s="507"/>
      <c r="L18" s="508">
        <v>191.04</v>
      </c>
      <c r="M18" s="508"/>
      <c r="N18" s="508"/>
      <c r="O18" s="508"/>
      <c r="P18" s="508"/>
      <c r="Q18" s="508"/>
      <c r="R18" s="509"/>
      <c r="S18" s="509"/>
      <c r="T18" s="509"/>
      <c r="U18" s="509"/>
      <c r="V18" s="510"/>
      <c r="W18" s="526"/>
      <c r="X18" s="527"/>
      <c r="Y18" s="527"/>
      <c r="Z18" s="527"/>
      <c r="AA18" s="527"/>
      <c r="AB18" s="551"/>
      <c r="AC18" s="425">
        <v>57.8</v>
      </c>
      <c r="AD18" s="426"/>
      <c r="AE18" s="426"/>
      <c r="AF18" s="426"/>
      <c r="AG18" s="511"/>
      <c r="AH18" s="425">
        <v>57.4</v>
      </c>
      <c r="AI18" s="426"/>
      <c r="AJ18" s="426"/>
      <c r="AK18" s="426"/>
      <c r="AL18" s="427"/>
      <c r="AM18" s="512"/>
      <c r="AN18" s="412"/>
      <c r="AO18" s="412"/>
      <c r="AP18" s="412"/>
      <c r="AQ18" s="412"/>
      <c r="AR18" s="412"/>
      <c r="AS18" s="412"/>
      <c r="AT18" s="413"/>
      <c r="AU18" s="513"/>
      <c r="AV18" s="514"/>
      <c r="AW18" s="514"/>
      <c r="AX18" s="514"/>
      <c r="AY18" s="469" t="s">
        <v>159</v>
      </c>
      <c r="AZ18" s="470"/>
      <c r="BA18" s="470"/>
      <c r="BB18" s="470"/>
      <c r="BC18" s="470"/>
      <c r="BD18" s="470"/>
      <c r="BE18" s="470"/>
      <c r="BF18" s="470"/>
      <c r="BG18" s="470"/>
      <c r="BH18" s="470"/>
      <c r="BI18" s="470"/>
      <c r="BJ18" s="470"/>
      <c r="BK18" s="470"/>
      <c r="BL18" s="470"/>
      <c r="BM18" s="471"/>
      <c r="BN18" s="455">
        <v>11617741</v>
      </c>
      <c r="BO18" s="456"/>
      <c r="BP18" s="456"/>
      <c r="BQ18" s="456"/>
      <c r="BR18" s="456"/>
      <c r="BS18" s="456"/>
      <c r="BT18" s="456"/>
      <c r="BU18" s="457"/>
      <c r="BV18" s="455">
        <v>11398929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160</v>
      </c>
      <c r="C19" s="506"/>
      <c r="D19" s="506"/>
      <c r="E19" s="507"/>
      <c r="F19" s="507"/>
      <c r="G19" s="507"/>
      <c r="H19" s="507"/>
      <c r="I19" s="507"/>
      <c r="J19" s="507"/>
      <c r="K19" s="507"/>
      <c r="L19" s="515">
        <v>261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161</v>
      </c>
      <c r="AZ19" s="470"/>
      <c r="BA19" s="470"/>
      <c r="BB19" s="470"/>
      <c r="BC19" s="470"/>
      <c r="BD19" s="470"/>
      <c r="BE19" s="470"/>
      <c r="BF19" s="470"/>
      <c r="BG19" s="470"/>
      <c r="BH19" s="470"/>
      <c r="BI19" s="470"/>
      <c r="BJ19" s="470"/>
      <c r="BK19" s="470"/>
      <c r="BL19" s="470"/>
      <c r="BM19" s="471"/>
      <c r="BN19" s="455">
        <v>16140398</v>
      </c>
      <c r="BO19" s="456"/>
      <c r="BP19" s="456"/>
      <c r="BQ19" s="456"/>
      <c r="BR19" s="456"/>
      <c r="BS19" s="456"/>
      <c r="BT19" s="456"/>
      <c r="BU19" s="457"/>
      <c r="BV19" s="455">
        <v>16331214</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162</v>
      </c>
      <c r="C20" s="506"/>
      <c r="D20" s="506"/>
      <c r="E20" s="507"/>
      <c r="F20" s="507"/>
      <c r="G20" s="507"/>
      <c r="H20" s="507"/>
      <c r="I20" s="507"/>
      <c r="J20" s="507"/>
      <c r="K20" s="507"/>
      <c r="L20" s="515">
        <v>20617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163</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164</v>
      </c>
      <c r="C22" s="432"/>
      <c r="D22" s="433"/>
      <c r="E22" s="440" t="s">
        <v>1</v>
      </c>
      <c r="F22" s="441"/>
      <c r="G22" s="441"/>
      <c r="H22" s="441"/>
      <c r="I22" s="441"/>
      <c r="J22" s="441"/>
      <c r="K22" s="442"/>
      <c r="L22" s="440" t="s">
        <v>165</v>
      </c>
      <c r="M22" s="441"/>
      <c r="N22" s="441"/>
      <c r="O22" s="441"/>
      <c r="P22" s="442"/>
      <c r="Q22" s="446" t="s">
        <v>166</v>
      </c>
      <c r="R22" s="447"/>
      <c r="S22" s="447"/>
      <c r="T22" s="447"/>
      <c r="U22" s="447"/>
      <c r="V22" s="448"/>
      <c r="W22" s="497" t="s">
        <v>167</v>
      </c>
      <c r="X22" s="432"/>
      <c r="Y22" s="433"/>
      <c r="Z22" s="440" t="s">
        <v>1</v>
      </c>
      <c r="AA22" s="441"/>
      <c r="AB22" s="441"/>
      <c r="AC22" s="441"/>
      <c r="AD22" s="441"/>
      <c r="AE22" s="441"/>
      <c r="AF22" s="441"/>
      <c r="AG22" s="442"/>
      <c r="AH22" s="458" t="s">
        <v>168</v>
      </c>
      <c r="AI22" s="441"/>
      <c r="AJ22" s="441"/>
      <c r="AK22" s="441"/>
      <c r="AL22" s="442"/>
      <c r="AM22" s="458" t="s">
        <v>169</v>
      </c>
      <c r="AN22" s="459"/>
      <c r="AO22" s="459"/>
      <c r="AP22" s="459"/>
      <c r="AQ22" s="459"/>
      <c r="AR22" s="460"/>
      <c r="AS22" s="446" t="s">
        <v>166</v>
      </c>
      <c r="AT22" s="447"/>
      <c r="AU22" s="447"/>
      <c r="AV22" s="447"/>
      <c r="AW22" s="447"/>
      <c r="AX22" s="464"/>
      <c r="AY22" s="481" t="s">
        <v>170</v>
      </c>
      <c r="AZ22" s="482"/>
      <c r="BA22" s="482"/>
      <c r="BB22" s="482"/>
      <c r="BC22" s="482"/>
      <c r="BD22" s="482"/>
      <c r="BE22" s="482"/>
      <c r="BF22" s="482"/>
      <c r="BG22" s="482"/>
      <c r="BH22" s="482"/>
      <c r="BI22" s="482"/>
      <c r="BJ22" s="482"/>
      <c r="BK22" s="482"/>
      <c r="BL22" s="482"/>
      <c r="BM22" s="483"/>
      <c r="BN22" s="484">
        <v>15918696</v>
      </c>
      <c r="BO22" s="485"/>
      <c r="BP22" s="485"/>
      <c r="BQ22" s="485"/>
      <c r="BR22" s="485"/>
      <c r="BS22" s="485"/>
      <c r="BT22" s="485"/>
      <c r="BU22" s="486"/>
      <c r="BV22" s="484">
        <v>16086169</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171</v>
      </c>
      <c r="AZ23" s="470"/>
      <c r="BA23" s="470"/>
      <c r="BB23" s="470"/>
      <c r="BC23" s="470"/>
      <c r="BD23" s="470"/>
      <c r="BE23" s="470"/>
      <c r="BF23" s="470"/>
      <c r="BG23" s="470"/>
      <c r="BH23" s="470"/>
      <c r="BI23" s="470"/>
      <c r="BJ23" s="470"/>
      <c r="BK23" s="470"/>
      <c r="BL23" s="470"/>
      <c r="BM23" s="471"/>
      <c r="BN23" s="455">
        <v>11680960</v>
      </c>
      <c r="BO23" s="456"/>
      <c r="BP23" s="456"/>
      <c r="BQ23" s="456"/>
      <c r="BR23" s="456"/>
      <c r="BS23" s="456"/>
      <c r="BT23" s="456"/>
      <c r="BU23" s="457"/>
      <c r="BV23" s="455">
        <v>11432063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172</v>
      </c>
      <c r="F24" s="412"/>
      <c r="G24" s="412"/>
      <c r="H24" s="412"/>
      <c r="I24" s="412"/>
      <c r="J24" s="412"/>
      <c r="K24" s="413"/>
      <c r="L24" s="408">
        <v>1</v>
      </c>
      <c r="M24" s="409"/>
      <c r="N24" s="409"/>
      <c r="O24" s="409"/>
      <c r="P24" s="410"/>
      <c r="Q24" s="408">
        <v>9453</v>
      </c>
      <c r="R24" s="409"/>
      <c r="S24" s="409"/>
      <c r="T24" s="409"/>
      <c r="U24" s="409"/>
      <c r="V24" s="410"/>
      <c r="W24" s="498"/>
      <c r="X24" s="435"/>
      <c r="Y24" s="436"/>
      <c r="Z24" s="411" t="s">
        <v>173</v>
      </c>
      <c r="AA24" s="412"/>
      <c r="AB24" s="412"/>
      <c r="AC24" s="412"/>
      <c r="AD24" s="412"/>
      <c r="AE24" s="412"/>
      <c r="AF24" s="412"/>
      <c r="AG24" s="413"/>
      <c r="AH24" s="408">
        <v>433</v>
      </c>
      <c r="AI24" s="409"/>
      <c r="AJ24" s="409"/>
      <c r="AK24" s="409"/>
      <c r="AL24" s="410"/>
      <c r="AM24" s="408">
        <v>1369579</v>
      </c>
      <c r="AN24" s="409"/>
      <c r="AO24" s="409"/>
      <c r="AP24" s="409"/>
      <c r="AQ24" s="409"/>
      <c r="AR24" s="410"/>
      <c r="AS24" s="408">
        <v>3163</v>
      </c>
      <c r="AT24" s="409"/>
      <c r="AU24" s="409"/>
      <c r="AV24" s="409"/>
      <c r="AW24" s="409"/>
      <c r="AX24" s="468"/>
      <c r="AY24" s="428" t="s">
        <v>174</v>
      </c>
      <c r="AZ24" s="429"/>
      <c r="BA24" s="429"/>
      <c r="BB24" s="429"/>
      <c r="BC24" s="429"/>
      <c r="BD24" s="429"/>
      <c r="BE24" s="429"/>
      <c r="BF24" s="429"/>
      <c r="BG24" s="429"/>
      <c r="BH24" s="429"/>
      <c r="BI24" s="429"/>
      <c r="BJ24" s="429"/>
      <c r="BK24" s="429"/>
      <c r="BL24" s="429"/>
      <c r="BM24" s="430"/>
      <c r="BN24" s="455">
        <v>7681546</v>
      </c>
      <c r="BO24" s="456"/>
      <c r="BP24" s="456"/>
      <c r="BQ24" s="456"/>
      <c r="BR24" s="456"/>
      <c r="BS24" s="456"/>
      <c r="BT24" s="456"/>
      <c r="BU24" s="457"/>
      <c r="BV24" s="455">
        <v>7553373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175</v>
      </c>
      <c r="F25" s="412"/>
      <c r="G25" s="412"/>
      <c r="H25" s="412"/>
      <c r="I25" s="412"/>
      <c r="J25" s="412"/>
      <c r="K25" s="413"/>
      <c r="L25" s="408">
        <v>1</v>
      </c>
      <c r="M25" s="409"/>
      <c r="N25" s="409"/>
      <c r="O25" s="409"/>
      <c r="P25" s="410"/>
      <c r="Q25" s="408">
        <v>7450</v>
      </c>
      <c r="R25" s="409"/>
      <c r="S25" s="409"/>
      <c r="T25" s="409"/>
      <c r="U25" s="409"/>
      <c r="V25" s="410"/>
      <c r="W25" s="498"/>
      <c r="X25" s="435"/>
      <c r="Y25" s="436"/>
      <c r="Z25" s="411" t="s">
        <v>176</v>
      </c>
      <c r="AA25" s="412"/>
      <c r="AB25" s="412"/>
      <c r="AC25" s="412"/>
      <c r="AD25" s="412"/>
      <c r="AE25" s="412"/>
      <c r="AF25" s="412"/>
      <c r="AG25" s="413"/>
      <c r="AH25" s="408">
        <v>80</v>
      </c>
      <c r="AI25" s="409"/>
      <c r="AJ25" s="409"/>
      <c r="AK25" s="409"/>
      <c r="AL25" s="410"/>
      <c r="AM25" s="408">
        <v>228320</v>
      </c>
      <c r="AN25" s="409"/>
      <c r="AO25" s="409"/>
      <c r="AP25" s="409"/>
      <c r="AQ25" s="409"/>
      <c r="AR25" s="410"/>
      <c r="AS25" s="408">
        <v>2854</v>
      </c>
      <c r="AT25" s="409"/>
      <c r="AU25" s="409"/>
      <c r="AV25" s="409"/>
      <c r="AW25" s="409"/>
      <c r="AX25" s="468"/>
      <c r="AY25" s="481" t="s">
        <v>177</v>
      </c>
      <c r="AZ25" s="482"/>
      <c r="BA25" s="482"/>
      <c r="BB25" s="482"/>
      <c r="BC25" s="482"/>
      <c r="BD25" s="482"/>
      <c r="BE25" s="482"/>
      <c r="BF25" s="482"/>
      <c r="BG25" s="482"/>
      <c r="BH25" s="482"/>
      <c r="BI25" s="482"/>
      <c r="BJ25" s="482"/>
      <c r="BK25" s="482"/>
      <c r="BL25" s="482"/>
      <c r="BM25" s="483"/>
      <c r="BN25" s="484">
        <v>1716737</v>
      </c>
      <c r="BO25" s="485"/>
      <c r="BP25" s="485"/>
      <c r="BQ25" s="485"/>
      <c r="BR25" s="485"/>
      <c r="BS25" s="485"/>
      <c r="BT25" s="485"/>
      <c r="BU25" s="486"/>
      <c r="BV25" s="484">
        <v>4412546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178</v>
      </c>
      <c r="F26" s="412"/>
      <c r="G26" s="412"/>
      <c r="H26" s="412"/>
      <c r="I26" s="412"/>
      <c r="J26" s="412"/>
      <c r="K26" s="413"/>
      <c r="L26" s="408">
        <v>1</v>
      </c>
      <c r="M26" s="409"/>
      <c r="N26" s="409"/>
      <c r="O26" s="409"/>
      <c r="P26" s="410"/>
      <c r="Q26" s="408">
        <v>6500</v>
      </c>
      <c r="R26" s="409"/>
      <c r="S26" s="409"/>
      <c r="T26" s="409"/>
      <c r="U26" s="409"/>
      <c r="V26" s="410"/>
      <c r="W26" s="498"/>
      <c r="X26" s="435"/>
      <c r="Y26" s="436"/>
      <c r="Z26" s="411" t="s">
        <v>179</v>
      </c>
      <c r="AA26" s="466"/>
      <c r="AB26" s="466"/>
      <c r="AC26" s="466"/>
      <c r="AD26" s="466"/>
      <c r="AE26" s="466"/>
      <c r="AF26" s="466"/>
      <c r="AG26" s="467"/>
      <c r="AH26" s="408">
        <v>22</v>
      </c>
      <c r="AI26" s="409"/>
      <c r="AJ26" s="409"/>
      <c r="AK26" s="409"/>
      <c r="AL26" s="410"/>
      <c r="AM26" s="408">
        <v>53152</v>
      </c>
      <c r="AN26" s="409"/>
      <c r="AO26" s="409"/>
      <c r="AP26" s="409"/>
      <c r="AQ26" s="409"/>
      <c r="AR26" s="410"/>
      <c r="AS26" s="408">
        <v>2416</v>
      </c>
      <c r="AT26" s="409"/>
      <c r="AU26" s="409"/>
      <c r="AV26" s="409"/>
      <c r="AW26" s="409"/>
      <c r="AX26" s="468"/>
      <c r="AY26" s="495" t="s">
        <v>180</v>
      </c>
      <c r="AZ26" s="415"/>
      <c r="BA26" s="415"/>
      <c r="BB26" s="415"/>
      <c r="BC26" s="415"/>
      <c r="BD26" s="415"/>
      <c r="BE26" s="415"/>
      <c r="BF26" s="415"/>
      <c r="BG26" s="415"/>
      <c r="BH26" s="415"/>
      <c r="BI26" s="415"/>
      <c r="BJ26" s="415"/>
      <c r="BK26" s="415"/>
      <c r="BL26" s="415"/>
      <c r="BM26" s="496"/>
      <c r="BN26" s="455" t="s">
        <v>147</v>
      </c>
      <c r="BO26" s="456"/>
      <c r="BP26" s="456"/>
      <c r="BQ26" s="456"/>
      <c r="BR26" s="456"/>
      <c r="BS26" s="456"/>
      <c r="BT26" s="456"/>
      <c r="BU26" s="457"/>
      <c r="BV26" s="455" t="s">
        <v>139</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181</v>
      </c>
      <c r="F27" s="412"/>
      <c r="G27" s="412"/>
      <c r="H27" s="412"/>
      <c r="I27" s="412"/>
      <c r="J27" s="412"/>
      <c r="K27" s="413"/>
      <c r="L27" s="408">
        <v>1</v>
      </c>
      <c r="M27" s="409"/>
      <c r="N27" s="409"/>
      <c r="O27" s="409"/>
      <c r="P27" s="410"/>
      <c r="Q27" s="408">
        <v>4950</v>
      </c>
      <c r="R27" s="409"/>
      <c r="S27" s="409"/>
      <c r="T27" s="409"/>
      <c r="U27" s="409"/>
      <c r="V27" s="410"/>
      <c r="W27" s="498"/>
      <c r="X27" s="435"/>
      <c r="Y27" s="436"/>
      <c r="Z27" s="411" t="s">
        <v>182</v>
      </c>
      <c r="AA27" s="412"/>
      <c r="AB27" s="412"/>
      <c r="AC27" s="412"/>
      <c r="AD27" s="412"/>
      <c r="AE27" s="412"/>
      <c r="AF27" s="412"/>
      <c r="AG27" s="413"/>
      <c r="AH27" s="408">
        <v>17</v>
      </c>
      <c r="AI27" s="409"/>
      <c r="AJ27" s="409"/>
      <c r="AK27" s="409"/>
      <c r="AL27" s="410"/>
      <c r="AM27" s="408">
        <v>50354</v>
      </c>
      <c r="AN27" s="409"/>
      <c r="AO27" s="409"/>
      <c r="AP27" s="409"/>
      <c r="AQ27" s="409"/>
      <c r="AR27" s="410"/>
      <c r="AS27" s="408">
        <v>2962</v>
      </c>
      <c r="AT27" s="409"/>
      <c r="AU27" s="409"/>
      <c r="AV27" s="409"/>
      <c r="AW27" s="409"/>
      <c r="AX27" s="468"/>
      <c r="AY27" s="492" t="s">
        <v>183</v>
      </c>
      <c r="AZ27" s="493"/>
      <c r="BA27" s="493"/>
      <c r="BB27" s="493"/>
      <c r="BC27" s="493"/>
      <c r="BD27" s="493"/>
      <c r="BE27" s="493"/>
      <c r="BF27" s="493"/>
      <c r="BG27" s="493"/>
      <c r="BH27" s="493"/>
      <c r="BI27" s="493"/>
      <c r="BJ27" s="493"/>
      <c r="BK27" s="493"/>
      <c r="BL27" s="493"/>
      <c r="BM27" s="494"/>
      <c r="BN27" s="489">
        <v>798125</v>
      </c>
      <c r="BO27" s="490"/>
      <c r="BP27" s="490"/>
      <c r="BQ27" s="490"/>
      <c r="BR27" s="490"/>
      <c r="BS27" s="490"/>
      <c r="BT27" s="490"/>
      <c r="BU27" s="491"/>
      <c r="BV27" s="489">
        <v>798125</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184</v>
      </c>
      <c r="F28" s="412"/>
      <c r="G28" s="412"/>
      <c r="H28" s="412"/>
      <c r="I28" s="412"/>
      <c r="J28" s="412"/>
      <c r="K28" s="413"/>
      <c r="L28" s="408">
        <v>1</v>
      </c>
      <c r="M28" s="409"/>
      <c r="N28" s="409"/>
      <c r="O28" s="409"/>
      <c r="P28" s="410"/>
      <c r="Q28" s="408">
        <v>4200</v>
      </c>
      <c r="R28" s="409"/>
      <c r="S28" s="409"/>
      <c r="T28" s="409"/>
      <c r="U28" s="409"/>
      <c r="V28" s="410"/>
      <c r="W28" s="498"/>
      <c r="X28" s="435"/>
      <c r="Y28" s="436"/>
      <c r="Z28" s="411" t="s">
        <v>185</v>
      </c>
      <c r="AA28" s="412"/>
      <c r="AB28" s="412"/>
      <c r="AC28" s="412"/>
      <c r="AD28" s="412"/>
      <c r="AE28" s="412"/>
      <c r="AF28" s="412"/>
      <c r="AG28" s="413"/>
      <c r="AH28" s="408" t="s">
        <v>147</v>
      </c>
      <c r="AI28" s="409"/>
      <c r="AJ28" s="409"/>
      <c r="AK28" s="409"/>
      <c r="AL28" s="410"/>
      <c r="AM28" s="408" t="s">
        <v>130</v>
      </c>
      <c r="AN28" s="409"/>
      <c r="AO28" s="409"/>
      <c r="AP28" s="409"/>
      <c r="AQ28" s="409"/>
      <c r="AR28" s="410"/>
      <c r="AS28" s="408" t="s">
        <v>147</v>
      </c>
      <c r="AT28" s="409"/>
      <c r="AU28" s="409"/>
      <c r="AV28" s="409"/>
      <c r="AW28" s="409"/>
      <c r="AX28" s="468"/>
      <c r="AY28" s="472" t="s">
        <v>186</v>
      </c>
      <c r="AZ28" s="473"/>
      <c r="BA28" s="473"/>
      <c r="BB28" s="474"/>
      <c r="BC28" s="481" t="s">
        <v>50</v>
      </c>
      <c r="BD28" s="482"/>
      <c r="BE28" s="482"/>
      <c r="BF28" s="482"/>
      <c r="BG28" s="482"/>
      <c r="BH28" s="482"/>
      <c r="BI28" s="482"/>
      <c r="BJ28" s="482"/>
      <c r="BK28" s="482"/>
      <c r="BL28" s="482"/>
      <c r="BM28" s="483"/>
      <c r="BN28" s="484">
        <v>2138954</v>
      </c>
      <c r="BO28" s="485"/>
      <c r="BP28" s="485"/>
      <c r="BQ28" s="485"/>
      <c r="BR28" s="485"/>
      <c r="BS28" s="485"/>
      <c r="BT28" s="485"/>
      <c r="BU28" s="486"/>
      <c r="BV28" s="484">
        <v>2377084</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187</v>
      </c>
      <c r="F29" s="412"/>
      <c r="G29" s="412"/>
      <c r="H29" s="412"/>
      <c r="I29" s="412"/>
      <c r="J29" s="412"/>
      <c r="K29" s="413"/>
      <c r="L29" s="408">
        <v>16</v>
      </c>
      <c r="M29" s="409"/>
      <c r="N29" s="409"/>
      <c r="O29" s="409"/>
      <c r="P29" s="410"/>
      <c r="Q29" s="408">
        <v>3900</v>
      </c>
      <c r="R29" s="409"/>
      <c r="S29" s="409"/>
      <c r="T29" s="409"/>
      <c r="U29" s="409"/>
      <c r="V29" s="410"/>
      <c r="W29" s="499"/>
      <c r="X29" s="500"/>
      <c r="Y29" s="501"/>
      <c r="Z29" s="411" t="s">
        <v>188</v>
      </c>
      <c r="AA29" s="412"/>
      <c r="AB29" s="412"/>
      <c r="AC29" s="412"/>
      <c r="AD29" s="412"/>
      <c r="AE29" s="412"/>
      <c r="AF29" s="412"/>
      <c r="AG29" s="413"/>
      <c r="AH29" s="408">
        <v>450</v>
      </c>
      <c r="AI29" s="409"/>
      <c r="AJ29" s="409"/>
      <c r="AK29" s="409"/>
      <c r="AL29" s="410"/>
      <c r="AM29" s="408">
        <v>1419933</v>
      </c>
      <c r="AN29" s="409"/>
      <c r="AO29" s="409"/>
      <c r="AP29" s="409"/>
      <c r="AQ29" s="409"/>
      <c r="AR29" s="410"/>
      <c r="AS29" s="408">
        <v>3155</v>
      </c>
      <c r="AT29" s="409"/>
      <c r="AU29" s="409"/>
      <c r="AV29" s="409"/>
      <c r="AW29" s="409"/>
      <c r="AX29" s="468"/>
      <c r="AY29" s="475"/>
      <c r="AZ29" s="476"/>
      <c r="BA29" s="476"/>
      <c r="BB29" s="477"/>
      <c r="BC29" s="469" t="s">
        <v>189</v>
      </c>
      <c r="BD29" s="470"/>
      <c r="BE29" s="470"/>
      <c r="BF29" s="470"/>
      <c r="BG29" s="470"/>
      <c r="BH29" s="470"/>
      <c r="BI29" s="470"/>
      <c r="BJ29" s="470"/>
      <c r="BK29" s="470"/>
      <c r="BL29" s="470"/>
      <c r="BM29" s="471"/>
      <c r="BN29" s="455">
        <v>666035</v>
      </c>
      <c r="BO29" s="456"/>
      <c r="BP29" s="456"/>
      <c r="BQ29" s="456"/>
      <c r="BR29" s="456"/>
      <c r="BS29" s="456"/>
      <c r="BT29" s="456"/>
      <c r="BU29" s="457"/>
      <c r="BV29" s="455">
        <v>665305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190</v>
      </c>
      <c r="X30" s="423"/>
      <c r="Y30" s="423"/>
      <c r="Z30" s="423"/>
      <c r="AA30" s="423"/>
      <c r="AB30" s="423"/>
      <c r="AC30" s="423"/>
      <c r="AD30" s="423"/>
      <c r="AE30" s="423"/>
      <c r="AF30" s="423"/>
      <c r="AG30" s="424"/>
      <c r="AH30" s="425">
        <v>100.2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4516140</v>
      </c>
      <c r="BO30" s="490"/>
      <c r="BP30" s="490"/>
      <c r="BQ30" s="490"/>
      <c r="BR30" s="490"/>
      <c r="BS30" s="490"/>
      <c r="BT30" s="490"/>
      <c r="BU30" s="491"/>
      <c r="BV30" s="489">
        <v>4390569</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191</v>
      </c>
      <c r="D32" s="414"/>
      <c r="E32" s="414"/>
      <c r="F32" s="414"/>
      <c r="G32" s="414"/>
      <c r="H32" s="414"/>
      <c r="I32" s="414"/>
      <c r="J32" s="414"/>
      <c r="K32" s="414"/>
      <c r="L32" s="414"/>
      <c r="M32" s="414"/>
      <c r="N32" s="414"/>
      <c r="O32" s="414"/>
      <c r="P32" s="414"/>
      <c r="Q32" s="414"/>
      <c r="R32" s="414"/>
      <c r="S32" s="414"/>
      <c r="U32" s="415" t="s">
        <v>192</v>
      </c>
      <c r="V32" s="415"/>
      <c r="W32" s="415"/>
      <c r="X32" s="415"/>
      <c r="Y32" s="415"/>
      <c r="Z32" s="415"/>
      <c r="AA32" s="415"/>
      <c r="AB32" s="415"/>
      <c r="AC32" s="415"/>
      <c r="AD32" s="415"/>
      <c r="AE32" s="415"/>
      <c r="AF32" s="415"/>
      <c r="AG32" s="415"/>
      <c r="AH32" s="415"/>
      <c r="AI32" s="415"/>
      <c r="AJ32" s="415"/>
      <c r="AK32" s="415"/>
      <c r="AM32" s="415" t="s">
        <v>193</v>
      </c>
      <c r="AN32" s="415"/>
      <c r="AO32" s="415"/>
      <c r="AP32" s="415"/>
      <c r="AQ32" s="415"/>
      <c r="AR32" s="415"/>
      <c r="AS32" s="415"/>
      <c r="AT32" s="415"/>
      <c r="AU32" s="415"/>
      <c r="AV32" s="415"/>
      <c r="AW32" s="415"/>
      <c r="AX32" s="415"/>
      <c r="AY32" s="415"/>
      <c r="AZ32" s="415"/>
      <c r="BA32" s="415"/>
      <c r="BB32" s="415"/>
      <c r="BC32" s="415"/>
      <c r="BE32" s="415" t="s">
        <v>194</v>
      </c>
      <c r="BF32" s="415"/>
      <c r="BG32" s="415"/>
      <c r="BH32" s="415"/>
      <c r="BI32" s="415"/>
      <c r="BJ32" s="415"/>
      <c r="BK32" s="415"/>
      <c r="BL32" s="415"/>
      <c r="BM32" s="415"/>
      <c r="BN32" s="415"/>
      <c r="BO32" s="415"/>
      <c r="BP32" s="415"/>
      <c r="BQ32" s="415"/>
      <c r="BR32" s="415"/>
      <c r="BS32" s="415"/>
      <c r="BT32" s="415"/>
      <c r="BU32" s="415"/>
      <c r="BW32" s="415" t="s">
        <v>195</v>
      </c>
      <c r="BX32" s="415"/>
      <c r="BY32" s="415"/>
      <c r="BZ32" s="415"/>
      <c r="CA32" s="415"/>
      <c r="CB32" s="415"/>
      <c r="CC32" s="415"/>
      <c r="CD32" s="415"/>
      <c r="CE32" s="415"/>
      <c r="CF32" s="415"/>
      <c r="CG32" s="415"/>
      <c r="CH32" s="415"/>
      <c r="CI32" s="415"/>
      <c r="CJ32" s="415"/>
      <c r="CK32" s="415"/>
      <c r="CL32" s="415"/>
      <c r="CM32" s="415"/>
      <c r="CO32" s="415" t="s">
        <v>196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197</v>
      </c>
      <c r="D33" s="407"/>
      <c r="E33" s="406" t="s">
        <v>198</v>
      </c>
      <c r="F33" s="406"/>
      <c r="G33" s="406"/>
      <c r="H33" s="406"/>
      <c r="I33" s="406"/>
      <c r="J33" s="406"/>
      <c r="K33" s="406"/>
      <c r="L33" s="406"/>
      <c r="M33" s="406"/>
      <c r="N33" s="406"/>
      <c r="O33" s="406"/>
      <c r="P33" s="406"/>
      <c r="Q33" s="406"/>
      <c r="R33" s="406"/>
      <c r="S33" s="406"/>
      <c r="T33" s="206"/>
      <c r="U33" s="407" t="s">
        <v>197</v>
      </c>
      <c r="V33" s="407"/>
      <c r="W33" s="406" t="s">
        <v>198</v>
      </c>
      <c r="X33" s="406"/>
      <c r="Y33" s="406"/>
      <c r="Z33" s="406"/>
      <c r="AA33" s="406"/>
      <c r="AB33" s="406"/>
      <c r="AC33" s="406"/>
      <c r="AD33" s="406"/>
      <c r="AE33" s="406"/>
      <c r="AF33" s="406"/>
      <c r="AG33" s="406"/>
      <c r="AH33" s="406"/>
      <c r="AI33" s="406"/>
      <c r="AJ33" s="406"/>
      <c r="AK33" s="406"/>
      <c r="AL33" s="206"/>
      <c r="AM33" s="407" t="s">
        <v>199</v>
      </c>
      <c r="AN33" s="407"/>
      <c r="AO33" s="406" t="s">
        <v>198</v>
      </c>
      <c r="AP33" s="406"/>
      <c r="AQ33" s="406"/>
      <c r="AR33" s="406"/>
      <c r="AS33" s="406"/>
      <c r="AT33" s="406"/>
      <c r="AU33" s="406"/>
      <c r="AV33" s="406"/>
      <c r="AW33" s="406"/>
      <c r="AX33" s="406"/>
      <c r="AY33" s="406"/>
      <c r="AZ33" s="406"/>
      <c r="BA33" s="406"/>
      <c r="BB33" s="406"/>
      <c r="BC33" s="406"/>
      <c r="BD33" s="207"/>
      <c r="BE33" s="406" t="s">
        <v>200</v>
      </c>
      <c r="BF33" s="406"/>
      <c r="BG33" s="406" t="s">
        <v>201</v>
      </c>
      <c r="BH33" s="406"/>
      <c r="BI33" s="406"/>
      <c r="BJ33" s="406"/>
      <c r="BK33" s="406"/>
      <c r="BL33" s="406"/>
      <c r="BM33" s="406"/>
      <c r="BN33" s="406"/>
      <c r="BO33" s="406"/>
      <c r="BP33" s="406"/>
      <c r="BQ33" s="406"/>
      <c r="BR33" s="406"/>
      <c r="BS33" s="406"/>
      <c r="BT33" s="406"/>
      <c r="BU33" s="406"/>
      <c r="BV33" s="207"/>
      <c r="BW33" s="407" t="s">
        <v>200</v>
      </c>
      <c r="BX33" s="407"/>
      <c r="BY33" s="406" t="s">
        <v>202</v>
      </c>
      <c r="BZ33" s="406"/>
      <c r="CA33" s="406"/>
      <c r="CB33" s="406"/>
      <c r="CC33" s="406"/>
      <c r="CD33" s="406"/>
      <c r="CE33" s="406"/>
      <c r="CF33" s="406"/>
      <c r="CG33" s="406"/>
      <c r="CH33" s="406"/>
      <c r="CI33" s="406"/>
      <c r="CJ33" s="406"/>
      <c r="CK33" s="406"/>
      <c r="CL33" s="406"/>
      <c r="CM33" s="406"/>
      <c r="CN33" s="206"/>
      <c r="CO33" s="407" t="s">
        <v>197</v>
      </c>
      <c r="CP33" s="407"/>
      <c r="CQ33" s="406" t="s">
        <v>203</v>
      </c>
      <c r="CR33" s="406"/>
      <c r="CS33" s="406"/>
      <c r="CT33" s="406"/>
      <c r="CU33" s="406"/>
      <c r="CV33" s="406"/>
      <c r="CW33" s="406"/>
      <c r="CX33" s="406"/>
      <c r="CY33" s="406"/>
      <c r="CZ33" s="406"/>
      <c r="DA33" s="406"/>
      <c r="DB33" s="406"/>
      <c r="DC33" s="406"/>
      <c r="DD33" s="406"/>
      <c r="DE33" s="406"/>
      <c r="DF33" s="206"/>
      <c r="DG33" s="405" t="s">
        <v>204</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4</v>
      </c>
      <c r="AN34" s="403"/>
      <c r="AO34" s="404" t="str">
        <f>IF('各会計、関係団体の財政状況及び健全化判断比率'!B30="","",'各会計、関係団体の財政状況及び健全化判断比率'!B30)</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三重県市町総合事務組合（うち一般会計）</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亀山市地域社会振興会</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後期高齢者医療事業特別会計</v>
      </c>
      <c r="X35" s="404"/>
      <c r="Y35" s="404"/>
      <c r="Z35" s="404"/>
      <c r="AA35" s="404"/>
      <c r="AB35" s="404"/>
      <c r="AC35" s="404"/>
      <c r="AD35" s="404"/>
      <c r="AE35" s="404"/>
      <c r="AF35" s="404"/>
      <c r="AG35" s="404"/>
      <c r="AH35" s="404"/>
      <c r="AI35" s="404"/>
      <c r="AJ35" s="404"/>
      <c r="AK35" s="404"/>
      <c r="AL35" s="181"/>
      <c r="AM35" s="403">
        <f t="shared" ref="AM35:AM43" si="0">IF(AO35="","",AM34+1)</f>
        <v>5</v>
      </c>
      <c r="AN35" s="403"/>
      <c r="AO35" s="404" t="str">
        <f>IF('各会計、関係団体の財政状況及び健全化判断比率'!B31="","",'各会計、関係団体の財政状況及び健全化判断比率'!B31)</f>
        <v>工業用水道事業会計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三重県市町総合事務組合（うち退職手当特別会計）</v>
      </c>
      <c r="BZ35" s="404"/>
      <c r="CA35" s="404"/>
      <c r="CB35" s="404"/>
      <c r="CC35" s="404"/>
      <c r="CD35" s="404"/>
      <c r="CE35" s="404"/>
      <c r="CF35" s="404"/>
      <c r="CG35" s="404"/>
      <c r="CH35" s="404"/>
      <c r="CI35" s="404"/>
      <c r="CJ35" s="404"/>
      <c r="CK35" s="404"/>
      <c r="CL35" s="404"/>
      <c r="CM35" s="404"/>
      <c r="CN35" s="181"/>
      <c r="CO35" s="403">
        <f t="shared" ref="CO35:CO43" si="3">IF(CQ35="","",CO34+1)</f>
        <v>19</v>
      </c>
      <c r="CP35" s="403"/>
      <c r="CQ35" s="404" t="str">
        <f>IF('各会計、関係団体の財政状況及び健全化判断比率'!BS8="","",'各会計、関係団体の財政状況及び健全化判断比率'!BS8)</f>
        <v>亀山市土地開発公社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t="str">
        <f t="shared" ref="U36:U43" si="4">IF(W36="","",U35+1)</f>
        <v/>
      </c>
      <c r="V36" s="403"/>
      <c r="W36" s="404"/>
      <c r="X36" s="404"/>
      <c r="Y36" s="404"/>
      <c r="Z36" s="404"/>
      <c r="AA36" s="404"/>
      <c r="AB36" s="404"/>
      <c r="AC36" s="404"/>
      <c r="AD36" s="404"/>
      <c r="AE36" s="404"/>
      <c r="AF36" s="404"/>
      <c r="AG36" s="404"/>
      <c r="AH36" s="404"/>
      <c r="AI36" s="404"/>
      <c r="AJ36" s="404"/>
      <c r="AK36" s="404"/>
      <c r="AL36" s="181"/>
      <c r="AM36" s="403">
        <f t="shared" si="0"/>
        <v>6</v>
      </c>
      <c r="AN36" s="403"/>
      <c r="AO36" s="404" t="str">
        <f>IF('各会計、関係団体の財政状況及び健全化判断比率'!B32="","",'各会計、関係団体の財政状況及び健全化判断比率'!B32)</f>
        <v>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三重県市町総合事務組合（うちﾃﾞｼﾞﾀﾙ地図特別会計）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f t="shared" si="0"/>
        <v>7</v>
      </c>
      <c r="AN37" s="403"/>
      <c r="AO37" s="404" t="str">
        <f>IF('各会計、関係団体の財政状況及び健全化判断比率'!B33="","",'各会計、関係団体の財政状況及び健全化判断比率'!B33)</f>
        <v>病院事業会計</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三重県市町総合事務組合（うち共同研修特別会計）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三重県市町総合事務組合（うち物品特別会計）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三重県市町総合事務組合（うち公平委員会特別会計）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三重県市町総合事務組合（うち消防救急無線特別会計）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鈴鹿亀山地区広域連合（うち一般会計）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16</v>
      </c>
      <c r="BX42" s="403"/>
      <c r="BY42" s="404" t="str">
        <f>IF('各会計、関係団体の財政状況及び健全化判断比率'!B76="","",'各会計、関係団体の財政状況及び健全化判断比率'!B76)</f>
        <v>鈴鹿亀山地区広域連合（うち介護保険事業特別会計）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17</v>
      </c>
      <c r="BX43" s="403"/>
      <c r="BY43" s="404" t="str">
        <f>IF('各会計、関係団体の財政状況及び健全化判断比率'!B77="","",'各会計、関係団体の財政状況及び健全化判断比率'!B77)</f>
        <v>三重地方税管理回収機構（うち一般会計）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400" t="s">
        <v>206</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207</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208</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209</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210</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211</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212</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213</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m/P23k9tY8+g8pKz3FDIHZxn0tBjVZQ7Y9UPOF3vzMyBP4/NSoZdV0rsJbSbLpUrKKfmGJgy1Z1P4R3W0fB8rw==" saltValue="1tFeGdkRhfEZazm1uuO/i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187" t="s">
        <v>567</v>
      </c>
      <c r="D34" s="1187"/>
      <c r="E34" s="1188"/>
      <c r="F34" s="32" t="s">
        <v>516</v>
      </c>
      <c r="G34" s="33" t="s">
        <v>516</v>
      </c>
      <c r="H34" s="33" t="s">
        <v>516</v>
      </c>
      <c r="I34" s="33" t="s">
        <v>516</v>
      </c>
      <c r="J34" s="34">
        <v>7.5</v>
      </c>
      <c r="K34" s="22"/>
      <c r="L34" s="22"/>
      <c r="M34" s="22"/>
      <c r="N34" s="22"/>
      <c r="O34" s="22"/>
      <c r="P34" s="22"/>
    </row>
    <row r="35" spans="1:16" ht="39" customHeight="1" x14ac:dyDescent="0.15">
      <c r="A35" s="22"/>
      <c r="B35" s="35"/>
      <c r="C35" s="1181" t="s">
        <v>568</v>
      </c>
      <c r="D35" s="1182"/>
      <c r="E35" s="1183"/>
      <c r="F35" s="36">
        <v>2.52</v>
      </c>
      <c r="G35" s="37">
        <v>2.64</v>
      </c>
      <c r="H35" s="37">
        <v>3.27</v>
      </c>
      <c r="I35" s="37">
        <v>3.75</v>
      </c>
      <c r="J35" s="38">
        <v>5.85</v>
      </c>
      <c r="K35" s="22"/>
      <c r="L35" s="22"/>
      <c r="M35" s="22"/>
      <c r="N35" s="22"/>
      <c r="O35" s="22"/>
      <c r="P35" s="22"/>
    </row>
    <row r="36" spans="1:16" ht="39" customHeight="1" x14ac:dyDescent="0.15">
      <c r="A36" s="22"/>
      <c r="B36" s="35"/>
      <c r="C36" s="1181" t="s">
        <v>569</v>
      </c>
      <c r="D36" s="1182"/>
      <c r="E36" s="1183"/>
      <c r="F36" s="36">
        <v>5.0199999999999996</v>
      </c>
      <c r="G36" s="37">
        <v>5.05</v>
      </c>
      <c r="H36" s="37">
        <v>5.23</v>
      </c>
      <c r="I36" s="37">
        <v>4.5599999999999996</v>
      </c>
      <c r="J36" s="38">
        <v>5.23</v>
      </c>
      <c r="K36" s="22"/>
      <c r="L36" s="22"/>
      <c r="M36" s="22"/>
      <c r="N36" s="22"/>
      <c r="O36" s="22"/>
      <c r="P36" s="22"/>
    </row>
    <row r="37" spans="1:16" ht="39" customHeight="1" x14ac:dyDescent="0.15">
      <c r="A37" s="22"/>
      <c r="B37" s="35"/>
      <c r="C37" s="1181" t="s">
        <v>570</v>
      </c>
      <c r="D37" s="1182"/>
      <c r="E37" s="1183"/>
      <c r="F37" s="36">
        <v>7.73</v>
      </c>
      <c r="G37" s="37">
        <v>5.1100000000000003</v>
      </c>
      <c r="H37" s="37">
        <v>6.74</v>
      </c>
      <c r="I37" s="37">
        <v>7.88</v>
      </c>
      <c r="J37" s="38">
        <v>5.23</v>
      </c>
      <c r="K37" s="22"/>
      <c r="L37" s="22"/>
      <c r="M37" s="22"/>
      <c r="N37" s="22"/>
      <c r="O37" s="22"/>
      <c r="P37" s="22"/>
    </row>
    <row r="38" spans="1:16" ht="39" customHeight="1" x14ac:dyDescent="0.15">
      <c r="A38" s="22"/>
      <c r="B38" s="35"/>
      <c r="C38" s="1181" t="s">
        <v>571</v>
      </c>
      <c r="D38" s="1182"/>
      <c r="E38" s="1183"/>
      <c r="F38" s="36">
        <v>1.91</v>
      </c>
      <c r="G38" s="37">
        <v>2.1800000000000002</v>
      </c>
      <c r="H38" s="37">
        <v>2.02</v>
      </c>
      <c r="I38" s="37">
        <v>1.91</v>
      </c>
      <c r="J38" s="38">
        <v>2.1</v>
      </c>
      <c r="K38" s="22"/>
      <c r="L38" s="22"/>
      <c r="M38" s="22"/>
      <c r="N38" s="22"/>
      <c r="O38" s="22"/>
      <c r="P38" s="22"/>
    </row>
    <row r="39" spans="1:16" ht="39" customHeight="1" x14ac:dyDescent="0.15">
      <c r="A39" s="22"/>
      <c r="B39" s="35"/>
      <c r="C39" s="1181" t="s">
        <v>572</v>
      </c>
      <c r="D39" s="1182"/>
      <c r="E39" s="1183"/>
      <c r="F39" s="36">
        <v>0.15</v>
      </c>
      <c r="G39" s="37">
        <v>0.18</v>
      </c>
      <c r="H39" s="37">
        <v>0.57999999999999996</v>
      </c>
      <c r="I39" s="37">
        <v>0.71</v>
      </c>
      <c r="J39" s="38">
        <v>0.73</v>
      </c>
      <c r="K39" s="22"/>
      <c r="L39" s="22"/>
      <c r="M39" s="22"/>
      <c r="N39" s="22"/>
      <c r="O39" s="22"/>
      <c r="P39" s="22"/>
    </row>
    <row r="40" spans="1:16" ht="39" customHeight="1" x14ac:dyDescent="0.15">
      <c r="A40" s="22"/>
      <c r="B40" s="35"/>
      <c r="C40" s="1181" t="s">
        <v>573</v>
      </c>
      <c r="D40" s="1182"/>
      <c r="E40" s="1183"/>
      <c r="F40" s="36">
        <v>0.19</v>
      </c>
      <c r="G40" s="37">
        <v>0.01</v>
      </c>
      <c r="H40" s="37">
        <v>0.08</v>
      </c>
      <c r="I40" s="37">
        <v>0.02</v>
      </c>
      <c r="J40" s="38">
        <v>0.01</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574</v>
      </c>
      <c r="D42" s="1182"/>
      <c r="E42" s="1183"/>
      <c r="F42" s="36" t="s">
        <v>516</v>
      </c>
      <c r="G42" s="37" t="s">
        <v>516</v>
      </c>
      <c r="H42" s="37" t="s">
        <v>516</v>
      </c>
      <c r="I42" s="37" t="s">
        <v>516</v>
      </c>
      <c r="J42" s="38" t="s">
        <v>516</v>
      </c>
      <c r="K42" s="22"/>
      <c r="L42" s="22"/>
      <c r="M42" s="22"/>
      <c r="N42" s="22"/>
      <c r="O42" s="22"/>
      <c r="P42" s="22"/>
    </row>
    <row r="43" spans="1:16" ht="39" customHeight="1" thickBot="1" x14ac:dyDescent="0.2">
      <c r="A43" s="22"/>
      <c r="B43" s="40"/>
      <c r="C43" s="1184" t="s">
        <v>575</v>
      </c>
      <c r="D43" s="1185"/>
      <c r="E43" s="1186"/>
      <c r="F43" s="41">
        <v>4.47</v>
      </c>
      <c r="G43" s="42">
        <v>5.08</v>
      </c>
      <c r="H43" s="42">
        <v>5.35</v>
      </c>
      <c r="I43" s="42">
        <v>6.21</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nmGpHYKs6XXlamITjJbuaLM4fLnPj1vnJ7cg/e5NaHoBoC5pnS5IG+ozZS/DGAD+OFCN+vAE+T1NQo30SEHyw==" saltValue="IlYpDlVzWc2mw/rcjv7B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2221</v>
      </c>
      <c r="L45" s="60">
        <v>1858</v>
      </c>
      <c r="M45" s="60">
        <v>1851</v>
      </c>
      <c r="N45" s="60">
        <v>1903</v>
      </c>
      <c r="O45" s="61">
        <v>1961</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516</v>
      </c>
      <c r="L46" s="64" t="s">
        <v>516</v>
      </c>
      <c r="M46" s="64" t="s">
        <v>516</v>
      </c>
      <c r="N46" s="64" t="s">
        <v>516</v>
      </c>
      <c r="O46" s="65" t="s">
        <v>516</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516</v>
      </c>
      <c r="L47" s="64" t="s">
        <v>516</v>
      </c>
      <c r="M47" s="64" t="s">
        <v>516</v>
      </c>
      <c r="N47" s="64">
        <v>4</v>
      </c>
      <c r="O47" s="65" t="s">
        <v>516</v>
      </c>
      <c r="P47" s="48"/>
      <c r="Q47" s="48"/>
      <c r="R47" s="48"/>
      <c r="S47" s="48"/>
      <c r="T47" s="48"/>
      <c r="U47" s="48"/>
    </row>
    <row r="48" spans="1:21" ht="30.75" customHeight="1" x14ac:dyDescent="0.15">
      <c r="A48" s="48"/>
      <c r="B48" s="1214"/>
      <c r="C48" s="1215"/>
      <c r="D48" s="62"/>
      <c r="E48" s="1191" t="s">
        <v>15</v>
      </c>
      <c r="F48" s="1191"/>
      <c r="G48" s="1191"/>
      <c r="H48" s="1191"/>
      <c r="I48" s="1191"/>
      <c r="J48" s="1192"/>
      <c r="K48" s="63">
        <v>689</v>
      </c>
      <c r="L48" s="64">
        <v>706</v>
      </c>
      <c r="M48" s="64">
        <v>674</v>
      </c>
      <c r="N48" s="64">
        <v>674</v>
      </c>
      <c r="O48" s="65">
        <v>700</v>
      </c>
      <c r="P48" s="48"/>
      <c r="Q48" s="48"/>
      <c r="R48" s="48"/>
      <c r="S48" s="48"/>
      <c r="T48" s="48"/>
      <c r="U48" s="48"/>
    </row>
    <row r="49" spans="1:21" ht="30.75" customHeight="1" x14ac:dyDescent="0.15">
      <c r="A49" s="48"/>
      <c r="B49" s="1214"/>
      <c r="C49" s="1215"/>
      <c r="D49" s="62"/>
      <c r="E49" s="1191" t="s">
        <v>16</v>
      </c>
      <c r="F49" s="1191"/>
      <c r="G49" s="1191"/>
      <c r="H49" s="1191"/>
      <c r="I49" s="1191"/>
      <c r="J49" s="1192"/>
      <c r="K49" s="63" t="s">
        <v>516</v>
      </c>
      <c r="L49" s="64" t="s">
        <v>516</v>
      </c>
      <c r="M49" s="64" t="s">
        <v>516</v>
      </c>
      <c r="N49" s="64" t="s">
        <v>516</v>
      </c>
      <c r="O49" s="65" t="s">
        <v>516</v>
      </c>
      <c r="P49" s="48"/>
      <c r="Q49" s="48"/>
      <c r="R49" s="48"/>
      <c r="S49" s="48"/>
      <c r="T49" s="48"/>
      <c r="U49" s="48"/>
    </row>
    <row r="50" spans="1:21" ht="30.75" customHeight="1" x14ac:dyDescent="0.15">
      <c r="A50" s="48"/>
      <c r="B50" s="1214"/>
      <c r="C50" s="1215"/>
      <c r="D50" s="62"/>
      <c r="E50" s="1191" t="s">
        <v>17</v>
      </c>
      <c r="F50" s="1191"/>
      <c r="G50" s="1191"/>
      <c r="H50" s="1191"/>
      <c r="I50" s="1191"/>
      <c r="J50" s="1192"/>
      <c r="K50" s="63" t="s">
        <v>516</v>
      </c>
      <c r="L50" s="64" t="s">
        <v>516</v>
      </c>
      <c r="M50" s="64" t="s">
        <v>516</v>
      </c>
      <c r="N50" s="64" t="s">
        <v>516</v>
      </c>
      <c r="O50" s="65" t="s">
        <v>516</v>
      </c>
      <c r="P50" s="48"/>
      <c r="Q50" s="48"/>
      <c r="R50" s="48"/>
      <c r="S50" s="48"/>
      <c r="T50" s="48"/>
      <c r="U50" s="48"/>
    </row>
    <row r="51" spans="1:21" ht="30.75" customHeight="1" x14ac:dyDescent="0.15">
      <c r="A51" s="48"/>
      <c r="B51" s="1216"/>
      <c r="C51" s="1217"/>
      <c r="D51" s="66"/>
      <c r="E51" s="1191" t="s">
        <v>18</v>
      </c>
      <c r="F51" s="1191"/>
      <c r="G51" s="1191"/>
      <c r="H51" s="1191"/>
      <c r="I51" s="1191"/>
      <c r="J51" s="1192"/>
      <c r="K51" s="63" t="s">
        <v>516</v>
      </c>
      <c r="L51" s="64" t="s">
        <v>516</v>
      </c>
      <c r="M51" s="64" t="s">
        <v>516</v>
      </c>
      <c r="N51" s="64" t="s">
        <v>516</v>
      </c>
      <c r="O51" s="65" t="s">
        <v>516</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2779</v>
      </c>
      <c r="L52" s="64">
        <v>2251</v>
      </c>
      <c r="M52" s="64">
        <v>2294</v>
      </c>
      <c r="N52" s="64">
        <v>2248</v>
      </c>
      <c r="O52" s="65">
        <v>2247</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131</v>
      </c>
      <c r="L53" s="69">
        <v>313</v>
      </c>
      <c r="M53" s="69">
        <v>231</v>
      </c>
      <c r="N53" s="69">
        <v>333</v>
      </c>
      <c r="O53" s="70">
        <v>414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576</v>
      </c>
      <c r="P56" s="48"/>
      <c r="Q56" s="48"/>
      <c r="R56" s="48"/>
      <c r="S56" s="48"/>
      <c r="T56" s="48"/>
      <c r="U56" s="48"/>
    </row>
    <row r="57" spans="1:21" ht="31.5" customHeight="1" thickBot="1" x14ac:dyDescent="0.2">
      <c r="A57" s="48"/>
      <c r="B57" s="76"/>
      <c r="C57" s="77"/>
      <c r="D57" s="77"/>
      <c r="E57" s="78"/>
      <c r="F57" s="78"/>
      <c r="G57" s="78"/>
      <c r="H57" s="78"/>
      <c r="I57" s="78"/>
      <c r="J57" s="79" t="s">
        <v>2</v>
      </c>
      <c r="K57" s="80" t="s">
        <v>577</v>
      </c>
      <c r="L57" s="81" t="s">
        <v>578</v>
      </c>
      <c r="M57" s="81" t="s">
        <v>579</v>
      </c>
      <c r="N57" s="81" t="s">
        <v>580</v>
      </c>
      <c r="O57" s="82" t="s">
        <v>581</v>
      </c>
      <c r="P57" s="48"/>
      <c r="Q57" s="48"/>
      <c r="R57" s="48"/>
      <c r="S57" s="48"/>
      <c r="T57" s="48"/>
      <c r="U57" s="48"/>
    </row>
    <row r="58" spans="1:21" ht="31.5" customHeight="1" x14ac:dyDescent="0.15">
      <c r="B58" s="1197" t="s">
        <v>26</v>
      </c>
      <c r="C58" s="1198"/>
      <c r="D58" s="1203" t="s">
        <v>27</v>
      </c>
      <c r="E58" s="1204"/>
      <c r="F58" s="1204"/>
      <c r="G58" s="1204"/>
      <c r="H58" s="1204"/>
      <c r="I58" s="1204"/>
      <c r="J58" s="1205"/>
      <c r="K58" s="83"/>
      <c r="L58" s="84"/>
      <c r="M58" s="84"/>
      <c r="N58" s="84"/>
      <c r="O58" s="85"/>
    </row>
    <row r="59" spans="1:21" ht="31.5" customHeight="1" x14ac:dyDescent="0.15">
      <c r="B59" s="1199"/>
      <c r="C59" s="1200"/>
      <c r="D59" s="1206" t="s">
        <v>28</v>
      </c>
      <c r="E59" s="1207"/>
      <c r="F59" s="1207"/>
      <c r="G59" s="1207"/>
      <c r="H59" s="1207"/>
      <c r="I59" s="1207"/>
      <c r="J59" s="1208"/>
      <c r="K59" s="86"/>
      <c r="L59" s="87"/>
      <c r="M59" s="87"/>
      <c r="N59" s="87"/>
      <c r="O59" s="88"/>
    </row>
    <row r="60" spans="1:21" ht="31.5" customHeight="1" thickBot="1" x14ac:dyDescent="0.2">
      <c r="B60" s="1201"/>
      <c r="C60" s="1202"/>
      <c r="D60" s="1209" t="s">
        <v>29</v>
      </c>
      <c r="E60" s="1210"/>
      <c r="F60" s="1210"/>
      <c r="G60" s="1210"/>
      <c r="H60" s="1210"/>
      <c r="I60" s="1210"/>
      <c r="J60" s="121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f0kNGPYfn4YmEoMlD84m/WOuFVmPAi8wNcO+dIFv2/66t8/a2UpxlTH+hwJWklsyIgp8w2WoY4k9BQQ15LHMQ==" saltValue="hzr96armcuyME38eWjcJR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557</v>
      </c>
      <c r="J40" s="103" t="s">
        <v>558</v>
      </c>
      <c r="K40" s="103" t="s">
        <v>559</v>
      </c>
      <c r="L40" s="103" t="s">
        <v>560</v>
      </c>
      <c r="M40" s="104" t="s">
        <v>561</v>
      </c>
    </row>
    <row r="41" spans="2:13" ht="27.75" customHeight="1" x14ac:dyDescent="0.15">
      <c r="B41" s="1232" t="s">
        <v>32</v>
      </c>
      <c r="C41" s="1233"/>
      <c r="D41" s="105"/>
      <c r="E41" s="1234" t="s">
        <v>33</v>
      </c>
      <c r="F41" s="1234"/>
      <c r="G41" s="1234"/>
      <c r="H41" s="1235"/>
      <c r="I41" s="355">
        <v>15939</v>
      </c>
      <c r="J41" s="356">
        <v>15659</v>
      </c>
      <c r="K41" s="356">
        <v>15771</v>
      </c>
      <c r="L41" s="356">
        <v>16086</v>
      </c>
      <c r="M41" s="357">
        <v>15919</v>
      </c>
    </row>
    <row r="42" spans="2:13" ht="27.75" customHeight="1" x14ac:dyDescent="0.15">
      <c r="B42" s="1222"/>
      <c r="C42" s="1223"/>
      <c r="D42" s="106"/>
      <c r="E42" s="1226" t="s">
        <v>34</v>
      </c>
      <c r="F42" s="1226"/>
      <c r="G42" s="1226"/>
      <c r="H42" s="1227"/>
      <c r="I42" s="358" t="s">
        <v>516</v>
      </c>
      <c r="J42" s="359" t="s">
        <v>516</v>
      </c>
      <c r="K42" s="359" t="s">
        <v>516</v>
      </c>
      <c r="L42" s="359" t="s">
        <v>516</v>
      </c>
      <c r="M42" s="360" t="s">
        <v>516</v>
      </c>
    </row>
    <row r="43" spans="2:13" ht="27.75" customHeight="1" x14ac:dyDescent="0.15">
      <c r="B43" s="1222"/>
      <c r="C43" s="1223"/>
      <c r="D43" s="106"/>
      <c r="E43" s="1226" t="s">
        <v>35</v>
      </c>
      <c r="F43" s="1226"/>
      <c r="G43" s="1226"/>
      <c r="H43" s="1227"/>
      <c r="I43" s="358">
        <v>9487</v>
      </c>
      <c r="J43" s="359">
        <v>9518</v>
      </c>
      <c r="K43" s="359">
        <v>9652</v>
      </c>
      <c r="L43" s="359">
        <v>9516</v>
      </c>
      <c r="M43" s="360">
        <v>9514</v>
      </c>
    </row>
    <row r="44" spans="2:13" ht="27.75" customHeight="1" x14ac:dyDescent="0.15">
      <c r="B44" s="1222"/>
      <c r="C44" s="1223"/>
      <c r="D44" s="106"/>
      <c r="E44" s="1226" t="s">
        <v>36</v>
      </c>
      <c r="F44" s="1226"/>
      <c r="G44" s="1226"/>
      <c r="H44" s="1227"/>
      <c r="I44" s="358">
        <v>52</v>
      </c>
      <c r="J44" s="359">
        <v>43</v>
      </c>
      <c r="K44" s="359">
        <v>33</v>
      </c>
      <c r="L44" s="359">
        <v>24</v>
      </c>
      <c r="M44" s="360">
        <v>14</v>
      </c>
    </row>
    <row r="45" spans="2:13" ht="27.75" customHeight="1" x14ac:dyDescent="0.15">
      <c r="B45" s="1222"/>
      <c r="C45" s="1223"/>
      <c r="D45" s="106"/>
      <c r="E45" s="1226" t="s">
        <v>37</v>
      </c>
      <c r="F45" s="1226"/>
      <c r="G45" s="1226"/>
      <c r="H45" s="1227"/>
      <c r="I45" s="358">
        <v>2758</v>
      </c>
      <c r="J45" s="359">
        <v>2867</v>
      </c>
      <c r="K45" s="359">
        <v>2851</v>
      </c>
      <c r="L45" s="359">
        <v>2820</v>
      </c>
      <c r="M45" s="360">
        <v>3001</v>
      </c>
    </row>
    <row r="46" spans="2:13" ht="27.75" customHeight="1" x14ac:dyDescent="0.15">
      <c r="B46" s="1222"/>
      <c r="C46" s="1223"/>
      <c r="D46" s="107"/>
      <c r="E46" s="1226" t="s">
        <v>38</v>
      </c>
      <c r="F46" s="1226"/>
      <c r="G46" s="1226"/>
      <c r="H46" s="1227"/>
      <c r="I46" s="358">
        <v>51</v>
      </c>
      <c r="J46" s="359">
        <v>25</v>
      </c>
      <c r="K46" s="359">
        <v>55</v>
      </c>
      <c r="L46" s="359">
        <v>118</v>
      </c>
      <c r="M46" s="360">
        <v>114</v>
      </c>
    </row>
    <row r="47" spans="2:13" ht="27.75" customHeight="1" x14ac:dyDescent="0.15">
      <c r="B47" s="1222"/>
      <c r="C47" s="1223"/>
      <c r="D47" s="108"/>
      <c r="E47" s="1236" t="s">
        <v>39</v>
      </c>
      <c r="F47" s="1237"/>
      <c r="G47" s="1237"/>
      <c r="H47" s="1238"/>
      <c r="I47" s="358" t="s">
        <v>516</v>
      </c>
      <c r="J47" s="359" t="s">
        <v>516</v>
      </c>
      <c r="K47" s="359" t="s">
        <v>516</v>
      </c>
      <c r="L47" s="359" t="s">
        <v>516</v>
      </c>
      <c r="M47" s="360" t="s">
        <v>516</v>
      </c>
    </row>
    <row r="48" spans="2:13" ht="27.75" customHeight="1" x14ac:dyDescent="0.15">
      <c r="B48" s="1222"/>
      <c r="C48" s="1223"/>
      <c r="D48" s="106"/>
      <c r="E48" s="1226" t="s">
        <v>40</v>
      </c>
      <c r="F48" s="1226"/>
      <c r="G48" s="1226"/>
      <c r="H48" s="1227"/>
      <c r="I48" s="358" t="s">
        <v>516</v>
      </c>
      <c r="J48" s="359" t="s">
        <v>516</v>
      </c>
      <c r="K48" s="359" t="s">
        <v>516</v>
      </c>
      <c r="L48" s="359" t="s">
        <v>516</v>
      </c>
      <c r="M48" s="360" t="s">
        <v>516</v>
      </c>
    </row>
    <row r="49" spans="2:13" ht="27.75" customHeight="1" x14ac:dyDescent="0.15">
      <c r="B49" s="1224"/>
      <c r="C49" s="1225"/>
      <c r="D49" s="106"/>
      <c r="E49" s="1226" t="s">
        <v>41</v>
      </c>
      <c r="F49" s="1226"/>
      <c r="G49" s="1226"/>
      <c r="H49" s="1227"/>
      <c r="I49" s="358" t="s">
        <v>516</v>
      </c>
      <c r="J49" s="359" t="s">
        <v>516</v>
      </c>
      <c r="K49" s="359" t="s">
        <v>516</v>
      </c>
      <c r="L49" s="359" t="s">
        <v>516</v>
      </c>
      <c r="M49" s="360" t="s">
        <v>516</v>
      </c>
    </row>
    <row r="50" spans="2:13" ht="27.75" customHeight="1" x14ac:dyDescent="0.15">
      <c r="B50" s="1220" t="s">
        <v>42</v>
      </c>
      <c r="C50" s="1221"/>
      <c r="D50" s="109"/>
      <c r="E50" s="1226" t="s">
        <v>43</v>
      </c>
      <c r="F50" s="1226"/>
      <c r="G50" s="1226"/>
      <c r="H50" s="1227"/>
      <c r="I50" s="358">
        <v>6778</v>
      </c>
      <c r="J50" s="359">
        <v>6727</v>
      </c>
      <c r="K50" s="359">
        <v>6432</v>
      </c>
      <c r="L50" s="359">
        <v>6971</v>
      </c>
      <c r="M50" s="360">
        <v>6934</v>
      </c>
    </row>
    <row r="51" spans="2:13" ht="27.75" customHeight="1" x14ac:dyDescent="0.15">
      <c r="B51" s="1222"/>
      <c r="C51" s="1223"/>
      <c r="D51" s="106"/>
      <c r="E51" s="1226" t="s">
        <v>44</v>
      </c>
      <c r="F51" s="1226"/>
      <c r="G51" s="1226"/>
      <c r="H51" s="1227"/>
      <c r="I51" s="358">
        <v>6707</v>
      </c>
      <c r="J51" s="359">
        <v>7130</v>
      </c>
      <c r="K51" s="359">
        <v>7686</v>
      </c>
      <c r="L51" s="359">
        <v>7868</v>
      </c>
      <c r="M51" s="360">
        <v>10665</v>
      </c>
    </row>
    <row r="52" spans="2:13" ht="27.75" customHeight="1" x14ac:dyDescent="0.15">
      <c r="B52" s="1224"/>
      <c r="C52" s="1225"/>
      <c r="D52" s="106"/>
      <c r="E52" s="1226" t="s">
        <v>45</v>
      </c>
      <c r="F52" s="1226"/>
      <c r="G52" s="1226"/>
      <c r="H52" s="1227"/>
      <c r="I52" s="358">
        <v>18745</v>
      </c>
      <c r="J52" s="359">
        <v>18186</v>
      </c>
      <c r="K52" s="359">
        <v>18261</v>
      </c>
      <c r="L52" s="359">
        <v>18305</v>
      </c>
      <c r="M52" s="360">
        <v>17614</v>
      </c>
    </row>
    <row r="53" spans="2:13" ht="27.75" customHeight="1" thickBot="1" x14ac:dyDescent="0.2">
      <c r="B53" s="1228" t="s">
        <v>46</v>
      </c>
      <c r="C53" s="1229"/>
      <c r="D53" s="110"/>
      <c r="E53" s="1230" t="s">
        <v>47</v>
      </c>
      <c r="F53" s="1230"/>
      <c r="G53" s="1230"/>
      <c r="H53" s="1231"/>
      <c r="I53" s="361">
        <v>-3943</v>
      </c>
      <c r="J53" s="362">
        <v>-3931</v>
      </c>
      <c r="K53" s="362">
        <v>-4018</v>
      </c>
      <c r="L53" s="362">
        <v>-4581</v>
      </c>
      <c r="M53" s="363">
        <v>-6651</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MKJ8qyUdwAmcmr5Uc/eo6E/Ud2AizvzQQnDWLSeqPy8ZPONeK8LzB8FZHuT/4bMrJWacKsFKppxIZxJwaeA/Yg==" saltValue="cRy0biiySNKbjp4c2Jg8P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559</v>
      </c>
      <c r="G54" s="119" t="s">
        <v>560</v>
      </c>
      <c r="H54" s="120" t="s">
        <v>561</v>
      </c>
    </row>
    <row r="55" spans="2:8" ht="52.5" customHeight="1" x14ac:dyDescent="0.15">
      <c r="B55" s="121"/>
      <c r="C55" s="1247" t="s">
        <v>50</v>
      </c>
      <c r="D55" s="1247"/>
      <c r="E55" s="1248"/>
      <c r="F55" s="122">
        <v>2384</v>
      </c>
      <c r="G55" s="122">
        <v>2377</v>
      </c>
      <c r="H55" s="123">
        <v>2139</v>
      </c>
    </row>
    <row r="56" spans="2:8" ht="52.5" customHeight="1" x14ac:dyDescent="0.15">
      <c r="B56" s="124"/>
      <c r="C56" s="1249" t="s">
        <v>51</v>
      </c>
      <c r="D56" s="1249"/>
      <c r="E56" s="1250"/>
      <c r="F56" s="125">
        <v>329</v>
      </c>
      <c r="G56" s="125">
        <v>665</v>
      </c>
      <c r="H56" s="126">
        <v>666</v>
      </c>
    </row>
    <row r="57" spans="2:8" ht="53.25" customHeight="1" x14ac:dyDescent="0.15">
      <c r="B57" s="124"/>
      <c r="C57" s="1251" t="s">
        <v>52</v>
      </c>
      <c r="D57" s="1251"/>
      <c r="E57" s="1252"/>
      <c r="F57" s="127">
        <v>4354</v>
      </c>
      <c r="G57" s="127">
        <v>4391</v>
      </c>
      <c r="H57" s="128">
        <v>4516</v>
      </c>
    </row>
    <row r="58" spans="2:8" ht="45.75" customHeight="1" x14ac:dyDescent="0.15">
      <c r="B58" s="129"/>
      <c r="C58" s="1239" t="s">
        <v>582</v>
      </c>
      <c r="D58" s="1240"/>
      <c r="E58" s="1241"/>
      <c r="F58" s="130">
        <v>1802</v>
      </c>
      <c r="G58" s="130">
        <v>1854</v>
      </c>
      <c r="H58" s="131">
        <v>1906</v>
      </c>
    </row>
    <row r="59" spans="2:8" ht="45.75" customHeight="1" x14ac:dyDescent="0.15">
      <c r="B59" s="129"/>
      <c r="C59" s="1239" t="s">
        <v>583</v>
      </c>
      <c r="D59" s="1240"/>
      <c r="E59" s="1241"/>
      <c r="F59" s="130">
        <v>1250</v>
      </c>
      <c r="G59" s="130">
        <v>1300</v>
      </c>
      <c r="H59" s="131">
        <v>1350</v>
      </c>
    </row>
    <row r="60" spans="2:8" ht="45.75" customHeight="1" x14ac:dyDescent="0.15">
      <c r="B60" s="129"/>
      <c r="C60" s="1239" t="s">
        <v>584</v>
      </c>
      <c r="D60" s="1240"/>
      <c r="E60" s="1241"/>
      <c r="F60" s="130">
        <v>854</v>
      </c>
      <c r="G60" s="130">
        <v>774</v>
      </c>
      <c r="H60" s="131">
        <v>739</v>
      </c>
    </row>
    <row r="61" spans="2:8" ht="45.75" customHeight="1" x14ac:dyDescent="0.15">
      <c r="B61" s="129"/>
      <c r="C61" s="1239" t="s">
        <v>585</v>
      </c>
      <c r="D61" s="1240"/>
      <c r="E61" s="1241"/>
      <c r="F61" s="130">
        <v>370</v>
      </c>
      <c r="G61" s="130">
        <v>371</v>
      </c>
      <c r="H61" s="131">
        <v>373</v>
      </c>
    </row>
    <row r="62" spans="2:8" ht="45.75" customHeight="1" thickBot="1" x14ac:dyDescent="0.2">
      <c r="B62" s="132"/>
      <c r="C62" s="1242" t="s">
        <v>586</v>
      </c>
      <c r="D62" s="1243"/>
      <c r="E62" s="1244"/>
      <c r="F62" s="133">
        <v>35</v>
      </c>
      <c r="G62" s="133">
        <v>36</v>
      </c>
      <c r="H62" s="134">
        <v>72</v>
      </c>
    </row>
    <row r="63" spans="2:8" ht="52.5" customHeight="1" thickBot="1" x14ac:dyDescent="0.2">
      <c r="B63" s="135"/>
      <c r="C63" s="1245" t="s">
        <v>53</v>
      </c>
      <c r="D63" s="1245"/>
      <c r="E63" s="1246"/>
      <c r="F63" s="136">
        <v>7067</v>
      </c>
      <c r="G63" s="136">
        <v>7433</v>
      </c>
      <c r="H63" s="137">
        <v>7321</v>
      </c>
    </row>
    <row r="64" spans="2:8" x14ac:dyDescent="0.15"/>
  </sheetData>
  <sheetProtection algorithmName="SHA-512" hashValue="btx59PPDNRb3cbTzYxGx9793OnTYLoxb16gNArCuY2dhXfhWvJB2krbTx44fva/mMY8wVdtQvbxP0k21P+A9hg==" saltValue="bYYkigbhcr1vtb7z6RL5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610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619</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612</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557</v>
      </c>
      <c r="BQ50" s="1259"/>
      <c r="BR50" s="1259"/>
      <c r="BS50" s="1259"/>
      <c r="BT50" s="1259"/>
      <c r="BU50" s="1259"/>
      <c r="BV50" s="1259"/>
      <c r="BW50" s="1259"/>
      <c r="BX50" s="1259" t="s">
        <v>558</v>
      </c>
      <c r="BY50" s="1259"/>
      <c r="BZ50" s="1259"/>
      <c r="CA50" s="1259"/>
      <c r="CB50" s="1259"/>
      <c r="CC50" s="1259"/>
      <c r="CD50" s="1259"/>
      <c r="CE50" s="1259"/>
      <c r="CF50" s="1259" t="s">
        <v>559</v>
      </c>
      <c r="CG50" s="1259"/>
      <c r="CH50" s="1259"/>
      <c r="CI50" s="1259"/>
      <c r="CJ50" s="1259"/>
      <c r="CK50" s="1259"/>
      <c r="CL50" s="1259"/>
      <c r="CM50" s="1259"/>
      <c r="CN50" s="1259" t="s">
        <v>560</v>
      </c>
      <c r="CO50" s="1259"/>
      <c r="CP50" s="1259"/>
      <c r="CQ50" s="1259"/>
      <c r="CR50" s="1259"/>
      <c r="CS50" s="1259"/>
      <c r="CT50" s="1259"/>
      <c r="CU50" s="1259"/>
      <c r="CV50" s="1259" t="s">
        <v>561</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613</v>
      </c>
      <c r="AO51" s="1258"/>
      <c r="AP51" s="1258"/>
      <c r="AQ51" s="1258"/>
      <c r="AR51" s="1258"/>
      <c r="AS51" s="1258"/>
      <c r="AT51" s="1258"/>
      <c r="AU51" s="1258"/>
      <c r="AV51" s="1258"/>
      <c r="AW51" s="1258"/>
      <c r="AX51" s="1258"/>
      <c r="AY51" s="1258"/>
      <c r="AZ51" s="1258"/>
      <c r="BA51" s="1258"/>
      <c r="BB51" s="1258" t="s">
        <v>614</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615</v>
      </c>
      <c r="BC53" s="1258"/>
      <c r="BD53" s="1258"/>
      <c r="BE53" s="1258"/>
      <c r="BF53" s="1258"/>
      <c r="BG53" s="1258"/>
      <c r="BH53" s="1258"/>
      <c r="BI53" s="1258"/>
      <c r="BJ53" s="1258"/>
      <c r="BK53" s="1258"/>
      <c r="BL53" s="1258"/>
      <c r="BM53" s="1258"/>
      <c r="BN53" s="1258"/>
      <c r="BO53" s="1258"/>
      <c r="BP53" s="1255">
        <v>66.7</v>
      </c>
      <c r="BQ53" s="1255"/>
      <c r="BR53" s="1255"/>
      <c r="BS53" s="1255"/>
      <c r="BT53" s="1255"/>
      <c r="BU53" s="1255"/>
      <c r="BV53" s="1255"/>
      <c r="BW53" s="1255"/>
      <c r="BX53" s="1255">
        <v>67.8</v>
      </c>
      <c r="BY53" s="1255"/>
      <c r="BZ53" s="1255"/>
      <c r="CA53" s="1255"/>
      <c r="CB53" s="1255"/>
      <c r="CC53" s="1255"/>
      <c r="CD53" s="1255"/>
      <c r="CE53" s="1255"/>
      <c r="CF53" s="1255">
        <v>70.099999999999994</v>
      </c>
      <c r="CG53" s="1255"/>
      <c r="CH53" s="1255"/>
      <c r="CI53" s="1255"/>
      <c r="CJ53" s="1255"/>
      <c r="CK53" s="1255"/>
      <c r="CL53" s="1255"/>
      <c r="CM53" s="1255"/>
      <c r="CN53" s="1255">
        <v>69.7</v>
      </c>
      <c r="CO53" s="1255"/>
      <c r="CP53" s="1255"/>
      <c r="CQ53" s="1255"/>
      <c r="CR53" s="1255"/>
      <c r="CS53" s="1255"/>
      <c r="CT53" s="1255"/>
      <c r="CU53" s="1255"/>
      <c r="CV53" s="1255">
        <v>74.8</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616</v>
      </c>
      <c r="AO55" s="1259"/>
      <c r="AP55" s="1259"/>
      <c r="AQ55" s="1259"/>
      <c r="AR55" s="1259"/>
      <c r="AS55" s="1259"/>
      <c r="AT55" s="1259"/>
      <c r="AU55" s="1259"/>
      <c r="AV55" s="1259"/>
      <c r="AW55" s="1259"/>
      <c r="AX55" s="1259"/>
      <c r="AY55" s="1259"/>
      <c r="AZ55" s="1259"/>
      <c r="BA55" s="1259"/>
      <c r="BB55" s="1258" t="s">
        <v>614</v>
      </c>
      <c r="BC55" s="1258"/>
      <c r="BD55" s="1258"/>
      <c r="BE55" s="1258"/>
      <c r="BF55" s="1258"/>
      <c r="BG55" s="1258"/>
      <c r="BH55" s="1258"/>
      <c r="BI55" s="1258"/>
      <c r="BJ55" s="1258"/>
      <c r="BK55" s="1258"/>
      <c r="BL55" s="1258"/>
      <c r="BM55" s="1258"/>
      <c r="BN55" s="1258"/>
      <c r="BO55" s="1258"/>
      <c r="BP55" s="1255">
        <v>25.3</v>
      </c>
      <c r="BQ55" s="1255"/>
      <c r="BR55" s="1255"/>
      <c r="BS55" s="1255"/>
      <c r="BT55" s="1255"/>
      <c r="BU55" s="1255"/>
      <c r="BV55" s="1255"/>
      <c r="BW55" s="1255"/>
      <c r="BX55" s="1255">
        <v>25.5</v>
      </c>
      <c r="BY55" s="1255"/>
      <c r="BZ55" s="1255"/>
      <c r="CA55" s="1255"/>
      <c r="CB55" s="1255"/>
      <c r="CC55" s="1255"/>
      <c r="CD55" s="1255"/>
      <c r="CE55" s="1255"/>
      <c r="CF55" s="1255">
        <v>37.299999999999997</v>
      </c>
      <c r="CG55" s="1255"/>
      <c r="CH55" s="1255"/>
      <c r="CI55" s="1255"/>
      <c r="CJ55" s="1255"/>
      <c r="CK55" s="1255"/>
      <c r="CL55" s="1255"/>
      <c r="CM55" s="1255"/>
      <c r="CN55" s="1255">
        <v>25.1</v>
      </c>
      <c r="CO55" s="1255"/>
      <c r="CP55" s="1255"/>
      <c r="CQ55" s="1255"/>
      <c r="CR55" s="1255"/>
      <c r="CS55" s="1255"/>
      <c r="CT55" s="1255"/>
      <c r="CU55" s="1255"/>
      <c r="CV55" s="1255">
        <v>17.600000000000001</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615</v>
      </c>
      <c r="BC57" s="1258"/>
      <c r="BD57" s="1258"/>
      <c r="BE57" s="1258"/>
      <c r="BF57" s="1258"/>
      <c r="BG57" s="1258"/>
      <c r="BH57" s="1258"/>
      <c r="BI57" s="1258"/>
      <c r="BJ57" s="1258"/>
      <c r="BK57" s="1258"/>
      <c r="BL57" s="1258"/>
      <c r="BM57" s="1258"/>
      <c r="BN57" s="1258"/>
      <c r="BO57" s="1258"/>
      <c r="BP57" s="1255">
        <v>59.7</v>
      </c>
      <c r="BQ57" s="1255"/>
      <c r="BR57" s="1255"/>
      <c r="BS57" s="1255"/>
      <c r="BT57" s="1255"/>
      <c r="BU57" s="1255"/>
      <c r="BV57" s="1255"/>
      <c r="BW57" s="1255"/>
      <c r="BX57" s="1255">
        <v>60.9</v>
      </c>
      <c r="BY57" s="1255"/>
      <c r="BZ57" s="1255"/>
      <c r="CA57" s="1255"/>
      <c r="CB57" s="1255"/>
      <c r="CC57" s="1255"/>
      <c r="CD57" s="1255"/>
      <c r="CE57" s="1255"/>
      <c r="CF57" s="1255">
        <v>62</v>
      </c>
      <c r="CG57" s="1255"/>
      <c r="CH57" s="1255"/>
      <c r="CI57" s="1255"/>
      <c r="CJ57" s="1255"/>
      <c r="CK57" s="1255"/>
      <c r="CL57" s="1255"/>
      <c r="CM57" s="1255"/>
      <c r="CN57" s="1255">
        <v>63.2</v>
      </c>
      <c r="CO57" s="1255"/>
      <c r="CP57" s="1255"/>
      <c r="CQ57" s="1255"/>
      <c r="CR57" s="1255"/>
      <c r="CS57" s="1255"/>
      <c r="CT57" s="1255"/>
      <c r="CU57" s="1255"/>
      <c r="CV57" s="1255">
        <v>65.2</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617</v>
      </c>
    </row>
    <row r="64" spans="1:109" x14ac:dyDescent="0.15">
      <c r="B64" s="372"/>
      <c r="G64" s="379"/>
      <c r="I64" s="392"/>
      <c r="J64" s="392"/>
      <c r="K64" s="392"/>
      <c r="L64" s="392"/>
      <c r="M64" s="392"/>
      <c r="N64" s="393"/>
      <c r="AM64" s="379"/>
      <c r="AN64" s="379" t="s">
        <v>611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620</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612</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557</v>
      </c>
      <c r="BQ72" s="1259"/>
      <c r="BR72" s="1259"/>
      <c r="BS72" s="1259"/>
      <c r="BT72" s="1259"/>
      <c r="BU72" s="1259"/>
      <c r="BV72" s="1259"/>
      <c r="BW72" s="1259"/>
      <c r="BX72" s="1259" t="s">
        <v>558</v>
      </c>
      <c r="BY72" s="1259"/>
      <c r="BZ72" s="1259"/>
      <c r="CA72" s="1259"/>
      <c r="CB72" s="1259"/>
      <c r="CC72" s="1259"/>
      <c r="CD72" s="1259"/>
      <c r="CE72" s="1259"/>
      <c r="CF72" s="1259" t="s">
        <v>559</v>
      </c>
      <c r="CG72" s="1259"/>
      <c r="CH72" s="1259"/>
      <c r="CI72" s="1259"/>
      <c r="CJ72" s="1259"/>
      <c r="CK72" s="1259"/>
      <c r="CL72" s="1259"/>
      <c r="CM72" s="1259"/>
      <c r="CN72" s="1259" t="s">
        <v>560</v>
      </c>
      <c r="CO72" s="1259"/>
      <c r="CP72" s="1259"/>
      <c r="CQ72" s="1259"/>
      <c r="CR72" s="1259"/>
      <c r="CS72" s="1259"/>
      <c r="CT72" s="1259"/>
      <c r="CU72" s="1259"/>
      <c r="CV72" s="1259" t="s">
        <v>561</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613</v>
      </c>
      <c r="AO73" s="1258"/>
      <c r="AP73" s="1258"/>
      <c r="AQ73" s="1258"/>
      <c r="AR73" s="1258"/>
      <c r="AS73" s="1258"/>
      <c r="AT73" s="1258"/>
      <c r="AU73" s="1258"/>
      <c r="AV73" s="1258"/>
      <c r="AW73" s="1258"/>
      <c r="AX73" s="1258"/>
      <c r="AY73" s="1258"/>
      <c r="AZ73" s="1258"/>
      <c r="BA73" s="1258"/>
      <c r="BB73" s="1258" t="s">
        <v>614</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618</v>
      </c>
      <c r="BC75" s="1258"/>
      <c r="BD75" s="1258"/>
      <c r="BE75" s="1258"/>
      <c r="BF75" s="1258"/>
      <c r="BG75" s="1258"/>
      <c r="BH75" s="1258"/>
      <c r="BI75" s="1258"/>
      <c r="BJ75" s="1258"/>
      <c r="BK75" s="1258"/>
      <c r="BL75" s="1258"/>
      <c r="BM75" s="1258"/>
      <c r="BN75" s="1258"/>
      <c r="BO75" s="1258"/>
      <c r="BP75" s="1255">
        <v>1.1000000000000001</v>
      </c>
      <c r="BQ75" s="1255"/>
      <c r="BR75" s="1255"/>
      <c r="BS75" s="1255"/>
      <c r="BT75" s="1255"/>
      <c r="BU75" s="1255"/>
      <c r="BV75" s="1255"/>
      <c r="BW75" s="1255"/>
      <c r="BX75" s="1255">
        <v>1.8</v>
      </c>
      <c r="BY75" s="1255"/>
      <c r="BZ75" s="1255"/>
      <c r="CA75" s="1255"/>
      <c r="CB75" s="1255"/>
      <c r="CC75" s="1255"/>
      <c r="CD75" s="1255"/>
      <c r="CE75" s="1255"/>
      <c r="CF75" s="1255">
        <v>2</v>
      </c>
      <c r="CG75" s="1255"/>
      <c r="CH75" s="1255"/>
      <c r="CI75" s="1255"/>
      <c r="CJ75" s="1255"/>
      <c r="CK75" s="1255"/>
      <c r="CL75" s="1255"/>
      <c r="CM75" s="1255"/>
      <c r="CN75" s="1255">
        <v>2.5</v>
      </c>
      <c r="CO75" s="1255"/>
      <c r="CP75" s="1255"/>
      <c r="CQ75" s="1255"/>
      <c r="CR75" s="1255"/>
      <c r="CS75" s="1255"/>
      <c r="CT75" s="1255"/>
      <c r="CU75" s="1255"/>
      <c r="CV75" s="1255">
        <v>2.7</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616</v>
      </c>
      <c r="AO77" s="1259"/>
      <c r="AP77" s="1259"/>
      <c r="AQ77" s="1259"/>
      <c r="AR77" s="1259"/>
      <c r="AS77" s="1259"/>
      <c r="AT77" s="1259"/>
      <c r="AU77" s="1259"/>
      <c r="AV77" s="1259"/>
      <c r="AW77" s="1259"/>
      <c r="AX77" s="1259"/>
      <c r="AY77" s="1259"/>
      <c r="AZ77" s="1259"/>
      <c r="BA77" s="1259"/>
      <c r="BB77" s="1258" t="s">
        <v>614</v>
      </c>
      <c r="BC77" s="1258"/>
      <c r="BD77" s="1258"/>
      <c r="BE77" s="1258"/>
      <c r="BF77" s="1258"/>
      <c r="BG77" s="1258"/>
      <c r="BH77" s="1258"/>
      <c r="BI77" s="1258"/>
      <c r="BJ77" s="1258"/>
      <c r="BK77" s="1258"/>
      <c r="BL77" s="1258"/>
      <c r="BM77" s="1258"/>
      <c r="BN77" s="1258"/>
      <c r="BO77" s="1258"/>
      <c r="BP77" s="1255">
        <v>25.3</v>
      </c>
      <c r="BQ77" s="1255"/>
      <c r="BR77" s="1255"/>
      <c r="BS77" s="1255"/>
      <c r="BT77" s="1255"/>
      <c r="BU77" s="1255"/>
      <c r="BV77" s="1255"/>
      <c r="BW77" s="1255"/>
      <c r="BX77" s="1255">
        <v>25.5</v>
      </c>
      <c r="BY77" s="1255"/>
      <c r="BZ77" s="1255"/>
      <c r="CA77" s="1255"/>
      <c r="CB77" s="1255"/>
      <c r="CC77" s="1255"/>
      <c r="CD77" s="1255"/>
      <c r="CE77" s="1255"/>
      <c r="CF77" s="1255">
        <v>37.299999999999997</v>
      </c>
      <c r="CG77" s="1255"/>
      <c r="CH77" s="1255"/>
      <c r="CI77" s="1255"/>
      <c r="CJ77" s="1255"/>
      <c r="CK77" s="1255"/>
      <c r="CL77" s="1255"/>
      <c r="CM77" s="1255"/>
      <c r="CN77" s="1255">
        <v>25.1</v>
      </c>
      <c r="CO77" s="1255"/>
      <c r="CP77" s="1255"/>
      <c r="CQ77" s="1255"/>
      <c r="CR77" s="1255"/>
      <c r="CS77" s="1255"/>
      <c r="CT77" s="1255"/>
      <c r="CU77" s="1255"/>
      <c r="CV77" s="1255">
        <v>17.600000000000001</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618</v>
      </c>
      <c r="BC79" s="1258"/>
      <c r="BD79" s="1258"/>
      <c r="BE79" s="1258"/>
      <c r="BF79" s="1258"/>
      <c r="BG79" s="1258"/>
      <c r="BH79" s="1258"/>
      <c r="BI79" s="1258"/>
      <c r="BJ79" s="1258"/>
      <c r="BK79" s="1258"/>
      <c r="BL79" s="1258"/>
      <c r="BM79" s="1258"/>
      <c r="BN79" s="1258"/>
      <c r="BO79" s="1258"/>
      <c r="BP79" s="1255">
        <v>6.9</v>
      </c>
      <c r="BQ79" s="1255"/>
      <c r="BR79" s="1255"/>
      <c r="BS79" s="1255"/>
      <c r="BT79" s="1255"/>
      <c r="BU79" s="1255"/>
      <c r="BV79" s="1255"/>
      <c r="BW79" s="1255"/>
      <c r="BX79" s="1255">
        <v>6.6</v>
      </c>
      <c r="BY79" s="1255"/>
      <c r="BZ79" s="1255"/>
      <c r="CA79" s="1255"/>
      <c r="CB79" s="1255"/>
      <c r="CC79" s="1255"/>
      <c r="CD79" s="1255"/>
      <c r="CE79" s="1255"/>
      <c r="CF79" s="1255">
        <v>8.6</v>
      </c>
      <c r="CG79" s="1255"/>
      <c r="CH79" s="1255"/>
      <c r="CI79" s="1255"/>
      <c r="CJ79" s="1255"/>
      <c r="CK79" s="1255"/>
      <c r="CL79" s="1255"/>
      <c r="CM79" s="1255"/>
      <c r="CN79" s="1255">
        <v>8.3000000000000007</v>
      </c>
      <c r="CO79" s="1255"/>
      <c r="CP79" s="1255"/>
      <c r="CQ79" s="1255"/>
      <c r="CR79" s="1255"/>
      <c r="CS79" s="1255"/>
      <c r="CT79" s="1255"/>
      <c r="CU79" s="1255"/>
      <c r="CV79" s="1255">
        <v>8.4</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nTpTkR1LwbXK9mQCJqz0B7D5nKCOTtlt8hv+uRE+4lgf+MaIdBGTk8VKaC+82S9WvYNjdAGFxmI0Ux5xL8Lk7Q==" saltValue="q4jxsOLarQTZedMU8xJC7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504</v>
      </c>
    </row>
  </sheetData>
  <sheetProtection algorithmName="SHA-512" hashValue="LqCRl+27lgjgEGtQKFqz2PIchHGp0txTG3fF/MuvUsRs5AoOe88mXtmitpz1XTwfX3XWNlrnKK8fZZ9d2dvucw==" saltValue="xfE0qvUjwESqfh412fDD6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504</v>
      </c>
    </row>
  </sheetData>
  <sheetProtection algorithmName="SHA-512" hashValue="sfCnw5S+BDmSCQuGFo+GREGn6699cfa41Y757tqV1NnsjLwV0ir1LLZ3nQBtts/WXRfHaflu7VlSKltwi3IPpA==" saltValue="UJYZ65gjqYeFBdg2AfdUJ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554</v>
      </c>
      <c r="G2" s="151"/>
      <c r="H2" s="152"/>
    </row>
    <row r="3" spans="1:8" x14ac:dyDescent="0.15">
      <c r="A3" s="148" t="s">
        <v>547</v>
      </c>
      <c r="B3" s="153"/>
      <c r="C3" s="154"/>
      <c r="D3" s="155">
        <v>44003</v>
      </c>
      <c r="E3" s="156"/>
      <c r="F3" s="157">
        <v>54684</v>
      </c>
      <c r="G3" s="158"/>
      <c r="H3" s="159"/>
    </row>
    <row r="4" spans="1:8" x14ac:dyDescent="0.15">
      <c r="A4" s="160"/>
      <c r="B4" s="161"/>
      <c r="C4" s="162"/>
      <c r="D4" s="163">
        <v>37788</v>
      </c>
      <c r="E4" s="164"/>
      <c r="F4" s="165">
        <v>32829</v>
      </c>
      <c r="G4" s="166"/>
      <c r="H4" s="167"/>
    </row>
    <row r="5" spans="1:8" x14ac:dyDescent="0.15">
      <c r="A5" s="148" t="s">
        <v>549</v>
      </c>
      <c r="B5" s="153"/>
      <c r="C5" s="154"/>
      <c r="D5" s="155">
        <v>56571</v>
      </c>
      <c r="E5" s="156"/>
      <c r="F5" s="157">
        <v>62383</v>
      </c>
      <c r="G5" s="158"/>
      <c r="H5" s="159"/>
    </row>
    <row r="6" spans="1:8" x14ac:dyDescent="0.15">
      <c r="A6" s="160"/>
      <c r="B6" s="161"/>
      <c r="C6" s="162"/>
      <c r="D6" s="163">
        <v>28976</v>
      </c>
      <c r="E6" s="164"/>
      <c r="F6" s="165">
        <v>35325</v>
      </c>
      <c r="G6" s="166"/>
      <c r="H6" s="167"/>
    </row>
    <row r="7" spans="1:8" x14ac:dyDescent="0.15">
      <c r="A7" s="148" t="s">
        <v>550</v>
      </c>
      <c r="B7" s="153"/>
      <c r="C7" s="154"/>
      <c r="D7" s="155">
        <v>55071</v>
      </c>
      <c r="E7" s="156"/>
      <c r="F7" s="157">
        <v>76347</v>
      </c>
      <c r="G7" s="158"/>
      <c r="H7" s="159"/>
    </row>
    <row r="8" spans="1:8" x14ac:dyDescent="0.15">
      <c r="A8" s="160"/>
      <c r="B8" s="161"/>
      <c r="C8" s="162"/>
      <c r="D8" s="163">
        <v>27350</v>
      </c>
      <c r="E8" s="164"/>
      <c r="F8" s="165">
        <v>41762</v>
      </c>
      <c r="G8" s="166"/>
      <c r="H8" s="167"/>
    </row>
    <row r="9" spans="1:8" x14ac:dyDescent="0.15">
      <c r="A9" s="148" t="s">
        <v>551</v>
      </c>
      <c r="B9" s="153"/>
      <c r="C9" s="154"/>
      <c r="D9" s="155">
        <v>58648</v>
      </c>
      <c r="E9" s="156"/>
      <c r="F9" s="157">
        <v>69604</v>
      </c>
      <c r="G9" s="158"/>
      <c r="H9" s="159"/>
    </row>
    <row r="10" spans="1:8" x14ac:dyDescent="0.15">
      <c r="A10" s="160"/>
      <c r="B10" s="161"/>
      <c r="C10" s="162"/>
      <c r="D10" s="163">
        <v>22186</v>
      </c>
      <c r="E10" s="164"/>
      <c r="F10" s="165">
        <v>36247</v>
      </c>
      <c r="G10" s="166"/>
      <c r="H10" s="167"/>
    </row>
    <row r="11" spans="1:8" x14ac:dyDescent="0.15">
      <c r="A11" s="148" t="s">
        <v>552</v>
      </c>
      <c r="B11" s="153"/>
      <c r="C11" s="154"/>
      <c r="D11" s="155">
        <v>74382</v>
      </c>
      <c r="E11" s="156"/>
      <c r="F11" s="157">
        <v>68410</v>
      </c>
      <c r="G11" s="158"/>
      <c r="H11" s="159"/>
    </row>
    <row r="12" spans="1:8" x14ac:dyDescent="0.15">
      <c r="A12" s="160"/>
      <c r="B12" s="161"/>
      <c r="C12" s="168"/>
      <c r="D12" s="163">
        <v>23509</v>
      </c>
      <c r="E12" s="164"/>
      <c r="F12" s="165">
        <v>35086</v>
      </c>
      <c r="G12" s="166"/>
      <c r="H12" s="167"/>
    </row>
    <row r="13" spans="1:8" x14ac:dyDescent="0.15">
      <c r="A13" s="148"/>
      <c r="B13" s="153"/>
      <c r="C13" s="169"/>
      <c r="D13" s="170">
        <v>57735</v>
      </c>
      <c r="E13" s="171"/>
      <c r="F13" s="172">
        <v>66286</v>
      </c>
      <c r="G13" s="173"/>
      <c r="H13" s="159"/>
    </row>
    <row r="14" spans="1:8" x14ac:dyDescent="0.15">
      <c r="A14" s="160"/>
      <c r="B14" s="161"/>
      <c r="C14" s="162"/>
      <c r="D14" s="163">
        <v>27962</v>
      </c>
      <c r="E14" s="164"/>
      <c r="F14" s="165">
        <v>36250</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7.73</v>
      </c>
      <c r="C19" s="174">
        <f>ROUND(VALUE(SUBSTITUTE(実質収支比率等に係る経年分析!G$48,"▲","-")),2)</f>
        <v>5.1100000000000003</v>
      </c>
      <c r="D19" s="174">
        <f>ROUND(VALUE(SUBSTITUTE(実質収支比率等に係る経年分析!H$48,"▲","-")),2)</f>
        <v>6.75</v>
      </c>
      <c r="E19" s="174">
        <f>ROUND(VALUE(SUBSTITUTE(実質収支比率等に係る経年分析!I$48,"▲","-")),2)</f>
        <v>7.88</v>
      </c>
      <c r="F19" s="174">
        <f>ROUND(VALUE(SUBSTITUTE(実質収支比率等に係る経年分析!J$48,"▲","-")),2)</f>
        <v>5.23</v>
      </c>
    </row>
    <row r="20" spans="1:11" x14ac:dyDescent="0.15">
      <c r="A20" s="174" t="s">
        <v>57</v>
      </c>
      <c r="B20" s="174">
        <f>ROUND(VALUE(SUBSTITUTE(実質収支比率等に係る経年分析!F$47,"▲","-")),2)</f>
        <v>22.59</v>
      </c>
      <c r="C20" s="174">
        <f>ROUND(VALUE(SUBSTITUTE(実質収支比率等に係る経年分析!G$47,"▲","-")),2)</f>
        <v>21.96</v>
      </c>
      <c r="D20" s="174">
        <f>ROUND(VALUE(SUBSTITUTE(実質収支比率等に係る経年分析!H$47,"▲","-")),2)</f>
        <v>17.93</v>
      </c>
      <c r="E20" s="174">
        <f>ROUND(VALUE(SUBSTITUTE(実質収支比率等に係る経年分析!I$47,"▲","-")),2)</f>
        <v>17.12</v>
      </c>
      <c r="F20" s="174">
        <f>ROUND(VALUE(SUBSTITUTE(実質収支比率等に係る経年分析!J$47,"▲","-")),2)</f>
        <v>16.12</v>
      </c>
    </row>
    <row r="21" spans="1:11" x14ac:dyDescent="0.15">
      <c r="A21" s="174" t="s">
        <v>58</v>
      </c>
      <c r="B21" s="174">
        <f>IF(ISNUMBER(VALUE(SUBSTITUTE(実質収支比率等に係る経年分析!F$49,"▲","-"))),ROUND(VALUE(SUBSTITUTE(実質収支比率等に係る経年分析!F$49,"▲","-")),2),NA())</f>
        <v>-4.01</v>
      </c>
      <c r="C21" s="174">
        <f>IF(ISNUMBER(VALUE(SUBSTITUTE(実質収支比率等に係る経年分析!G$49,"▲","-"))),ROUND(VALUE(SUBSTITUTE(実質収支比率等に係る経年分析!G$49,"▲","-")),2),NA())</f>
        <v>-8.1300000000000008</v>
      </c>
      <c r="D21" s="174">
        <f>IF(ISNUMBER(VALUE(SUBSTITUTE(実質収支比率等に係る経年分析!H$49,"▲","-"))),ROUND(VALUE(SUBSTITUTE(実質収支比率等に係る経年分析!H$49,"▲","-")),2),NA())</f>
        <v>-3.85</v>
      </c>
      <c r="E21" s="174">
        <f>IF(ISNUMBER(VALUE(SUBSTITUTE(実質収支比率等に係る経年分析!I$49,"▲","-"))),ROUND(VALUE(SUBSTITUTE(実質収支比率等に係る経年分析!I$49,"▲","-")),2),NA())</f>
        <v>-1.87</v>
      </c>
      <c r="F21" s="174">
        <f>IF(ISNUMBER(VALUE(SUBSTITUTE(実質収支比率等に係る経年分析!J$49,"▲","-"))),ROUND(VALUE(SUBSTITUTE(実質収支比率等に係る経年分析!J$49,"▲","-")),2),NA())</f>
        <v>-8.9600000000000009</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4.47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5.08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5.35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6.21</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0.57999999999999996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0.71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0.73</v>
      </c>
    </row>
    <row r="32" spans="1:11" x14ac:dyDescent="0.15">
      <c r="A32" s="175" t="str">
        <f>IF(連結実質赤字比率に係る赤字・黒字の構成分析!C$38="",NA(),連結実質赤字比率に係る赤字・黒字の構成分析!C$38)</f>
        <v>工業用水道事業会計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1.91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2.1800000000000002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1.91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2.1</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7.73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5.1100000000000003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6.74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7.88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5.23</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5.0199999999999996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5.05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5.23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4.5599999999999996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5.23</v>
      </c>
    </row>
    <row r="35" spans="1:16" x14ac:dyDescent="0.1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2.52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2.64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3.27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3.75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5.85</v>
      </c>
    </row>
    <row r="36" spans="1:16" x14ac:dyDescent="0.15">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#VALUE!</v>
      </c>
      <c r="E36" s="175" t="e">
        <f>IF(ROUND(VALUE(SUBSTITUTE(連結実質赤字比率に係る赤字・黒字の構成分析!G$34,"▲", "-")), 2) &gt;= 0, ABS(ROUND(VALUE(SUBSTITUTE(連結実質赤字比率に係る赤字・黒字の構成分析!G$34,"▲", "-")), 2)), NA())</f>
        <v>#VALUE!</v>
      </c>
      <c r="F36" s="175" t="e">
        <f>IF(ROUND(VALUE(SUBSTITUTE(連結実質赤字比率に係る赤字・黒字の構成分析!H$34,"▲", "-")), 2) &lt; 0, ABS(ROUND(VALUE(SUBSTITUTE(連結実質赤字比率に係る赤字・黒字の構成分析!H$34,"▲", "-")), 2)), NA())</f>
        <v>#VALUE!</v>
      </c>
      <c r="G36" s="175" t="e">
        <f>IF(ROUND(VALUE(SUBSTITUTE(連結実質赤字比率に係る赤字・黒字の構成分析!H$34,"▲", "-")), 2) &gt;= 0, ABS(ROUND(VALUE(SUBSTITUTE(連結実質赤字比率に係る赤字・黒字の構成分析!H$34,"▲", "-")), 2)), NA())</f>
        <v>#VALUE!</v>
      </c>
      <c r="H36" s="175" t="e">
        <f>IF(ROUND(VALUE(SUBSTITUTE(連結実質赤字比率に係る赤字・黒字の構成分析!I$34,"▲", "-")), 2) &lt; 0, ABS(ROUND(VALUE(SUBSTITUTE(連結実質赤字比率に係る赤字・黒字の構成分析!I$34,"▲", "-")), 2)), NA())</f>
        <v>#VALUE!</v>
      </c>
      <c r="I36" s="175" t="e">
        <f>IF(ROUND(VALUE(SUBSTITUTE(連結実質赤字比率に係る赤字・黒字の構成分析!I$34,"▲", "-")), 2) &gt;= 0, ABS(ROUND(VALUE(SUBSTITUTE(連結実質赤字比率に係る赤字・黒字の構成分析!I$34,"▲", "-")), 2)), NA())</f>
        <v>#VALUE!</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7.5</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2779</v>
      </c>
      <c r="E42" s="176"/>
      <c r="F42" s="176"/>
      <c r="G42" s="176">
        <f>'実質公債費比率（分子）の構造'!L$52</f>
        <v>2251</v>
      </c>
      <c r="H42" s="176"/>
      <c r="I42" s="176"/>
      <c r="J42" s="176">
        <f>'実質公債費比率（分子）の構造'!M$52</f>
        <v>2294</v>
      </c>
      <c r="K42" s="176"/>
      <c r="L42" s="176"/>
      <c r="M42" s="176">
        <f>'実質公債費比率（分子）の構造'!N$52</f>
        <v>2248</v>
      </c>
      <c r="N42" s="176"/>
      <c r="O42" s="176"/>
      <c r="P42" s="176">
        <f>'実質公債費比率（分子）の構造'!O$52</f>
        <v>2247</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69</v>
      </c>
      <c r="B46" s="176">
        <f>'実質公債費比率（分子）の構造'!K$48</f>
        <v>689</v>
      </c>
      <c r="C46" s="176"/>
      <c r="D46" s="176"/>
      <c r="E46" s="176">
        <f>'実質公債費比率（分子）の構造'!L$48</f>
        <v>706</v>
      </c>
      <c r="F46" s="176"/>
      <c r="G46" s="176"/>
      <c r="H46" s="176">
        <f>'実質公債費比率（分子）の構造'!M$48</f>
        <v>674</v>
      </c>
      <c r="I46" s="176"/>
      <c r="J46" s="176"/>
      <c r="K46" s="176">
        <f>'実質公債費比率（分子）の構造'!N$48</f>
        <v>674</v>
      </c>
      <c r="L46" s="176"/>
      <c r="M46" s="176"/>
      <c r="N46" s="176">
        <f>'実質公債費比率（分子）の構造'!O$48</f>
        <v>700</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f>'実質公債費比率（分子）の構造'!N$47</f>
        <v>4</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2221</v>
      </c>
      <c r="C49" s="176"/>
      <c r="D49" s="176"/>
      <c r="E49" s="176">
        <f>'実質公債費比率（分子）の構造'!L$45</f>
        <v>1858</v>
      </c>
      <c r="F49" s="176"/>
      <c r="G49" s="176"/>
      <c r="H49" s="176">
        <f>'実質公債費比率（分子）の構造'!M$45</f>
        <v>1851</v>
      </c>
      <c r="I49" s="176"/>
      <c r="J49" s="176"/>
      <c r="K49" s="176">
        <f>'実質公債費比率（分子）の構造'!N$45</f>
        <v>1903</v>
      </c>
      <c r="L49" s="176"/>
      <c r="M49" s="176"/>
      <c r="N49" s="176">
        <f>'実質公債費比率（分子）の構造'!O$45</f>
        <v>1961</v>
      </c>
      <c r="O49" s="176"/>
      <c r="P49" s="176"/>
    </row>
    <row r="50" spans="1:16" x14ac:dyDescent="0.15">
      <c r="A50" s="176" t="s">
        <v>73</v>
      </c>
      <c r="B50" s="176" t="e">
        <f>NA()</f>
        <v>#N/A</v>
      </c>
      <c r="C50" s="176">
        <f>IF(ISNUMBER('実質公債費比率（分子）の構造'!K$53),'実質公債費比率（分子）の構造'!K$53,NA())</f>
        <v>131</v>
      </c>
      <c r="D50" s="176" t="e">
        <f>NA()</f>
        <v>#N/A</v>
      </c>
      <c r="E50" s="176" t="e">
        <f>NA()</f>
        <v>#N/A</v>
      </c>
      <c r="F50" s="176">
        <f>IF(ISNUMBER('実質公債費比率（分子）の構造'!L$53),'実質公債費比率（分子）の構造'!L$53,NA())</f>
        <v>313</v>
      </c>
      <c r="G50" s="176" t="e">
        <f>NA()</f>
        <v>#N/A</v>
      </c>
      <c r="H50" s="176" t="e">
        <f>NA()</f>
        <v>#N/A</v>
      </c>
      <c r="I50" s="176">
        <f>IF(ISNUMBER('実質公債費比率（分子）の構造'!M$53),'実質公債費比率（分子）の構造'!M$53,NA())</f>
        <v>231</v>
      </c>
      <c r="J50" s="176" t="e">
        <f>NA()</f>
        <v>#N/A</v>
      </c>
      <c r="K50" s="176" t="e">
        <f>NA()</f>
        <v>#N/A</v>
      </c>
      <c r="L50" s="176">
        <f>IF(ISNUMBER('実質公債費比率（分子）の構造'!N$53),'実質公債費比率（分子）の構造'!N$53,NA())</f>
        <v>333</v>
      </c>
      <c r="M50" s="176" t="e">
        <f>NA()</f>
        <v>#N/A</v>
      </c>
      <c r="N50" s="176" t="e">
        <f>NA()</f>
        <v>#N/A</v>
      </c>
      <c r="O50" s="176">
        <f>IF(ISNUMBER('実質公債費比率（分子）の構造'!O$53),'実質公債費比率（分子）の構造'!O$53,NA())</f>
        <v>414</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18745</v>
      </c>
      <c r="E56" s="175"/>
      <c r="F56" s="175"/>
      <c r="G56" s="175">
        <f>'将来負担比率（分子）の構造'!J$52</f>
        <v>18186</v>
      </c>
      <c r="H56" s="175"/>
      <c r="I56" s="175"/>
      <c r="J56" s="175">
        <f>'将来負担比率（分子）の構造'!K$52</f>
        <v>18261</v>
      </c>
      <c r="K56" s="175"/>
      <c r="L56" s="175"/>
      <c r="M56" s="175">
        <f>'将来負担比率（分子）の構造'!L$52</f>
        <v>18305</v>
      </c>
      <c r="N56" s="175"/>
      <c r="O56" s="175"/>
      <c r="P56" s="175">
        <f>'将来負担比率（分子）の構造'!M$52</f>
        <v>17614</v>
      </c>
    </row>
    <row r="57" spans="1:16" x14ac:dyDescent="0.15">
      <c r="A57" s="175" t="s">
        <v>44</v>
      </c>
      <c r="B57" s="175"/>
      <c r="C57" s="175"/>
      <c r="D57" s="175">
        <f>'将来負担比率（分子）の構造'!I$51</f>
        <v>6707</v>
      </c>
      <c r="E57" s="175"/>
      <c r="F57" s="175"/>
      <c r="G57" s="175">
        <f>'将来負担比率（分子）の構造'!J$51</f>
        <v>7130</v>
      </c>
      <c r="H57" s="175"/>
      <c r="I57" s="175"/>
      <c r="J57" s="175">
        <f>'将来負担比率（分子）の構造'!K$51</f>
        <v>7686</v>
      </c>
      <c r="K57" s="175"/>
      <c r="L57" s="175"/>
      <c r="M57" s="175">
        <f>'将来負担比率（分子）の構造'!L$51</f>
        <v>7868</v>
      </c>
      <c r="N57" s="175"/>
      <c r="O57" s="175"/>
      <c r="P57" s="175">
        <f>'将来負担比率（分子）の構造'!M$51</f>
        <v>10665</v>
      </c>
    </row>
    <row r="58" spans="1:16" x14ac:dyDescent="0.15">
      <c r="A58" s="175" t="s">
        <v>43</v>
      </c>
      <c r="B58" s="175"/>
      <c r="C58" s="175"/>
      <c r="D58" s="175">
        <f>'将来負担比率（分子）の構造'!I$50</f>
        <v>6778</v>
      </c>
      <c r="E58" s="175"/>
      <c r="F58" s="175"/>
      <c r="G58" s="175">
        <f>'将来負担比率（分子）の構造'!J$50</f>
        <v>6727</v>
      </c>
      <c r="H58" s="175"/>
      <c r="I58" s="175"/>
      <c r="J58" s="175">
        <f>'将来負担比率（分子）の構造'!K$50</f>
        <v>6432</v>
      </c>
      <c r="K58" s="175"/>
      <c r="L58" s="175"/>
      <c r="M58" s="175">
        <f>'将来負担比率（分子）の構造'!L$50</f>
        <v>6971</v>
      </c>
      <c r="N58" s="175"/>
      <c r="O58" s="175"/>
      <c r="P58" s="175">
        <f>'将来負担比率（分子）の構造'!M$50</f>
        <v>6934</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51</v>
      </c>
      <c r="C61" s="175"/>
      <c r="D61" s="175"/>
      <c r="E61" s="175">
        <f>'将来負担比率（分子）の構造'!J$46</f>
        <v>25</v>
      </c>
      <c r="F61" s="175"/>
      <c r="G61" s="175"/>
      <c r="H61" s="175">
        <f>'将来負担比率（分子）の構造'!K$46</f>
        <v>55</v>
      </c>
      <c r="I61" s="175"/>
      <c r="J61" s="175"/>
      <c r="K61" s="175">
        <f>'将来負担比率（分子）の構造'!L$46</f>
        <v>118</v>
      </c>
      <c r="L61" s="175"/>
      <c r="M61" s="175"/>
      <c r="N61" s="175">
        <f>'将来負担比率（分子）の構造'!M$46</f>
        <v>114</v>
      </c>
      <c r="O61" s="175"/>
      <c r="P61" s="175"/>
    </row>
    <row r="62" spans="1:16" x14ac:dyDescent="0.15">
      <c r="A62" s="175" t="s">
        <v>37</v>
      </c>
      <c r="B62" s="175">
        <f>'将来負担比率（分子）の構造'!I$45</f>
        <v>2758</v>
      </c>
      <c r="C62" s="175"/>
      <c r="D62" s="175"/>
      <c r="E62" s="175">
        <f>'将来負担比率（分子）の構造'!J$45</f>
        <v>2867</v>
      </c>
      <c r="F62" s="175"/>
      <c r="G62" s="175"/>
      <c r="H62" s="175">
        <f>'将来負担比率（分子）の構造'!K$45</f>
        <v>2851</v>
      </c>
      <c r="I62" s="175"/>
      <c r="J62" s="175"/>
      <c r="K62" s="175">
        <f>'将来負担比率（分子）の構造'!L$45</f>
        <v>2820</v>
      </c>
      <c r="L62" s="175"/>
      <c r="M62" s="175"/>
      <c r="N62" s="175">
        <f>'将来負担比率（分子）の構造'!M$45</f>
        <v>3001</v>
      </c>
      <c r="O62" s="175"/>
      <c r="P62" s="175"/>
    </row>
    <row r="63" spans="1:16" x14ac:dyDescent="0.15">
      <c r="A63" s="175" t="s">
        <v>36</v>
      </c>
      <c r="B63" s="175">
        <f>'将来負担比率（分子）の構造'!I$44</f>
        <v>52</v>
      </c>
      <c r="C63" s="175"/>
      <c r="D63" s="175"/>
      <c r="E63" s="175">
        <f>'将来負担比率（分子）の構造'!J$44</f>
        <v>43</v>
      </c>
      <c r="F63" s="175"/>
      <c r="G63" s="175"/>
      <c r="H63" s="175">
        <f>'将来負担比率（分子）の構造'!K$44</f>
        <v>33</v>
      </c>
      <c r="I63" s="175"/>
      <c r="J63" s="175"/>
      <c r="K63" s="175">
        <f>'将来負担比率（分子）の構造'!L$44</f>
        <v>24</v>
      </c>
      <c r="L63" s="175"/>
      <c r="M63" s="175"/>
      <c r="N63" s="175">
        <f>'将来負担比率（分子）の構造'!M$44</f>
        <v>14</v>
      </c>
      <c r="O63" s="175"/>
      <c r="P63" s="175"/>
    </row>
    <row r="64" spans="1:16" x14ac:dyDescent="0.15">
      <c r="A64" s="175" t="s">
        <v>35</v>
      </c>
      <c r="B64" s="175">
        <f>'将来負担比率（分子）の構造'!I$43</f>
        <v>9487</v>
      </c>
      <c r="C64" s="175"/>
      <c r="D64" s="175"/>
      <c r="E64" s="175">
        <f>'将来負担比率（分子）の構造'!J$43</f>
        <v>9518</v>
      </c>
      <c r="F64" s="175"/>
      <c r="G64" s="175"/>
      <c r="H64" s="175">
        <f>'将来負担比率（分子）の構造'!K$43</f>
        <v>9652</v>
      </c>
      <c r="I64" s="175"/>
      <c r="J64" s="175"/>
      <c r="K64" s="175">
        <f>'将来負担比率（分子）の構造'!L$43</f>
        <v>9516</v>
      </c>
      <c r="L64" s="175"/>
      <c r="M64" s="175"/>
      <c r="N64" s="175">
        <f>'将来負担比率（分子）の構造'!M$43</f>
        <v>9514</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15939</v>
      </c>
      <c r="C66" s="175"/>
      <c r="D66" s="175"/>
      <c r="E66" s="175">
        <f>'将来負担比率（分子）の構造'!J$41</f>
        <v>15659</v>
      </c>
      <c r="F66" s="175"/>
      <c r="G66" s="175"/>
      <c r="H66" s="175">
        <f>'将来負担比率（分子）の構造'!K$41</f>
        <v>15771</v>
      </c>
      <c r="I66" s="175"/>
      <c r="J66" s="175"/>
      <c r="K66" s="175">
        <f>'将来負担比率（分子）の構造'!L$41</f>
        <v>16086</v>
      </c>
      <c r="L66" s="175"/>
      <c r="M66" s="175"/>
      <c r="N66" s="175">
        <f>'将来負担比率（分子）の構造'!M$41</f>
        <v>15919</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2384</v>
      </c>
      <c r="C72" s="179">
        <f>基金残高に係る経年分析!G55</f>
        <v>2377</v>
      </c>
      <c r="D72" s="179">
        <f>基金残高に係る経年分析!H55</f>
        <v>2139</v>
      </c>
    </row>
    <row r="73" spans="1:16" x14ac:dyDescent="0.15">
      <c r="A73" s="178" t="s">
        <v>80</v>
      </c>
      <c r="B73" s="179">
        <f>基金残高に係る経年分析!F56</f>
        <v>329</v>
      </c>
      <c r="C73" s="179">
        <f>基金残高に係る経年分析!G56</f>
        <v>665</v>
      </c>
      <c r="D73" s="179">
        <f>基金残高に係る経年分析!H56</f>
        <v>666</v>
      </c>
    </row>
    <row r="74" spans="1:16" x14ac:dyDescent="0.15">
      <c r="A74" s="178" t="s">
        <v>81</v>
      </c>
      <c r="B74" s="179">
        <f>基金残高に係る経年分析!F57</f>
        <v>4354</v>
      </c>
      <c r="C74" s="179">
        <f>基金残高に係る経年分析!G57</f>
        <v>4391</v>
      </c>
      <c r="D74" s="179">
        <f>基金残高に係る経年分析!H57</f>
        <v>4516</v>
      </c>
    </row>
  </sheetData>
  <sheetProtection algorithmName="SHA-512" hashValue="ibsruSiziuuMsogPz83skBEPIgdT/f0l8kaGpYsKcxB+KAW8mLqemUB57xhrcYUZ6ytRP3nsqOtIjRWSKeh/UQ==" saltValue="lsHGc9+QHOLVlnR3yHAN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214</v>
      </c>
      <c r="DI1" s="754"/>
      <c r="DJ1" s="754"/>
      <c r="DK1" s="754"/>
      <c r="DL1" s="754"/>
      <c r="DM1" s="754"/>
      <c r="DN1" s="755"/>
      <c r="DO1" s="214"/>
      <c r="DP1" s="753" t="s">
        <v>215</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217</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218</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219</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220</v>
      </c>
      <c r="S4" s="710"/>
      <c r="T4" s="710"/>
      <c r="U4" s="710"/>
      <c r="V4" s="710"/>
      <c r="W4" s="710"/>
      <c r="X4" s="710"/>
      <c r="Y4" s="711"/>
      <c r="Z4" s="709" t="s">
        <v>221</v>
      </c>
      <c r="AA4" s="710"/>
      <c r="AB4" s="710"/>
      <c r="AC4" s="711"/>
      <c r="AD4" s="709" t="s">
        <v>222</v>
      </c>
      <c r="AE4" s="710"/>
      <c r="AF4" s="710"/>
      <c r="AG4" s="710"/>
      <c r="AH4" s="710"/>
      <c r="AI4" s="710"/>
      <c r="AJ4" s="710"/>
      <c r="AK4" s="711"/>
      <c r="AL4" s="709" t="s">
        <v>221</v>
      </c>
      <c r="AM4" s="710"/>
      <c r="AN4" s="710"/>
      <c r="AO4" s="711"/>
      <c r="AP4" s="756" t="s">
        <v>223</v>
      </c>
      <c r="AQ4" s="756"/>
      <c r="AR4" s="756"/>
      <c r="AS4" s="756"/>
      <c r="AT4" s="756"/>
      <c r="AU4" s="756"/>
      <c r="AV4" s="756"/>
      <c r="AW4" s="756"/>
      <c r="AX4" s="756"/>
      <c r="AY4" s="756"/>
      <c r="AZ4" s="756"/>
      <c r="BA4" s="756"/>
      <c r="BB4" s="756"/>
      <c r="BC4" s="756"/>
      <c r="BD4" s="756"/>
      <c r="BE4" s="756"/>
      <c r="BF4" s="756"/>
      <c r="BG4" s="756" t="s">
        <v>224</v>
      </c>
      <c r="BH4" s="756"/>
      <c r="BI4" s="756"/>
      <c r="BJ4" s="756"/>
      <c r="BK4" s="756"/>
      <c r="BL4" s="756"/>
      <c r="BM4" s="756"/>
      <c r="BN4" s="756"/>
      <c r="BO4" s="756" t="s">
        <v>221</v>
      </c>
      <c r="BP4" s="756"/>
      <c r="BQ4" s="756"/>
      <c r="BR4" s="756"/>
      <c r="BS4" s="756" t="s">
        <v>225</v>
      </c>
      <c r="BT4" s="756"/>
      <c r="BU4" s="756"/>
      <c r="BV4" s="756"/>
      <c r="BW4" s="756"/>
      <c r="BX4" s="756"/>
      <c r="BY4" s="756"/>
      <c r="BZ4" s="756"/>
      <c r="CA4" s="756"/>
      <c r="CB4" s="756"/>
      <c r="CD4" s="709" t="s">
        <v>226</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227</v>
      </c>
      <c r="C5" s="716"/>
      <c r="D5" s="716"/>
      <c r="E5" s="716"/>
      <c r="F5" s="716"/>
      <c r="G5" s="716"/>
      <c r="H5" s="716"/>
      <c r="I5" s="716"/>
      <c r="J5" s="716"/>
      <c r="K5" s="716"/>
      <c r="L5" s="716"/>
      <c r="M5" s="716"/>
      <c r="N5" s="716"/>
      <c r="O5" s="716"/>
      <c r="P5" s="716"/>
      <c r="Q5" s="717"/>
      <c r="R5" s="712">
        <v>10143852</v>
      </c>
      <c r="S5" s="713"/>
      <c r="T5" s="713"/>
      <c r="U5" s="713"/>
      <c r="V5" s="713"/>
      <c r="W5" s="713"/>
      <c r="X5" s="713"/>
      <c r="Y5" s="738"/>
      <c r="Z5" s="751">
        <v>40.9</v>
      </c>
      <c r="AA5" s="751"/>
      <c r="AB5" s="751"/>
      <c r="AC5" s="751"/>
      <c r="AD5" s="752">
        <v>9398122</v>
      </c>
      <c r="AE5" s="752"/>
      <c r="AF5" s="752"/>
      <c r="AG5" s="752"/>
      <c r="AH5" s="752"/>
      <c r="AI5" s="752"/>
      <c r="AJ5" s="752"/>
      <c r="AK5" s="752"/>
      <c r="AL5" s="739">
        <v>70.8</v>
      </c>
      <c r="AM5" s="721"/>
      <c r="AN5" s="721"/>
      <c r="AO5" s="740"/>
      <c r="AP5" s="715" t="s">
        <v>228</v>
      </c>
      <c r="AQ5" s="716"/>
      <c r="AR5" s="716"/>
      <c r="AS5" s="716"/>
      <c r="AT5" s="716"/>
      <c r="AU5" s="716"/>
      <c r="AV5" s="716"/>
      <c r="AW5" s="716"/>
      <c r="AX5" s="716"/>
      <c r="AY5" s="716"/>
      <c r="AZ5" s="716"/>
      <c r="BA5" s="716"/>
      <c r="BB5" s="716"/>
      <c r="BC5" s="716"/>
      <c r="BD5" s="716"/>
      <c r="BE5" s="716"/>
      <c r="BF5" s="717"/>
      <c r="BG5" s="657">
        <v>9395396</v>
      </c>
      <c r="BH5" s="658"/>
      <c r="BI5" s="658"/>
      <c r="BJ5" s="658"/>
      <c r="BK5" s="658"/>
      <c r="BL5" s="658"/>
      <c r="BM5" s="658"/>
      <c r="BN5" s="659"/>
      <c r="BO5" s="695">
        <v>92.6</v>
      </c>
      <c r="BP5" s="695"/>
      <c r="BQ5" s="695"/>
      <c r="BR5" s="695"/>
      <c r="BS5" s="696" t="s">
        <v>139</v>
      </c>
      <c r="BT5" s="696"/>
      <c r="BU5" s="696"/>
      <c r="BV5" s="696"/>
      <c r="BW5" s="696"/>
      <c r="BX5" s="696"/>
      <c r="BY5" s="696"/>
      <c r="BZ5" s="696"/>
      <c r="CA5" s="696"/>
      <c r="CB5" s="736"/>
      <c r="CD5" s="709" t="s">
        <v>223</v>
      </c>
      <c r="CE5" s="710"/>
      <c r="CF5" s="710"/>
      <c r="CG5" s="710"/>
      <c r="CH5" s="710"/>
      <c r="CI5" s="710"/>
      <c r="CJ5" s="710"/>
      <c r="CK5" s="710"/>
      <c r="CL5" s="710"/>
      <c r="CM5" s="710"/>
      <c r="CN5" s="710"/>
      <c r="CO5" s="710"/>
      <c r="CP5" s="710"/>
      <c r="CQ5" s="711"/>
      <c r="CR5" s="709" t="s">
        <v>229</v>
      </c>
      <c r="CS5" s="710"/>
      <c r="CT5" s="710"/>
      <c r="CU5" s="710"/>
      <c r="CV5" s="710"/>
      <c r="CW5" s="710"/>
      <c r="CX5" s="710"/>
      <c r="CY5" s="711"/>
      <c r="CZ5" s="709" t="s">
        <v>221</v>
      </c>
      <c r="DA5" s="710"/>
      <c r="DB5" s="710"/>
      <c r="DC5" s="711"/>
      <c r="DD5" s="709" t="s">
        <v>230</v>
      </c>
      <c r="DE5" s="710"/>
      <c r="DF5" s="710"/>
      <c r="DG5" s="710"/>
      <c r="DH5" s="710"/>
      <c r="DI5" s="710"/>
      <c r="DJ5" s="710"/>
      <c r="DK5" s="710"/>
      <c r="DL5" s="710"/>
      <c r="DM5" s="710"/>
      <c r="DN5" s="710"/>
      <c r="DO5" s="710"/>
      <c r="DP5" s="711"/>
      <c r="DQ5" s="709" t="s">
        <v>231</v>
      </c>
      <c r="DR5" s="710"/>
      <c r="DS5" s="710"/>
      <c r="DT5" s="710"/>
      <c r="DU5" s="710"/>
      <c r="DV5" s="710"/>
      <c r="DW5" s="710"/>
      <c r="DX5" s="710"/>
      <c r="DY5" s="710"/>
      <c r="DZ5" s="710"/>
      <c r="EA5" s="710"/>
      <c r="EB5" s="710"/>
      <c r="EC5" s="711"/>
    </row>
    <row r="6" spans="2:143" ht="11.25" customHeight="1" x14ac:dyDescent="0.15">
      <c r="B6" s="654" t="s">
        <v>232</v>
      </c>
      <c r="C6" s="655"/>
      <c r="D6" s="655"/>
      <c r="E6" s="655"/>
      <c r="F6" s="655"/>
      <c r="G6" s="655"/>
      <c r="H6" s="655"/>
      <c r="I6" s="655"/>
      <c r="J6" s="655"/>
      <c r="K6" s="655"/>
      <c r="L6" s="655"/>
      <c r="M6" s="655"/>
      <c r="N6" s="655"/>
      <c r="O6" s="655"/>
      <c r="P6" s="655"/>
      <c r="Q6" s="656"/>
      <c r="R6" s="657">
        <v>220769</v>
      </c>
      <c r="S6" s="658"/>
      <c r="T6" s="658"/>
      <c r="U6" s="658"/>
      <c r="V6" s="658"/>
      <c r="W6" s="658"/>
      <c r="X6" s="658"/>
      <c r="Y6" s="659"/>
      <c r="Z6" s="695">
        <v>0.9</v>
      </c>
      <c r="AA6" s="695"/>
      <c r="AB6" s="695"/>
      <c r="AC6" s="695"/>
      <c r="AD6" s="696">
        <v>220769</v>
      </c>
      <c r="AE6" s="696"/>
      <c r="AF6" s="696"/>
      <c r="AG6" s="696"/>
      <c r="AH6" s="696"/>
      <c r="AI6" s="696"/>
      <c r="AJ6" s="696"/>
      <c r="AK6" s="696"/>
      <c r="AL6" s="660">
        <v>1.7</v>
      </c>
      <c r="AM6" s="661"/>
      <c r="AN6" s="661"/>
      <c r="AO6" s="697"/>
      <c r="AP6" s="654" t="s">
        <v>233</v>
      </c>
      <c r="AQ6" s="655"/>
      <c r="AR6" s="655"/>
      <c r="AS6" s="655"/>
      <c r="AT6" s="655"/>
      <c r="AU6" s="655"/>
      <c r="AV6" s="655"/>
      <c r="AW6" s="655"/>
      <c r="AX6" s="655"/>
      <c r="AY6" s="655"/>
      <c r="AZ6" s="655"/>
      <c r="BA6" s="655"/>
      <c r="BB6" s="655"/>
      <c r="BC6" s="655"/>
      <c r="BD6" s="655"/>
      <c r="BE6" s="655"/>
      <c r="BF6" s="656"/>
      <c r="BG6" s="657">
        <v>9395396</v>
      </c>
      <c r="BH6" s="658"/>
      <c r="BI6" s="658"/>
      <c r="BJ6" s="658"/>
      <c r="BK6" s="658"/>
      <c r="BL6" s="658"/>
      <c r="BM6" s="658"/>
      <c r="BN6" s="659"/>
      <c r="BO6" s="695">
        <v>92.6</v>
      </c>
      <c r="BP6" s="695"/>
      <c r="BQ6" s="695"/>
      <c r="BR6" s="695"/>
      <c r="BS6" s="696" t="s">
        <v>139</v>
      </c>
      <c r="BT6" s="696"/>
      <c r="BU6" s="696"/>
      <c r="BV6" s="696"/>
      <c r="BW6" s="696"/>
      <c r="BX6" s="696"/>
      <c r="BY6" s="696"/>
      <c r="BZ6" s="696"/>
      <c r="CA6" s="696"/>
      <c r="CB6" s="736"/>
      <c r="CD6" s="715" t="s">
        <v>234</v>
      </c>
      <c r="CE6" s="716"/>
      <c r="CF6" s="716"/>
      <c r="CG6" s="716"/>
      <c r="CH6" s="716"/>
      <c r="CI6" s="716"/>
      <c r="CJ6" s="716"/>
      <c r="CK6" s="716"/>
      <c r="CL6" s="716"/>
      <c r="CM6" s="716"/>
      <c r="CN6" s="716"/>
      <c r="CO6" s="716"/>
      <c r="CP6" s="716"/>
      <c r="CQ6" s="717"/>
      <c r="CR6" s="657">
        <v>223149</v>
      </c>
      <c r="CS6" s="658"/>
      <c r="CT6" s="658"/>
      <c r="CU6" s="658"/>
      <c r="CV6" s="658"/>
      <c r="CW6" s="658"/>
      <c r="CX6" s="658"/>
      <c r="CY6" s="659"/>
      <c r="CZ6" s="739">
        <v>0.9</v>
      </c>
      <c r="DA6" s="721"/>
      <c r="DB6" s="721"/>
      <c r="DC6" s="741"/>
      <c r="DD6" s="663" t="s">
        <v>139</v>
      </c>
      <c r="DE6" s="658"/>
      <c r="DF6" s="658"/>
      <c r="DG6" s="658"/>
      <c r="DH6" s="658"/>
      <c r="DI6" s="658"/>
      <c r="DJ6" s="658"/>
      <c r="DK6" s="658"/>
      <c r="DL6" s="658"/>
      <c r="DM6" s="658"/>
      <c r="DN6" s="658"/>
      <c r="DO6" s="658"/>
      <c r="DP6" s="659"/>
      <c r="DQ6" s="663">
        <v>222716</v>
      </c>
      <c r="DR6" s="658"/>
      <c r="DS6" s="658"/>
      <c r="DT6" s="658"/>
      <c r="DU6" s="658"/>
      <c r="DV6" s="658"/>
      <c r="DW6" s="658"/>
      <c r="DX6" s="658"/>
      <c r="DY6" s="658"/>
      <c r="DZ6" s="658"/>
      <c r="EA6" s="658"/>
      <c r="EB6" s="658"/>
      <c r="EC6" s="694"/>
    </row>
    <row r="7" spans="2:143" ht="11.25" customHeight="1" x14ac:dyDescent="0.15">
      <c r="B7" s="654" t="s">
        <v>235</v>
      </c>
      <c r="C7" s="655"/>
      <c r="D7" s="655"/>
      <c r="E7" s="655"/>
      <c r="F7" s="655"/>
      <c r="G7" s="655"/>
      <c r="H7" s="655"/>
      <c r="I7" s="655"/>
      <c r="J7" s="655"/>
      <c r="K7" s="655"/>
      <c r="L7" s="655"/>
      <c r="M7" s="655"/>
      <c r="N7" s="655"/>
      <c r="O7" s="655"/>
      <c r="P7" s="655"/>
      <c r="Q7" s="656"/>
      <c r="R7" s="657">
        <v>3021</v>
      </c>
      <c r="S7" s="658"/>
      <c r="T7" s="658"/>
      <c r="U7" s="658"/>
      <c r="V7" s="658"/>
      <c r="W7" s="658"/>
      <c r="X7" s="658"/>
      <c r="Y7" s="659"/>
      <c r="Z7" s="695">
        <v>0</v>
      </c>
      <c r="AA7" s="695"/>
      <c r="AB7" s="695"/>
      <c r="AC7" s="695"/>
      <c r="AD7" s="696">
        <v>3021</v>
      </c>
      <c r="AE7" s="696"/>
      <c r="AF7" s="696"/>
      <c r="AG7" s="696"/>
      <c r="AH7" s="696"/>
      <c r="AI7" s="696"/>
      <c r="AJ7" s="696"/>
      <c r="AK7" s="696"/>
      <c r="AL7" s="660">
        <v>0</v>
      </c>
      <c r="AM7" s="661"/>
      <c r="AN7" s="661"/>
      <c r="AO7" s="697"/>
      <c r="AP7" s="654" t="s">
        <v>236</v>
      </c>
      <c r="AQ7" s="655"/>
      <c r="AR7" s="655"/>
      <c r="AS7" s="655"/>
      <c r="AT7" s="655"/>
      <c r="AU7" s="655"/>
      <c r="AV7" s="655"/>
      <c r="AW7" s="655"/>
      <c r="AX7" s="655"/>
      <c r="AY7" s="655"/>
      <c r="AZ7" s="655"/>
      <c r="BA7" s="655"/>
      <c r="BB7" s="655"/>
      <c r="BC7" s="655"/>
      <c r="BD7" s="655"/>
      <c r="BE7" s="655"/>
      <c r="BF7" s="656"/>
      <c r="BG7" s="657">
        <v>3363147</v>
      </c>
      <c r="BH7" s="658"/>
      <c r="BI7" s="658"/>
      <c r="BJ7" s="658"/>
      <c r="BK7" s="658"/>
      <c r="BL7" s="658"/>
      <c r="BM7" s="658"/>
      <c r="BN7" s="659"/>
      <c r="BO7" s="695">
        <v>33.200000000000003</v>
      </c>
      <c r="BP7" s="695"/>
      <c r="BQ7" s="695"/>
      <c r="BR7" s="695"/>
      <c r="BS7" s="696" t="s">
        <v>237</v>
      </c>
      <c r="BT7" s="696"/>
      <c r="BU7" s="696"/>
      <c r="BV7" s="696"/>
      <c r="BW7" s="696"/>
      <c r="BX7" s="696"/>
      <c r="BY7" s="696"/>
      <c r="BZ7" s="696"/>
      <c r="CA7" s="696"/>
      <c r="CB7" s="736"/>
      <c r="CD7" s="654" t="s">
        <v>238</v>
      </c>
      <c r="CE7" s="655"/>
      <c r="CF7" s="655"/>
      <c r="CG7" s="655"/>
      <c r="CH7" s="655"/>
      <c r="CI7" s="655"/>
      <c r="CJ7" s="655"/>
      <c r="CK7" s="655"/>
      <c r="CL7" s="655"/>
      <c r="CM7" s="655"/>
      <c r="CN7" s="655"/>
      <c r="CO7" s="655"/>
      <c r="CP7" s="655"/>
      <c r="CQ7" s="656"/>
      <c r="CR7" s="657">
        <v>2169613</v>
      </c>
      <c r="CS7" s="658"/>
      <c r="CT7" s="658"/>
      <c r="CU7" s="658"/>
      <c r="CV7" s="658"/>
      <c r="CW7" s="658"/>
      <c r="CX7" s="658"/>
      <c r="CY7" s="659"/>
      <c r="CZ7" s="695">
        <v>9</v>
      </c>
      <c r="DA7" s="695"/>
      <c r="DB7" s="695"/>
      <c r="DC7" s="695"/>
      <c r="DD7" s="663">
        <v>12222</v>
      </c>
      <c r="DE7" s="658"/>
      <c r="DF7" s="658"/>
      <c r="DG7" s="658"/>
      <c r="DH7" s="658"/>
      <c r="DI7" s="658"/>
      <c r="DJ7" s="658"/>
      <c r="DK7" s="658"/>
      <c r="DL7" s="658"/>
      <c r="DM7" s="658"/>
      <c r="DN7" s="658"/>
      <c r="DO7" s="658"/>
      <c r="DP7" s="659"/>
      <c r="DQ7" s="663">
        <v>1813329</v>
      </c>
      <c r="DR7" s="658"/>
      <c r="DS7" s="658"/>
      <c r="DT7" s="658"/>
      <c r="DU7" s="658"/>
      <c r="DV7" s="658"/>
      <c r="DW7" s="658"/>
      <c r="DX7" s="658"/>
      <c r="DY7" s="658"/>
      <c r="DZ7" s="658"/>
      <c r="EA7" s="658"/>
      <c r="EB7" s="658"/>
      <c r="EC7" s="694"/>
    </row>
    <row r="8" spans="2:143" ht="11.25" customHeight="1" x14ac:dyDescent="0.15">
      <c r="B8" s="654" t="s">
        <v>239</v>
      </c>
      <c r="C8" s="655"/>
      <c r="D8" s="655"/>
      <c r="E8" s="655"/>
      <c r="F8" s="655"/>
      <c r="G8" s="655"/>
      <c r="H8" s="655"/>
      <c r="I8" s="655"/>
      <c r="J8" s="655"/>
      <c r="K8" s="655"/>
      <c r="L8" s="655"/>
      <c r="M8" s="655"/>
      <c r="N8" s="655"/>
      <c r="O8" s="655"/>
      <c r="P8" s="655"/>
      <c r="Q8" s="656"/>
      <c r="R8" s="657">
        <v>46101</v>
      </c>
      <c r="S8" s="658"/>
      <c r="T8" s="658"/>
      <c r="U8" s="658"/>
      <c r="V8" s="658"/>
      <c r="W8" s="658"/>
      <c r="X8" s="658"/>
      <c r="Y8" s="659"/>
      <c r="Z8" s="695">
        <v>0.2</v>
      </c>
      <c r="AA8" s="695"/>
      <c r="AB8" s="695"/>
      <c r="AC8" s="695"/>
      <c r="AD8" s="696">
        <v>46101</v>
      </c>
      <c r="AE8" s="696"/>
      <c r="AF8" s="696"/>
      <c r="AG8" s="696"/>
      <c r="AH8" s="696"/>
      <c r="AI8" s="696"/>
      <c r="AJ8" s="696"/>
      <c r="AK8" s="696"/>
      <c r="AL8" s="660">
        <v>0.3</v>
      </c>
      <c r="AM8" s="661"/>
      <c r="AN8" s="661"/>
      <c r="AO8" s="697"/>
      <c r="AP8" s="654" t="s">
        <v>240</v>
      </c>
      <c r="AQ8" s="655"/>
      <c r="AR8" s="655"/>
      <c r="AS8" s="655"/>
      <c r="AT8" s="655"/>
      <c r="AU8" s="655"/>
      <c r="AV8" s="655"/>
      <c r="AW8" s="655"/>
      <c r="AX8" s="655"/>
      <c r="AY8" s="655"/>
      <c r="AZ8" s="655"/>
      <c r="BA8" s="655"/>
      <c r="BB8" s="655"/>
      <c r="BC8" s="655"/>
      <c r="BD8" s="655"/>
      <c r="BE8" s="655"/>
      <c r="BF8" s="656"/>
      <c r="BG8" s="657">
        <v>92590</v>
      </c>
      <c r="BH8" s="658"/>
      <c r="BI8" s="658"/>
      <c r="BJ8" s="658"/>
      <c r="BK8" s="658"/>
      <c r="BL8" s="658"/>
      <c r="BM8" s="658"/>
      <c r="BN8" s="659"/>
      <c r="BO8" s="695">
        <v>0.9</v>
      </c>
      <c r="BP8" s="695"/>
      <c r="BQ8" s="695"/>
      <c r="BR8" s="695"/>
      <c r="BS8" s="696" t="s">
        <v>139</v>
      </c>
      <c r="BT8" s="696"/>
      <c r="BU8" s="696"/>
      <c r="BV8" s="696"/>
      <c r="BW8" s="696"/>
      <c r="BX8" s="696"/>
      <c r="BY8" s="696"/>
      <c r="BZ8" s="696"/>
      <c r="CA8" s="696"/>
      <c r="CB8" s="736"/>
      <c r="CD8" s="654" t="s">
        <v>241</v>
      </c>
      <c r="CE8" s="655"/>
      <c r="CF8" s="655"/>
      <c r="CG8" s="655"/>
      <c r="CH8" s="655"/>
      <c r="CI8" s="655"/>
      <c r="CJ8" s="655"/>
      <c r="CK8" s="655"/>
      <c r="CL8" s="655"/>
      <c r="CM8" s="655"/>
      <c r="CN8" s="655"/>
      <c r="CO8" s="655"/>
      <c r="CP8" s="655"/>
      <c r="CQ8" s="656"/>
      <c r="CR8" s="657">
        <v>7721243</v>
      </c>
      <c r="CS8" s="658"/>
      <c r="CT8" s="658"/>
      <c r="CU8" s="658"/>
      <c r="CV8" s="658"/>
      <c r="CW8" s="658"/>
      <c r="CX8" s="658"/>
      <c r="CY8" s="659"/>
      <c r="CZ8" s="695">
        <v>32.200000000000003</v>
      </c>
      <c r="DA8" s="695"/>
      <c r="DB8" s="695"/>
      <c r="DC8" s="695"/>
      <c r="DD8" s="663">
        <v>81776</v>
      </c>
      <c r="DE8" s="658"/>
      <c r="DF8" s="658"/>
      <c r="DG8" s="658"/>
      <c r="DH8" s="658"/>
      <c r="DI8" s="658"/>
      <c r="DJ8" s="658"/>
      <c r="DK8" s="658"/>
      <c r="DL8" s="658"/>
      <c r="DM8" s="658"/>
      <c r="DN8" s="658"/>
      <c r="DO8" s="658"/>
      <c r="DP8" s="659"/>
      <c r="DQ8" s="663">
        <v>3807029</v>
      </c>
      <c r="DR8" s="658"/>
      <c r="DS8" s="658"/>
      <c r="DT8" s="658"/>
      <c r="DU8" s="658"/>
      <c r="DV8" s="658"/>
      <c r="DW8" s="658"/>
      <c r="DX8" s="658"/>
      <c r="DY8" s="658"/>
      <c r="DZ8" s="658"/>
      <c r="EA8" s="658"/>
      <c r="EB8" s="658"/>
      <c r="EC8" s="694"/>
    </row>
    <row r="9" spans="2:143" ht="11.25" customHeight="1" x14ac:dyDescent="0.15">
      <c r="B9" s="654" t="s">
        <v>242</v>
      </c>
      <c r="C9" s="655"/>
      <c r="D9" s="655"/>
      <c r="E9" s="655"/>
      <c r="F9" s="655"/>
      <c r="G9" s="655"/>
      <c r="H9" s="655"/>
      <c r="I9" s="655"/>
      <c r="J9" s="655"/>
      <c r="K9" s="655"/>
      <c r="L9" s="655"/>
      <c r="M9" s="655"/>
      <c r="N9" s="655"/>
      <c r="O9" s="655"/>
      <c r="P9" s="655"/>
      <c r="Q9" s="656"/>
      <c r="R9" s="657">
        <v>33347</v>
      </c>
      <c r="S9" s="658"/>
      <c r="T9" s="658"/>
      <c r="U9" s="658"/>
      <c r="V9" s="658"/>
      <c r="W9" s="658"/>
      <c r="X9" s="658"/>
      <c r="Y9" s="659"/>
      <c r="Z9" s="695">
        <v>0.1</v>
      </c>
      <c r="AA9" s="695"/>
      <c r="AB9" s="695"/>
      <c r="AC9" s="695"/>
      <c r="AD9" s="696">
        <v>33347</v>
      </c>
      <c r="AE9" s="696"/>
      <c r="AF9" s="696"/>
      <c r="AG9" s="696"/>
      <c r="AH9" s="696"/>
      <c r="AI9" s="696"/>
      <c r="AJ9" s="696"/>
      <c r="AK9" s="696"/>
      <c r="AL9" s="660">
        <v>0.3</v>
      </c>
      <c r="AM9" s="661"/>
      <c r="AN9" s="661"/>
      <c r="AO9" s="697"/>
      <c r="AP9" s="654" t="s">
        <v>243</v>
      </c>
      <c r="AQ9" s="655"/>
      <c r="AR9" s="655"/>
      <c r="AS9" s="655"/>
      <c r="AT9" s="655"/>
      <c r="AU9" s="655"/>
      <c r="AV9" s="655"/>
      <c r="AW9" s="655"/>
      <c r="AX9" s="655"/>
      <c r="AY9" s="655"/>
      <c r="AZ9" s="655"/>
      <c r="BA9" s="655"/>
      <c r="BB9" s="655"/>
      <c r="BC9" s="655"/>
      <c r="BD9" s="655"/>
      <c r="BE9" s="655"/>
      <c r="BF9" s="656"/>
      <c r="BG9" s="657">
        <v>2611650</v>
      </c>
      <c r="BH9" s="658"/>
      <c r="BI9" s="658"/>
      <c r="BJ9" s="658"/>
      <c r="BK9" s="658"/>
      <c r="BL9" s="658"/>
      <c r="BM9" s="658"/>
      <c r="BN9" s="659"/>
      <c r="BO9" s="695">
        <v>25.7</v>
      </c>
      <c r="BP9" s="695"/>
      <c r="BQ9" s="695"/>
      <c r="BR9" s="695"/>
      <c r="BS9" s="696" t="s">
        <v>139</v>
      </c>
      <c r="BT9" s="696"/>
      <c r="BU9" s="696"/>
      <c r="BV9" s="696"/>
      <c r="BW9" s="696"/>
      <c r="BX9" s="696"/>
      <c r="BY9" s="696"/>
      <c r="BZ9" s="696"/>
      <c r="CA9" s="696"/>
      <c r="CB9" s="736"/>
      <c r="CD9" s="654" t="s">
        <v>244</v>
      </c>
      <c r="CE9" s="655"/>
      <c r="CF9" s="655"/>
      <c r="CG9" s="655"/>
      <c r="CH9" s="655"/>
      <c r="CI9" s="655"/>
      <c r="CJ9" s="655"/>
      <c r="CK9" s="655"/>
      <c r="CL9" s="655"/>
      <c r="CM9" s="655"/>
      <c r="CN9" s="655"/>
      <c r="CO9" s="655"/>
      <c r="CP9" s="655"/>
      <c r="CQ9" s="656"/>
      <c r="CR9" s="657">
        <v>2649392</v>
      </c>
      <c r="CS9" s="658"/>
      <c r="CT9" s="658"/>
      <c r="CU9" s="658"/>
      <c r="CV9" s="658"/>
      <c r="CW9" s="658"/>
      <c r="CX9" s="658"/>
      <c r="CY9" s="659"/>
      <c r="CZ9" s="695">
        <v>11</v>
      </c>
      <c r="DA9" s="695"/>
      <c r="DB9" s="695"/>
      <c r="DC9" s="695"/>
      <c r="DD9" s="663">
        <v>176171</v>
      </c>
      <c r="DE9" s="658"/>
      <c r="DF9" s="658"/>
      <c r="DG9" s="658"/>
      <c r="DH9" s="658"/>
      <c r="DI9" s="658"/>
      <c r="DJ9" s="658"/>
      <c r="DK9" s="658"/>
      <c r="DL9" s="658"/>
      <c r="DM9" s="658"/>
      <c r="DN9" s="658"/>
      <c r="DO9" s="658"/>
      <c r="DP9" s="659"/>
      <c r="DQ9" s="663">
        <v>2109743</v>
      </c>
      <c r="DR9" s="658"/>
      <c r="DS9" s="658"/>
      <c r="DT9" s="658"/>
      <c r="DU9" s="658"/>
      <c r="DV9" s="658"/>
      <c r="DW9" s="658"/>
      <c r="DX9" s="658"/>
      <c r="DY9" s="658"/>
      <c r="DZ9" s="658"/>
      <c r="EA9" s="658"/>
      <c r="EB9" s="658"/>
      <c r="EC9" s="694"/>
    </row>
    <row r="10" spans="2:143" ht="11.25" customHeight="1" x14ac:dyDescent="0.15">
      <c r="B10" s="654" t="s">
        <v>245</v>
      </c>
      <c r="C10" s="655"/>
      <c r="D10" s="655"/>
      <c r="E10" s="655"/>
      <c r="F10" s="655"/>
      <c r="G10" s="655"/>
      <c r="H10" s="655"/>
      <c r="I10" s="655"/>
      <c r="J10" s="655"/>
      <c r="K10" s="655"/>
      <c r="L10" s="655"/>
      <c r="M10" s="655"/>
      <c r="N10" s="655"/>
      <c r="O10" s="655"/>
      <c r="P10" s="655"/>
      <c r="Q10" s="656"/>
      <c r="R10" s="657" t="s">
        <v>139</v>
      </c>
      <c r="S10" s="658"/>
      <c r="T10" s="658"/>
      <c r="U10" s="658"/>
      <c r="V10" s="658"/>
      <c r="W10" s="658"/>
      <c r="X10" s="658"/>
      <c r="Y10" s="659"/>
      <c r="Z10" s="695" t="s">
        <v>147</v>
      </c>
      <c r="AA10" s="695"/>
      <c r="AB10" s="695"/>
      <c r="AC10" s="695"/>
      <c r="AD10" s="696" t="s">
        <v>139</v>
      </c>
      <c r="AE10" s="696"/>
      <c r="AF10" s="696"/>
      <c r="AG10" s="696"/>
      <c r="AH10" s="696"/>
      <c r="AI10" s="696"/>
      <c r="AJ10" s="696"/>
      <c r="AK10" s="696"/>
      <c r="AL10" s="660" t="s">
        <v>147</v>
      </c>
      <c r="AM10" s="661"/>
      <c r="AN10" s="661"/>
      <c r="AO10" s="697"/>
      <c r="AP10" s="654" t="s">
        <v>246</v>
      </c>
      <c r="AQ10" s="655"/>
      <c r="AR10" s="655"/>
      <c r="AS10" s="655"/>
      <c r="AT10" s="655"/>
      <c r="AU10" s="655"/>
      <c r="AV10" s="655"/>
      <c r="AW10" s="655"/>
      <c r="AX10" s="655"/>
      <c r="AY10" s="655"/>
      <c r="AZ10" s="655"/>
      <c r="BA10" s="655"/>
      <c r="BB10" s="655"/>
      <c r="BC10" s="655"/>
      <c r="BD10" s="655"/>
      <c r="BE10" s="655"/>
      <c r="BF10" s="656"/>
      <c r="BG10" s="657">
        <v>166672</v>
      </c>
      <c r="BH10" s="658"/>
      <c r="BI10" s="658"/>
      <c r="BJ10" s="658"/>
      <c r="BK10" s="658"/>
      <c r="BL10" s="658"/>
      <c r="BM10" s="658"/>
      <c r="BN10" s="659"/>
      <c r="BO10" s="695">
        <v>1.6</v>
      </c>
      <c r="BP10" s="695"/>
      <c r="BQ10" s="695"/>
      <c r="BR10" s="695"/>
      <c r="BS10" s="696" t="s">
        <v>139</v>
      </c>
      <c r="BT10" s="696"/>
      <c r="BU10" s="696"/>
      <c r="BV10" s="696"/>
      <c r="BW10" s="696"/>
      <c r="BX10" s="696"/>
      <c r="BY10" s="696"/>
      <c r="BZ10" s="696"/>
      <c r="CA10" s="696"/>
      <c r="CB10" s="736"/>
      <c r="CD10" s="654" t="s">
        <v>247</v>
      </c>
      <c r="CE10" s="655"/>
      <c r="CF10" s="655"/>
      <c r="CG10" s="655"/>
      <c r="CH10" s="655"/>
      <c r="CI10" s="655"/>
      <c r="CJ10" s="655"/>
      <c r="CK10" s="655"/>
      <c r="CL10" s="655"/>
      <c r="CM10" s="655"/>
      <c r="CN10" s="655"/>
      <c r="CO10" s="655"/>
      <c r="CP10" s="655"/>
      <c r="CQ10" s="656"/>
      <c r="CR10" s="657">
        <v>21472</v>
      </c>
      <c r="CS10" s="658"/>
      <c r="CT10" s="658"/>
      <c r="CU10" s="658"/>
      <c r="CV10" s="658"/>
      <c r="CW10" s="658"/>
      <c r="CX10" s="658"/>
      <c r="CY10" s="659"/>
      <c r="CZ10" s="695">
        <v>0.1</v>
      </c>
      <c r="DA10" s="695"/>
      <c r="DB10" s="695"/>
      <c r="DC10" s="695"/>
      <c r="DD10" s="663" t="s">
        <v>147</v>
      </c>
      <c r="DE10" s="658"/>
      <c r="DF10" s="658"/>
      <c r="DG10" s="658"/>
      <c r="DH10" s="658"/>
      <c r="DI10" s="658"/>
      <c r="DJ10" s="658"/>
      <c r="DK10" s="658"/>
      <c r="DL10" s="658"/>
      <c r="DM10" s="658"/>
      <c r="DN10" s="658"/>
      <c r="DO10" s="658"/>
      <c r="DP10" s="659"/>
      <c r="DQ10" s="663">
        <v>5351</v>
      </c>
      <c r="DR10" s="658"/>
      <c r="DS10" s="658"/>
      <c r="DT10" s="658"/>
      <c r="DU10" s="658"/>
      <c r="DV10" s="658"/>
      <c r="DW10" s="658"/>
      <c r="DX10" s="658"/>
      <c r="DY10" s="658"/>
      <c r="DZ10" s="658"/>
      <c r="EA10" s="658"/>
      <c r="EB10" s="658"/>
      <c r="EC10" s="694"/>
    </row>
    <row r="11" spans="2:143" ht="11.25" customHeight="1" x14ac:dyDescent="0.15">
      <c r="B11" s="654" t="s">
        <v>248</v>
      </c>
      <c r="C11" s="655"/>
      <c r="D11" s="655"/>
      <c r="E11" s="655"/>
      <c r="F11" s="655"/>
      <c r="G11" s="655"/>
      <c r="H11" s="655"/>
      <c r="I11" s="655"/>
      <c r="J11" s="655"/>
      <c r="K11" s="655"/>
      <c r="L11" s="655"/>
      <c r="M11" s="655"/>
      <c r="N11" s="655"/>
      <c r="O11" s="655"/>
      <c r="P11" s="655"/>
      <c r="Q11" s="656"/>
      <c r="R11" s="657">
        <v>1272851</v>
      </c>
      <c r="S11" s="658"/>
      <c r="T11" s="658"/>
      <c r="U11" s="658"/>
      <c r="V11" s="658"/>
      <c r="W11" s="658"/>
      <c r="X11" s="658"/>
      <c r="Y11" s="659"/>
      <c r="Z11" s="660">
        <v>5.0999999999999996</v>
      </c>
      <c r="AA11" s="661"/>
      <c r="AB11" s="661"/>
      <c r="AC11" s="662"/>
      <c r="AD11" s="663">
        <v>1272851</v>
      </c>
      <c r="AE11" s="658"/>
      <c r="AF11" s="658"/>
      <c r="AG11" s="658"/>
      <c r="AH11" s="658"/>
      <c r="AI11" s="658"/>
      <c r="AJ11" s="658"/>
      <c r="AK11" s="659"/>
      <c r="AL11" s="660">
        <v>9.6</v>
      </c>
      <c r="AM11" s="661"/>
      <c r="AN11" s="661"/>
      <c r="AO11" s="697"/>
      <c r="AP11" s="654" t="s">
        <v>249</v>
      </c>
      <c r="AQ11" s="655"/>
      <c r="AR11" s="655"/>
      <c r="AS11" s="655"/>
      <c r="AT11" s="655"/>
      <c r="AU11" s="655"/>
      <c r="AV11" s="655"/>
      <c r="AW11" s="655"/>
      <c r="AX11" s="655"/>
      <c r="AY11" s="655"/>
      <c r="AZ11" s="655"/>
      <c r="BA11" s="655"/>
      <c r="BB11" s="655"/>
      <c r="BC11" s="655"/>
      <c r="BD11" s="655"/>
      <c r="BE11" s="655"/>
      <c r="BF11" s="656"/>
      <c r="BG11" s="657">
        <v>492235</v>
      </c>
      <c r="BH11" s="658"/>
      <c r="BI11" s="658"/>
      <c r="BJ11" s="658"/>
      <c r="BK11" s="658"/>
      <c r="BL11" s="658"/>
      <c r="BM11" s="658"/>
      <c r="BN11" s="659"/>
      <c r="BO11" s="695">
        <v>4.9000000000000004</v>
      </c>
      <c r="BP11" s="695"/>
      <c r="BQ11" s="695"/>
      <c r="BR11" s="695"/>
      <c r="BS11" s="696" t="s">
        <v>139</v>
      </c>
      <c r="BT11" s="696"/>
      <c r="BU11" s="696"/>
      <c r="BV11" s="696"/>
      <c r="BW11" s="696"/>
      <c r="BX11" s="696"/>
      <c r="BY11" s="696"/>
      <c r="BZ11" s="696"/>
      <c r="CA11" s="696"/>
      <c r="CB11" s="736"/>
      <c r="CD11" s="654" t="s">
        <v>250</v>
      </c>
      <c r="CE11" s="655"/>
      <c r="CF11" s="655"/>
      <c r="CG11" s="655"/>
      <c r="CH11" s="655"/>
      <c r="CI11" s="655"/>
      <c r="CJ11" s="655"/>
      <c r="CK11" s="655"/>
      <c r="CL11" s="655"/>
      <c r="CM11" s="655"/>
      <c r="CN11" s="655"/>
      <c r="CO11" s="655"/>
      <c r="CP11" s="655"/>
      <c r="CQ11" s="656"/>
      <c r="CR11" s="657">
        <v>751909</v>
      </c>
      <c r="CS11" s="658"/>
      <c r="CT11" s="658"/>
      <c r="CU11" s="658"/>
      <c r="CV11" s="658"/>
      <c r="CW11" s="658"/>
      <c r="CX11" s="658"/>
      <c r="CY11" s="659"/>
      <c r="CZ11" s="695">
        <v>3.1</v>
      </c>
      <c r="DA11" s="695"/>
      <c r="DB11" s="695"/>
      <c r="DC11" s="695"/>
      <c r="DD11" s="663">
        <v>107681</v>
      </c>
      <c r="DE11" s="658"/>
      <c r="DF11" s="658"/>
      <c r="DG11" s="658"/>
      <c r="DH11" s="658"/>
      <c r="DI11" s="658"/>
      <c r="DJ11" s="658"/>
      <c r="DK11" s="658"/>
      <c r="DL11" s="658"/>
      <c r="DM11" s="658"/>
      <c r="DN11" s="658"/>
      <c r="DO11" s="658"/>
      <c r="DP11" s="659"/>
      <c r="DQ11" s="663">
        <v>619805</v>
      </c>
      <c r="DR11" s="658"/>
      <c r="DS11" s="658"/>
      <c r="DT11" s="658"/>
      <c r="DU11" s="658"/>
      <c r="DV11" s="658"/>
      <c r="DW11" s="658"/>
      <c r="DX11" s="658"/>
      <c r="DY11" s="658"/>
      <c r="DZ11" s="658"/>
      <c r="EA11" s="658"/>
      <c r="EB11" s="658"/>
      <c r="EC11" s="694"/>
    </row>
    <row r="12" spans="2:143" ht="11.25" customHeight="1" x14ac:dyDescent="0.15">
      <c r="B12" s="654" t="s">
        <v>251</v>
      </c>
      <c r="C12" s="655"/>
      <c r="D12" s="655"/>
      <c r="E12" s="655"/>
      <c r="F12" s="655"/>
      <c r="G12" s="655"/>
      <c r="H12" s="655"/>
      <c r="I12" s="655"/>
      <c r="J12" s="655"/>
      <c r="K12" s="655"/>
      <c r="L12" s="655"/>
      <c r="M12" s="655"/>
      <c r="N12" s="655"/>
      <c r="O12" s="655"/>
      <c r="P12" s="655"/>
      <c r="Q12" s="656"/>
      <c r="R12" s="657">
        <v>108638</v>
      </c>
      <c r="S12" s="658"/>
      <c r="T12" s="658"/>
      <c r="U12" s="658"/>
      <c r="V12" s="658"/>
      <c r="W12" s="658"/>
      <c r="X12" s="658"/>
      <c r="Y12" s="659"/>
      <c r="Z12" s="695">
        <v>0.4</v>
      </c>
      <c r="AA12" s="695"/>
      <c r="AB12" s="695"/>
      <c r="AC12" s="695"/>
      <c r="AD12" s="696">
        <v>108638</v>
      </c>
      <c r="AE12" s="696"/>
      <c r="AF12" s="696"/>
      <c r="AG12" s="696"/>
      <c r="AH12" s="696"/>
      <c r="AI12" s="696"/>
      <c r="AJ12" s="696"/>
      <c r="AK12" s="696"/>
      <c r="AL12" s="660">
        <v>0.8</v>
      </c>
      <c r="AM12" s="661"/>
      <c r="AN12" s="661"/>
      <c r="AO12" s="697"/>
      <c r="AP12" s="654" t="s">
        <v>252</v>
      </c>
      <c r="AQ12" s="655"/>
      <c r="AR12" s="655"/>
      <c r="AS12" s="655"/>
      <c r="AT12" s="655"/>
      <c r="AU12" s="655"/>
      <c r="AV12" s="655"/>
      <c r="AW12" s="655"/>
      <c r="AX12" s="655"/>
      <c r="AY12" s="655"/>
      <c r="AZ12" s="655"/>
      <c r="BA12" s="655"/>
      <c r="BB12" s="655"/>
      <c r="BC12" s="655"/>
      <c r="BD12" s="655"/>
      <c r="BE12" s="655"/>
      <c r="BF12" s="656"/>
      <c r="BG12" s="657">
        <v>5488601</v>
      </c>
      <c r="BH12" s="658"/>
      <c r="BI12" s="658"/>
      <c r="BJ12" s="658"/>
      <c r="BK12" s="658"/>
      <c r="BL12" s="658"/>
      <c r="BM12" s="658"/>
      <c r="BN12" s="659"/>
      <c r="BO12" s="695">
        <v>54.1</v>
      </c>
      <c r="BP12" s="695"/>
      <c r="BQ12" s="695"/>
      <c r="BR12" s="695"/>
      <c r="BS12" s="696" t="s">
        <v>139</v>
      </c>
      <c r="BT12" s="696"/>
      <c r="BU12" s="696"/>
      <c r="BV12" s="696"/>
      <c r="BW12" s="696"/>
      <c r="BX12" s="696"/>
      <c r="BY12" s="696"/>
      <c r="BZ12" s="696"/>
      <c r="CA12" s="696"/>
      <c r="CB12" s="736"/>
      <c r="CD12" s="654" t="s">
        <v>253</v>
      </c>
      <c r="CE12" s="655"/>
      <c r="CF12" s="655"/>
      <c r="CG12" s="655"/>
      <c r="CH12" s="655"/>
      <c r="CI12" s="655"/>
      <c r="CJ12" s="655"/>
      <c r="CK12" s="655"/>
      <c r="CL12" s="655"/>
      <c r="CM12" s="655"/>
      <c r="CN12" s="655"/>
      <c r="CO12" s="655"/>
      <c r="CP12" s="655"/>
      <c r="CQ12" s="656"/>
      <c r="CR12" s="657">
        <v>743993</v>
      </c>
      <c r="CS12" s="658"/>
      <c r="CT12" s="658"/>
      <c r="CU12" s="658"/>
      <c r="CV12" s="658"/>
      <c r="CW12" s="658"/>
      <c r="CX12" s="658"/>
      <c r="CY12" s="659"/>
      <c r="CZ12" s="695">
        <v>3.1</v>
      </c>
      <c r="DA12" s="695"/>
      <c r="DB12" s="695"/>
      <c r="DC12" s="695"/>
      <c r="DD12" s="663" t="s">
        <v>139</v>
      </c>
      <c r="DE12" s="658"/>
      <c r="DF12" s="658"/>
      <c r="DG12" s="658"/>
      <c r="DH12" s="658"/>
      <c r="DI12" s="658"/>
      <c r="DJ12" s="658"/>
      <c r="DK12" s="658"/>
      <c r="DL12" s="658"/>
      <c r="DM12" s="658"/>
      <c r="DN12" s="658"/>
      <c r="DO12" s="658"/>
      <c r="DP12" s="659"/>
      <c r="DQ12" s="663">
        <v>348217</v>
      </c>
      <c r="DR12" s="658"/>
      <c r="DS12" s="658"/>
      <c r="DT12" s="658"/>
      <c r="DU12" s="658"/>
      <c r="DV12" s="658"/>
      <c r="DW12" s="658"/>
      <c r="DX12" s="658"/>
      <c r="DY12" s="658"/>
      <c r="DZ12" s="658"/>
      <c r="EA12" s="658"/>
      <c r="EB12" s="658"/>
      <c r="EC12" s="694"/>
    </row>
    <row r="13" spans="2:143" ht="11.25" customHeight="1" x14ac:dyDescent="0.15">
      <c r="B13" s="654" t="s">
        <v>254</v>
      </c>
      <c r="C13" s="655"/>
      <c r="D13" s="655"/>
      <c r="E13" s="655"/>
      <c r="F13" s="655"/>
      <c r="G13" s="655"/>
      <c r="H13" s="655"/>
      <c r="I13" s="655"/>
      <c r="J13" s="655"/>
      <c r="K13" s="655"/>
      <c r="L13" s="655"/>
      <c r="M13" s="655"/>
      <c r="N13" s="655"/>
      <c r="O13" s="655"/>
      <c r="P13" s="655"/>
      <c r="Q13" s="656"/>
      <c r="R13" s="657" t="s">
        <v>139</v>
      </c>
      <c r="S13" s="658"/>
      <c r="T13" s="658"/>
      <c r="U13" s="658"/>
      <c r="V13" s="658"/>
      <c r="W13" s="658"/>
      <c r="X13" s="658"/>
      <c r="Y13" s="659"/>
      <c r="Z13" s="695" t="s">
        <v>139</v>
      </c>
      <c r="AA13" s="695"/>
      <c r="AB13" s="695"/>
      <c r="AC13" s="695"/>
      <c r="AD13" s="696" t="s">
        <v>139</v>
      </c>
      <c r="AE13" s="696"/>
      <c r="AF13" s="696"/>
      <c r="AG13" s="696"/>
      <c r="AH13" s="696"/>
      <c r="AI13" s="696"/>
      <c r="AJ13" s="696"/>
      <c r="AK13" s="696"/>
      <c r="AL13" s="660" t="s">
        <v>139</v>
      </c>
      <c r="AM13" s="661"/>
      <c r="AN13" s="661"/>
      <c r="AO13" s="697"/>
      <c r="AP13" s="654" t="s">
        <v>255</v>
      </c>
      <c r="AQ13" s="655"/>
      <c r="AR13" s="655"/>
      <c r="AS13" s="655"/>
      <c r="AT13" s="655"/>
      <c r="AU13" s="655"/>
      <c r="AV13" s="655"/>
      <c r="AW13" s="655"/>
      <c r="AX13" s="655"/>
      <c r="AY13" s="655"/>
      <c r="AZ13" s="655"/>
      <c r="BA13" s="655"/>
      <c r="BB13" s="655"/>
      <c r="BC13" s="655"/>
      <c r="BD13" s="655"/>
      <c r="BE13" s="655"/>
      <c r="BF13" s="656"/>
      <c r="BG13" s="657">
        <v>5487739</v>
      </c>
      <c r="BH13" s="658"/>
      <c r="BI13" s="658"/>
      <c r="BJ13" s="658"/>
      <c r="BK13" s="658"/>
      <c r="BL13" s="658"/>
      <c r="BM13" s="658"/>
      <c r="BN13" s="659"/>
      <c r="BO13" s="695">
        <v>54.1</v>
      </c>
      <c r="BP13" s="695"/>
      <c r="BQ13" s="695"/>
      <c r="BR13" s="695"/>
      <c r="BS13" s="696" t="s">
        <v>237</v>
      </c>
      <c r="BT13" s="696"/>
      <c r="BU13" s="696"/>
      <c r="BV13" s="696"/>
      <c r="BW13" s="696"/>
      <c r="BX13" s="696"/>
      <c r="BY13" s="696"/>
      <c r="BZ13" s="696"/>
      <c r="CA13" s="696"/>
      <c r="CB13" s="736"/>
      <c r="CD13" s="654" t="s">
        <v>256</v>
      </c>
      <c r="CE13" s="655"/>
      <c r="CF13" s="655"/>
      <c r="CG13" s="655"/>
      <c r="CH13" s="655"/>
      <c r="CI13" s="655"/>
      <c r="CJ13" s="655"/>
      <c r="CK13" s="655"/>
      <c r="CL13" s="655"/>
      <c r="CM13" s="655"/>
      <c r="CN13" s="655"/>
      <c r="CO13" s="655"/>
      <c r="CP13" s="655"/>
      <c r="CQ13" s="656"/>
      <c r="CR13" s="657">
        <v>3603520</v>
      </c>
      <c r="CS13" s="658"/>
      <c r="CT13" s="658"/>
      <c r="CU13" s="658"/>
      <c r="CV13" s="658"/>
      <c r="CW13" s="658"/>
      <c r="CX13" s="658"/>
      <c r="CY13" s="659"/>
      <c r="CZ13" s="695">
        <v>15</v>
      </c>
      <c r="DA13" s="695"/>
      <c r="DB13" s="695"/>
      <c r="DC13" s="695"/>
      <c r="DD13" s="663">
        <v>2325620</v>
      </c>
      <c r="DE13" s="658"/>
      <c r="DF13" s="658"/>
      <c r="DG13" s="658"/>
      <c r="DH13" s="658"/>
      <c r="DI13" s="658"/>
      <c r="DJ13" s="658"/>
      <c r="DK13" s="658"/>
      <c r="DL13" s="658"/>
      <c r="DM13" s="658"/>
      <c r="DN13" s="658"/>
      <c r="DO13" s="658"/>
      <c r="DP13" s="659"/>
      <c r="DQ13" s="663">
        <v>1579727</v>
      </c>
      <c r="DR13" s="658"/>
      <c r="DS13" s="658"/>
      <c r="DT13" s="658"/>
      <c r="DU13" s="658"/>
      <c r="DV13" s="658"/>
      <c r="DW13" s="658"/>
      <c r="DX13" s="658"/>
      <c r="DY13" s="658"/>
      <c r="DZ13" s="658"/>
      <c r="EA13" s="658"/>
      <c r="EB13" s="658"/>
      <c r="EC13" s="694"/>
    </row>
    <row r="14" spans="2:143" ht="11.25" customHeight="1" x14ac:dyDescent="0.15">
      <c r="B14" s="654" t="s">
        <v>257</v>
      </c>
      <c r="C14" s="655"/>
      <c r="D14" s="655"/>
      <c r="E14" s="655"/>
      <c r="F14" s="655"/>
      <c r="G14" s="655"/>
      <c r="H14" s="655"/>
      <c r="I14" s="655"/>
      <c r="J14" s="655"/>
      <c r="K14" s="655"/>
      <c r="L14" s="655"/>
      <c r="M14" s="655"/>
      <c r="N14" s="655"/>
      <c r="O14" s="655"/>
      <c r="P14" s="655"/>
      <c r="Q14" s="656"/>
      <c r="R14" s="657">
        <v>360</v>
      </c>
      <c r="S14" s="658"/>
      <c r="T14" s="658"/>
      <c r="U14" s="658"/>
      <c r="V14" s="658"/>
      <c r="W14" s="658"/>
      <c r="X14" s="658"/>
      <c r="Y14" s="659"/>
      <c r="Z14" s="695">
        <v>0</v>
      </c>
      <c r="AA14" s="695"/>
      <c r="AB14" s="695"/>
      <c r="AC14" s="695"/>
      <c r="AD14" s="696">
        <v>360</v>
      </c>
      <c r="AE14" s="696"/>
      <c r="AF14" s="696"/>
      <c r="AG14" s="696"/>
      <c r="AH14" s="696"/>
      <c r="AI14" s="696"/>
      <c r="AJ14" s="696"/>
      <c r="AK14" s="696"/>
      <c r="AL14" s="660">
        <v>0</v>
      </c>
      <c r="AM14" s="661"/>
      <c r="AN14" s="661"/>
      <c r="AO14" s="697"/>
      <c r="AP14" s="654" t="s">
        <v>258</v>
      </c>
      <c r="AQ14" s="655"/>
      <c r="AR14" s="655"/>
      <c r="AS14" s="655"/>
      <c r="AT14" s="655"/>
      <c r="AU14" s="655"/>
      <c r="AV14" s="655"/>
      <c r="AW14" s="655"/>
      <c r="AX14" s="655"/>
      <c r="AY14" s="655"/>
      <c r="AZ14" s="655"/>
      <c r="BA14" s="655"/>
      <c r="BB14" s="655"/>
      <c r="BC14" s="655"/>
      <c r="BD14" s="655"/>
      <c r="BE14" s="655"/>
      <c r="BF14" s="656"/>
      <c r="BG14" s="657">
        <v>186420</v>
      </c>
      <c r="BH14" s="658"/>
      <c r="BI14" s="658"/>
      <c r="BJ14" s="658"/>
      <c r="BK14" s="658"/>
      <c r="BL14" s="658"/>
      <c r="BM14" s="658"/>
      <c r="BN14" s="659"/>
      <c r="BO14" s="695">
        <v>1.8</v>
      </c>
      <c r="BP14" s="695"/>
      <c r="BQ14" s="695"/>
      <c r="BR14" s="695"/>
      <c r="BS14" s="696" t="s">
        <v>139</v>
      </c>
      <c r="BT14" s="696"/>
      <c r="BU14" s="696"/>
      <c r="BV14" s="696"/>
      <c r="BW14" s="696"/>
      <c r="BX14" s="696"/>
      <c r="BY14" s="696"/>
      <c r="BZ14" s="696"/>
      <c r="CA14" s="696"/>
      <c r="CB14" s="736"/>
      <c r="CD14" s="654" t="s">
        <v>259</v>
      </c>
      <c r="CE14" s="655"/>
      <c r="CF14" s="655"/>
      <c r="CG14" s="655"/>
      <c r="CH14" s="655"/>
      <c r="CI14" s="655"/>
      <c r="CJ14" s="655"/>
      <c r="CK14" s="655"/>
      <c r="CL14" s="655"/>
      <c r="CM14" s="655"/>
      <c r="CN14" s="655"/>
      <c r="CO14" s="655"/>
      <c r="CP14" s="655"/>
      <c r="CQ14" s="656"/>
      <c r="CR14" s="657">
        <v>915894</v>
      </c>
      <c r="CS14" s="658"/>
      <c r="CT14" s="658"/>
      <c r="CU14" s="658"/>
      <c r="CV14" s="658"/>
      <c r="CW14" s="658"/>
      <c r="CX14" s="658"/>
      <c r="CY14" s="659"/>
      <c r="CZ14" s="695">
        <v>3.8</v>
      </c>
      <c r="DA14" s="695"/>
      <c r="DB14" s="695"/>
      <c r="DC14" s="695"/>
      <c r="DD14" s="663">
        <v>80601</v>
      </c>
      <c r="DE14" s="658"/>
      <c r="DF14" s="658"/>
      <c r="DG14" s="658"/>
      <c r="DH14" s="658"/>
      <c r="DI14" s="658"/>
      <c r="DJ14" s="658"/>
      <c r="DK14" s="658"/>
      <c r="DL14" s="658"/>
      <c r="DM14" s="658"/>
      <c r="DN14" s="658"/>
      <c r="DO14" s="658"/>
      <c r="DP14" s="659"/>
      <c r="DQ14" s="663">
        <v>808958</v>
      </c>
      <c r="DR14" s="658"/>
      <c r="DS14" s="658"/>
      <c r="DT14" s="658"/>
      <c r="DU14" s="658"/>
      <c r="DV14" s="658"/>
      <c r="DW14" s="658"/>
      <c r="DX14" s="658"/>
      <c r="DY14" s="658"/>
      <c r="DZ14" s="658"/>
      <c r="EA14" s="658"/>
      <c r="EB14" s="658"/>
      <c r="EC14" s="694"/>
    </row>
    <row r="15" spans="2:143" ht="11.25" customHeight="1" x14ac:dyDescent="0.15">
      <c r="B15" s="654" t="s">
        <v>260</v>
      </c>
      <c r="C15" s="655"/>
      <c r="D15" s="655"/>
      <c r="E15" s="655"/>
      <c r="F15" s="655"/>
      <c r="G15" s="655"/>
      <c r="H15" s="655"/>
      <c r="I15" s="655"/>
      <c r="J15" s="655"/>
      <c r="K15" s="655"/>
      <c r="L15" s="655"/>
      <c r="M15" s="655"/>
      <c r="N15" s="655"/>
      <c r="O15" s="655"/>
      <c r="P15" s="655"/>
      <c r="Q15" s="656"/>
      <c r="R15" s="657" t="s">
        <v>139</v>
      </c>
      <c r="S15" s="658"/>
      <c r="T15" s="658"/>
      <c r="U15" s="658"/>
      <c r="V15" s="658"/>
      <c r="W15" s="658"/>
      <c r="X15" s="658"/>
      <c r="Y15" s="659"/>
      <c r="Z15" s="695" t="s">
        <v>139</v>
      </c>
      <c r="AA15" s="695"/>
      <c r="AB15" s="695"/>
      <c r="AC15" s="695"/>
      <c r="AD15" s="696" t="s">
        <v>139</v>
      </c>
      <c r="AE15" s="696"/>
      <c r="AF15" s="696"/>
      <c r="AG15" s="696"/>
      <c r="AH15" s="696"/>
      <c r="AI15" s="696"/>
      <c r="AJ15" s="696"/>
      <c r="AK15" s="696"/>
      <c r="AL15" s="660" t="s">
        <v>237</v>
      </c>
      <c r="AM15" s="661"/>
      <c r="AN15" s="661"/>
      <c r="AO15" s="697"/>
      <c r="AP15" s="654" t="s">
        <v>261</v>
      </c>
      <c r="AQ15" s="655"/>
      <c r="AR15" s="655"/>
      <c r="AS15" s="655"/>
      <c r="AT15" s="655"/>
      <c r="AU15" s="655"/>
      <c r="AV15" s="655"/>
      <c r="AW15" s="655"/>
      <c r="AX15" s="655"/>
      <c r="AY15" s="655"/>
      <c r="AZ15" s="655"/>
      <c r="BA15" s="655"/>
      <c r="BB15" s="655"/>
      <c r="BC15" s="655"/>
      <c r="BD15" s="655"/>
      <c r="BE15" s="655"/>
      <c r="BF15" s="656"/>
      <c r="BG15" s="657">
        <v>357228</v>
      </c>
      <c r="BH15" s="658"/>
      <c r="BI15" s="658"/>
      <c r="BJ15" s="658"/>
      <c r="BK15" s="658"/>
      <c r="BL15" s="658"/>
      <c r="BM15" s="658"/>
      <c r="BN15" s="659"/>
      <c r="BO15" s="695">
        <v>3.5</v>
      </c>
      <c r="BP15" s="695"/>
      <c r="BQ15" s="695"/>
      <c r="BR15" s="695"/>
      <c r="BS15" s="696" t="s">
        <v>147</v>
      </c>
      <c r="BT15" s="696"/>
      <c r="BU15" s="696"/>
      <c r="BV15" s="696"/>
      <c r="BW15" s="696"/>
      <c r="BX15" s="696"/>
      <c r="BY15" s="696"/>
      <c r="BZ15" s="696"/>
      <c r="CA15" s="696"/>
      <c r="CB15" s="736"/>
      <c r="CD15" s="654" t="s">
        <v>262</v>
      </c>
      <c r="CE15" s="655"/>
      <c r="CF15" s="655"/>
      <c r="CG15" s="655"/>
      <c r="CH15" s="655"/>
      <c r="CI15" s="655"/>
      <c r="CJ15" s="655"/>
      <c r="CK15" s="655"/>
      <c r="CL15" s="655"/>
      <c r="CM15" s="655"/>
      <c r="CN15" s="655"/>
      <c r="CO15" s="655"/>
      <c r="CP15" s="655"/>
      <c r="CQ15" s="656"/>
      <c r="CR15" s="657">
        <v>3190604</v>
      </c>
      <c r="CS15" s="658"/>
      <c r="CT15" s="658"/>
      <c r="CU15" s="658"/>
      <c r="CV15" s="658"/>
      <c r="CW15" s="658"/>
      <c r="CX15" s="658"/>
      <c r="CY15" s="659"/>
      <c r="CZ15" s="695">
        <v>13.3</v>
      </c>
      <c r="DA15" s="695"/>
      <c r="DB15" s="695"/>
      <c r="DC15" s="695"/>
      <c r="DD15" s="663">
        <v>898081</v>
      </c>
      <c r="DE15" s="658"/>
      <c r="DF15" s="658"/>
      <c r="DG15" s="658"/>
      <c r="DH15" s="658"/>
      <c r="DI15" s="658"/>
      <c r="DJ15" s="658"/>
      <c r="DK15" s="658"/>
      <c r="DL15" s="658"/>
      <c r="DM15" s="658"/>
      <c r="DN15" s="658"/>
      <c r="DO15" s="658"/>
      <c r="DP15" s="659"/>
      <c r="DQ15" s="663">
        <v>2045293</v>
      </c>
      <c r="DR15" s="658"/>
      <c r="DS15" s="658"/>
      <c r="DT15" s="658"/>
      <c r="DU15" s="658"/>
      <c r="DV15" s="658"/>
      <c r="DW15" s="658"/>
      <c r="DX15" s="658"/>
      <c r="DY15" s="658"/>
      <c r="DZ15" s="658"/>
      <c r="EA15" s="658"/>
      <c r="EB15" s="658"/>
      <c r="EC15" s="694"/>
    </row>
    <row r="16" spans="2:143" ht="11.25" customHeight="1" x14ac:dyDescent="0.15">
      <c r="B16" s="654" t="s">
        <v>263</v>
      </c>
      <c r="C16" s="655"/>
      <c r="D16" s="655"/>
      <c r="E16" s="655"/>
      <c r="F16" s="655"/>
      <c r="G16" s="655"/>
      <c r="H16" s="655"/>
      <c r="I16" s="655"/>
      <c r="J16" s="655"/>
      <c r="K16" s="655"/>
      <c r="L16" s="655"/>
      <c r="M16" s="655"/>
      <c r="N16" s="655"/>
      <c r="O16" s="655"/>
      <c r="P16" s="655"/>
      <c r="Q16" s="656"/>
      <c r="R16" s="657">
        <v>27055</v>
      </c>
      <c r="S16" s="658"/>
      <c r="T16" s="658"/>
      <c r="U16" s="658"/>
      <c r="V16" s="658"/>
      <c r="W16" s="658"/>
      <c r="X16" s="658"/>
      <c r="Y16" s="659"/>
      <c r="Z16" s="695">
        <v>0.1</v>
      </c>
      <c r="AA16" s="695"/>
      <c r="AB16" s="695"/>
      <c r="AC16" s="695"/>
      <c r="AD16" s="696">
        <v>27055</v>
      </c>
      <c r="AE16" s="696"/>
      <c r="AF16" s="696"/>
      <c r="AG16" s="696"/>
      <c r="AH16" s="696"/>
      <c r="AI16" s="696"/>
      <c r="AJ16" s="696"/>
      <c r="AK16" s="696"/>
      <c r="AL16" s="660">
        <v>0.2</v>
      </c>
      <c r="AM16" s="661"/>
      <c r="AN16" s="661"/>
      <c r="AO16" s="697"/>
      <c r="AP16" s="654" t="s">
        <v>264</v>
      </c>
      <c r="AQ16" s="655"/>
      <c r="AR16" s="655"/>
      <c r="AS16" s="655"/>
      <c r="AT16" s="655"/>
      <c r="AU16" s="655"/>
      <c r="AV16" s="655"/>
      <c r="AW16" s="655"/>
      <c r="AX16" s="655"/>
      <c r="AY16" s="655"/>
      <c r="AZ16" s="655"/>
      <c r="BA16" s="655"/>
      <c r="BB16" s="655"/>
      <c r="BC16" s="655"/>
      <c r="BD16" s="655"/>
      <c r="BE16" s="655"/>
      <c r="BF16" s="656"/>
      <c r="BG16" s="657" t="s">
        <v>147</v>
      </c>
      <c r="BH16" s="658"/>
      <c r="BI16" s="658"/>
      <c r="BJ16" s="658"/>
      <c r="BK16" s="658"/>
      <c r="BL16" s="658"/>
      <c r="BM16" s="658"/>
      <c r="BN16" s="659"/>
      <c r="BO16" s="695" t="s">
        <v>139</v>
      </c>
      <c r="BP16" s="695"/>
      <c r="BQ16" s="695"/>
      <c r="BR16" s="695"/>
      <c r="BS16" s="696" t="s">
        <v>139</v>
      </c>
      <c r="BT16" s="696"/>
      <c r="BU16" s="696"/>
      <c r="BV16" s="696"/>
      <c r="BW16" s="696"/>
      <c r="BX16" s="696"/>
      <c r="BY16" s="696"/>
      <c r="BZ16" s="696"/>
      <c r="CA16" s="696"/>
      <c r="CB16" s="736"/>
      <c r="CD16" s="654" t="s">
        <v>265</v>
      </c>
      <c r="CE16" s="655"/>
      <c r="CF16" s="655"/>
      <c r="CG16" s="655"/>
      <c r="CH16" s="655"/>
      <c r="CI16" s="655"/>
      <c r="CJ16" s="655"/>
      <c r="CK16" s="655"/>
      <c r="CL16" s="655"/>
      <c r="CM16" s="655"/>
      <c r="CN16" s="655"/>
      <c r="CO16" s="655"/>
      <c r="CP16" s="655"/>
      <c r="CQ16" s="656"/>
      <c r="CR16" s="657">
        <v>39019</v>
      </c>
      <c r="CS16" s="658"/>
      <c r="CT16" s="658"/>
      <c r="CU16" s="658"/>
      <c r="CV16" s="658"/>
      <c r="CW16" s="658"/>
      <c r="CX16" s="658"/>
      <c r="CY16" s="659"/>
      <c r="CZ16" s="695">
        <v>0.2</v>
      </c>
      <c r="DA16" s="695"/>
      <c r="DB16" s="695"/>
      <c r="DC16" s="695"/>
      <c r="DD16" s="663" t="s">
        <v>139</v>
      </c>
      <c r="DE16" s="658"/>
      <c r="DF16" s="658"/>
      <c r="DG16" s="658"/>
      <c r="DH16" s="658"/>
      <c r="DI16" s="658"/>
      <c r="DJ16" s="658"/>
      <c r="DK16" s="658"/>
      <c r="DL16" s="658"/>
      <c r="DM16" s="658"/>
      <c r="DN16" s="658"/>
      <c r="DO16" s="658"/>
      <c r="DP16" s="659"/>
      <c r="DQ16" s="663">
        <v>33604</v>
      </c>
      <c r="DR16" s="658"/>
      <c r="DS16" s="658"/>
      <c r="DT16" s="658"/>
      <c r="DU16" s="658"/>
      <c r="DV16" s="658"/>
      <c r="DW16" s="658"/>
      <c r="DX16" s="658"/>
      <c r="DY16" s="658"/>
      <c r="DZ16" s="658"/>
      <c r="EA16" s="658"/>
      <c r="EB16" s="658"/>
      <c r="EC16" s="694"/>
    </row>
    <row r="17" spans="2:133" ht="11.25" customHeight="1" x14ac:dyDescent="0.15">
      <c r="B17" s="654" t="s">
        <v>266</v>
      </c>
      <c r="C17" s="655"/>
      <c r="D17" s="655"/>
      <c r="E17" s="655"/>
      <c r="F17" s="655"/>
      <c r="G17" s="655"/>
      <c r="H17" s="655"/>
      <c r="I17" s="655"/>
      <c r="J17" s="655"/>
      <c r="K17" s="655"/>
      <c r="L17" s="655"/>
      <c r="M17" s="655"/>
      <c r="N17" s="655"/>
      <c r="O17" s="655"/>
      <c r="P17" s="655"/>
      <c r="Q17" s="656"/>
      <c r="R17" s="657">
        <v>153231</v>
      </c>
      <c r="S17" s="658"/>
      <c r="T17" s="658"/>
      <c r="U17" s="658"/>
      <c r="V17" s="658"/>
      <c r="W17" s="658"/>
      <c r="X17" s="658"/>
      <c r="Y17" s="659"/>
      <c r="Z17" s="695">
        <v>0.6</v>
      </c>
      <c r="AA17" s="695"/>
      <c r="AB17" s="695"/>
      <c r="AC17" s="695"/>
      <c r="AD17" s="696">
        <v>153231</v>
      </c>
      <c r="AE17" s="696"/>
      <c r="AF17" s="696"/>
      <c r="AG17" s="696"/>
      <c r="AH17" s="696"/>
      <c r="AI17" s="696"/>
      <c r="AJ17" s="696"/>
      <c r="AK17" s="696"/>
      <c r="AL17" s="660">
        <v>1.2</v>
      </c>
      <c r="AM17" s="661"/>
      <c r="AN17" s="661"/>
      <c r="AO17" s="697"/>
      <c r="AP17" s="654" t="s">
        <v>267</v>
      </c>
      <c r="AQ17" s="655"/>
      <c r="AR17" s="655"/>
      <c r="AS17" s="655"/>
      <c r="AT17" s="655"/>
      <c r="AU17" s="655"/>
      <c r="AV17" s="655"/>
      <c r="AW17" s="655"/>
      <c r="AX17" s="655"/>
      <c r="AY17" s="655"/>
      <c r="AZ17" s="655"/>
      <c r="BA17" s="655"/>
      <c r="BB17" s="655"/>
      <c r="BC17" s="655"/>
      <c r="BD17" s="655"/>
      <c r="BE17" s="655"/>
      <c r="BF17" s="656"/>
      <c r="BG17" s="657" t="s">
        <v>147</v>
      </c>
      <c r="BH17" s="658"/>
      <c r="BI17" s="658"/>
      <c r="BJ17" s="658"/>
      <c r="BK17" s="658"/>
      <c r="BL17" s="658"/>
      <c r="BM17" s="658"/>
      <c r="BN17" s="659"/>
      <c r="BO17" s="695" t="s">
        <v>147</v>
      </c>
      <c r="BP17" s="695"/>
      <c r="BQ17" s="695"/>
      <c r="BR17" s="695"/>
      <c r="BS17" s="696" t="s">
        <v>139</v>
      </c>
      <c r="BT17" s="696"/>
      <c r="BU17" s="696"/>
      <c r="BV17" s="696"/>
      <c r="BW17" s="696"/>
      <c r="BX17" s="696"/>
      <c r="BY17" s="696"/>
      <c r="BZ17" s="696"/>
      <c r="CA17" s="696"/>
      <c r="CB17" s="736"/>
      <c r="CD17" s="654" t="s">
        <v>268</v>
      </c>
      <c r="CE17" s="655"/>
      <c r="CF17" s="655"/>
      <c r="CG17" s="655"/>
      <c r="CH17" s="655"/>
      <c r="CI17" s="655"/>
      <c r="CJ17" s="655"/>
      <c r="CK17" s="655"/>
      <c r="CL17" s="655"/>
      <c r="CM17" s="655"/>
      <c r="CN17" s="655"/>
      <c r="CO17" s="655"/>
      <c r="CP17" s="655"/>
      <c r="CQ17" s="656"/>
      <c r="CR17" s="657">
        <v>1961252</v>
      </c>
      <c r="CS17" s="658"/>
      <c r="CT17" s="658"/>
      <c r="CU17" s="658"/>
      <c r="CV17" s="658"/>
      <c r="CW17" s="658"/>
      <c r="CX17" s="658"/>
      <c r="CY17" s="659"/>
      <c r="CZ17" s="695">
        <v>8.1999999999999993</v>
      </c>
      <c r="DA17" s="695"/>
      <c r="DB17" s="695"/>
      <c r="DC17" s="695"/>
      <c r="DD17" s="663" t="s">
        <v>147</v>
      </c>
      <c r="DE17" s="658"/>
      <c r="DF17" s="658"/>
      <c r="DG17" s="658"/>
      <c r="DH17" s="658"/>
      <c r="DI17" s="658"/>
      <c r="DJ17" s="658"/>
      <c r="DK17" s="658"/>
      <c r="DL17" s="658"/>
      <c r="DM17" s="658"/>
      <c r="DN17" s="658"/>
      <c r="DO17" s="658"/>
      <c r="DP17" s="659"/>
      <c r="DQ17" s="663">
        <v>1961252</v>
      </c>
      <c r="DR17" s="658"/>
      <c r="DS17" s="658"/>
      <c r="DT17" s="658"/>
      <c r="DU17" s="658"/>
      <c r="DV17" s="658"/>
      <c r="DW17" s="658"/>
      <c r="DX17" s="658"/>
      <c r="DY17" s="658"/>
      <c r="DZ17" s="658"/>
      <c r="EA17" s="658"/>
      <c r="EB17" s="658"/>
      <c r="EC17" s="694"/>
    </row>
    <row r="18" spans="2:133" ht="11.25" customHeight="1" x14ac:dyDescent="0.15">
      <c r="B18" s="654" t="s">
        <v>269</v>
      </c>
      <c r="C18" s="655"/>
      <c r="D18" s="655"/>
      <c r="E18" s="655"/>
      <c r="F18" s="655"/>
      <c r="G18" s="655"/>
      <c r="H18" s="655"/>
      <c r="I18" s="655"/>
      <c r="J18" s="655"/>
      <c r="K18" s="655"/>
      <c r="L18" s="655"/>
      <c r="M18" s="655"/>
      <c r="N18" s="655"/>
      <c r="O18" s="655"/>
      <c r="P18" s="655"/>
      <c r="Q18" s="656"/>
      <c r="R18" s="657">
        <v>76486</v>
      </c>
      <c r="S18" s="658"/>
      <c r="T18" s="658"/>
      <c r="U18" s="658"/>
      <c r="V18" s="658"/>
      <c r="W18" s="658"/>
      <c r="X18" s="658"/>
      <c r="Y18" s="659"/>
      <c r="Z18" s="695">
        <v>0.3</v>
      </c>
      <c r="AA18" s="695"/>
      <c r="AB18" s="695"/>
      <c r="AC18" s="695"/>
      <c r="AD18" s="696">
        <v>76486</v>
      </c>
      <c r="AE18" s="696"/>
      <c r="AF18" s="696"/>
      <c r="AG18" s="696"/>
      <c r="AH18" s="696"/>
      <c r="AI18" s="696"/>
      <c r="AJ18" s="696"/>
      <c r="AK18" s="696"/>
      <c r="AL18" s="660">
        <v>0.6</v>
      </c>
      <c r="AM18" s="661"/>
      <c r="AN18" s="661"/>
      <c r="AO18" s="697"/>
      <c r="AP18" s="654" t="s">
        <v>270</v>
      </c>
      <c r="AQ18" s="655"/>
      <c r="AR18" s="655"/>
      <c r="AS18" s="655"/>
      <c r="AT18" s="655"/>
      <c r="AU18" s="655"/>
      <c r="AV18" s="655"/>
      <c r="AW18" s="655"/>
      <c r="AX18" s="655"/>
      <c r="AY18" s="655"/>
      <c r="AZ18" s="655"/>
      <c r="BA18" s="655"/>
      <c r="BB18" s="655"/>
      <c r="BC18" s="655"/>
      <c r="BD18" s="655"/>
      <c r="BE18" s="655"/>
      <c r="BF18" s="656"/>
      <c r="BG18" s="657" t="s">
        <v>139</v>
      </c>
      <c r="BH18" s="658"/>
      <c r="BI18" s="658"/>
      <c r="BJ18" s="658"/>
      <c r="BK18" s="658"/>
      <c r="BL18" s="658"/>
      <c r="BM18" s="658"/>
      <c r="BN18" s="659"/>
      <c r="BO18" s="695" t="s">
        <v>139</v>
      </c>
      <c r="BP18" s="695"/>
      <c r="BQ18" s="695"/>
      <c r="BR18" s="695"/>
      <c r="BS18" s="696" t="s">
        <v>147</v>
      </c>
      <c r="BT18" s="696"/>
      <c r="BU18" s="696"/>
      <c r="BV18" s="696"/>
      <c r="BW18" s="696"/>
      <c r="BX18" s="696"/>
      <c r="BY18" s="696"/>
      <c r="BZ18" s="696"/>
      <c r="CA18" s="696"/>
      <c r="CB18" s="736"/>
      <c r="CD18" s="654" t="s">
        <v>271</v>
      </c>
      <c r="CE18" s="655"/>
      <c r="CF18" s="655"/>
      <c r="CG18" s="655"/>
      <c r="CH18" s="655"/>
      <c r="CI18" s="655"/>
      <c r="CJ18" s="655"/>
      <c r="CK18" s="655"/>
      <c r="CL18" s="655"/>
      <c r="CM18" s="655"/>
      <c r="CN18" s="655"/>
      <c r="CO18" s="655"/>
      <c r="CP18" s="655"/>
      <c r="CQ18" s="656"/>
      <c r="CR18" s="657" t="s">
        <v>139</v>
      </c>
      <c r="CS18" s="658"/>
      <c r="CT18" s="658"/>
      <c r="CU18" s="658"/>
      <c r="CV18" s="658"/>
      <c r="CW18" s="658"/>
      <c r="CX18" s="658"/>
      <c r="CY18" s="659"/>
      <c r="CZ18" s="695" t="s">
        <v>139</v>
      </c>
      <c r="DA18" s="695"/>
      <c r="DB18" s="695"/>
      <c r="DC18" s="695"/>
      <c r="DD18" s="663" t="s">
        <v>139</v>
      </c>
      <c r="DE18" s="658"/>
      <c r="DF18" s="658"/>
      <c r="DG18" s="658"/>
      <c r="DH18" s="658"/>
      <c r="DI18" s="658"/>
      <c r="DJ18" s="658"/>
      <c r="DK18" s="658"/>
      <c r="DL18" s="658"/>
      <c r="DM18" s="658"/>
      <c r="DN18" s="658"/>
      <c r="DO18" s="658"/>
      <c r="DP18" s="659"/>
      <c r="DQ18" s="663" t="s">
        <v>139</v>
      </c>
      <c r="DR18" s="658"/>
      <c r="DS18" s="658"/>
      <c r="DT18" s="658"/>
      <c r="DU18" s="658"/>
      <c r="DV18" s="658"/>
      <c r="DW18" s="658"/>
      <c r="DX18" s="658"/>
      <c r="DY18" s="658"/>
      <c r="DZ18" s="658"/>
      <c r="EA18" s="658"/>
      <c r="EB18" s="658"/>
      <c r="EC18" s="694"/>
    </row>
    <row r="19" spans="2:133" ht="11.25" customHeight="1" x14ac:dyDescent="0.15">
      <c r="B19" s="654" t="s">
        <v>272</v>
      </c>
      <c r="C19" s="655"/>
      <c r="D19" s="655"/>
      <c r="E19" s="655"/>
      <c r="F19" s="655"/>
      <c r="G19" s="655"/>
      <c r="H19" s="655"/>
      <c r="I19" s="655"/>
      <c r="J19" s="655"/>
      <c r="K19" s="655"/>
      <c r="L19" s="655"/>
      <c r="M19" s="655"/>
      <c r="N19" s="655"/>
      <c r="O19" s="655"/>
      <c r="P19" s="655"/>
      <c r="Q19" s="656"/>
      <c r="R19" s="657">
        <v>65929</v>
      </c>
      <c r="S19" s="658"/>
      <c r="T19" s="658"/>
      <c r="U19" s="658"/>
      <c r="V19" s="658"/>
      <c r="W19" s="658"/>
      <c r="X19" s="658"/>
      <c r="Y19" s="659"/>
      <c r="Z19" s="695">
        <v>0.3</v>
      </c>
      <c r="AA19" s="695"/>
      <c r="AB19" s="695"/>
      <c r="AC19" s="695"/>
      <c r="AD19" s="696">
        <v>65929</v>
      </c>
      <c r="AE19" s="696"/>
      <c r="AF19" s="696"/>
      <c r="AG19" s="696"/>
      <c r="AH19" s="696"/>
      <c r="AI19" s="696"/>
      <c r="AJ19" s="696"/>
      <c r="AK19" s="696"/>
      <c r="AL19" s="660">
        <v>0.5</v>
      </c>
      <c r="AM19" s="661"/>
      <c r="AN19" s="661"/>
      <c r="AO19" s="697"/>
      <c r="AP19" s="654" t="s">
        <v>273</v>
      </c>
      <c r="AQ19" s="655"/>
      <c r="AR19" s="655"/>
      <c r="AS19" s="655"/>
      <c r="AT19" s="655"/>
      <c r="AU19" s="655"/>
      <c r="AV19" s="655"/>
      <c r="AW19" s="655"/>
      <c r="AX19" s="655"/>
      <c r="AY19" s="655"/>
      <c r="AZ19" s="655"/>
      <c r="BA19" s="655"/>
      <c r="BB19" s="655"/>
      <c r="BC19" s="655"/>
      <c r="BD19" s="655"/>
      <c r="BE19" s="655"/>
      <c r="BF19" s="656"/>
      <c r="BG19" s="657">
        <v>748456</v>
      </c>
      <c r="BH19" s="658"/>
      <c r="BI19" s="658"/>
      <c r="BJ19" s="658"/>
      <c r="BK19" s="658"/>
      <c r="BL19" s="658"/>
      <c r="BM19" s="658"/>
      <c r="BN19" s="659"/>
      <c r="BO19" s="695">
        <v>7.4</v>
      </c>
      <c r="BP19" s="695"/>
      <c r="BQ19" s="695"/>
      <c r="BR19" s="695"/>
      <c r="BS19" s="696" t="s">
        <v>139</v>
      </c>
      <c r="BT19" s="696"/>
      <c r="BU19" s="696"/>
      <c r="BV19" s="696"/>
      <c r="BW19" s="696"/>
      <c r="BX19" s="696"/>
      <c r="BY19" s="696"/>
      <c r="BZ19" s="696"/>
      <c r="CA19" s="696"/>
      <c r="CB19" s="736"/>
      <c r="CD19" s="654" t="s">
        <v>274</v>
      </c>
      <c r="CE19" s="655"/>
      <c r="CF19" s="655"/>
      <c r="CG19" s="655"/>
      <c r="CH19" s="655"/>
      <c r="CI19" s="655"/>
      <c r="CJ19" s="655"/>
      <c r="CK19" s="655"/>
      <c r="CL19" s="655"/>
      <c r="CM19" s="655"/>
      <c r="CN19" s="655"/>
      <c r="CO19" s="655"/>
      <c r="CP19" s="655"/>
      <c r="CQ19" s="656"/>
      <c r="CR19" s="657" t="s">
        <v>139</v>
      </c>
      <c r="CS19" s="658"/>
      <c r="CT19" s="658"/>
      <c r="CU19" s="658"/>
      <c r="CV19" s="658"/>
      <c r="CW19" s="658"/>
      <c r="CX19" s="658"/>
      <c r="CY19" s="659"/>
      <c r="CZ19" s="695" t="s">
        <v>139</v>
      </c>
      <c r="DA19" s="695"/>
      <c r="DB19" s="695"/>
      <c r="DC19" s="695"/>
      <c r="DD19" s="663" t="s">
        <v>139</v>
      </c>
      <c r="DE19" s="658"/>
      <c r="DF19" s="658"/>
      <c r="DG19" s="658"/>
      <c r="DH19" s="658"/>
      <c r="DI19" s="658"/>
      <c r="DJ19" s="658"/>
      <c r="DK19" s="658"/>
      <c r="DL19" s="658"/>
      <c r="DM19" s="658"/>
      <c r="DN19" s="658"/>
      <c r="DO19" s="658"/>
      <c r="DP19" s="659"/>
      <c r="DQ19" s="663" t="s">
        <v>139</v>
      </c>
      <c r="DR19" s="658"/>
      <c r="DS19" s="658"/>
      <c r="DT19" s="658"/>
      <c r="DU19" s="658"/>
      <c r="DV19" s="658"/>
      <c r="DW19" s="658"/>
      <c r="DX19" s="658"/>
      <c r="DY19" s="658"/>
      <c r="DZ19" s="658"/>
      <c r="EA19" s="658"/>
      <c r="EB19" s="658"/>
      <c r="EC19" s="694"/>
    </row>
    <row r="20" spans="2:133" ht="11.25" customHeight="1" x14ac:dyDescent="0.15">
      <c r="B20" s="724" t="s">
        <v>275</v>
      </c>
      <c r="C20" s="725"/>
      <c r="D20" s="725"/>
      <c r="E20" s="725"/>
      <c r="F20" s="725"/>
      <c r="G20" s="725"/>
      <c r="H20" s="725"/>
      <c r="I20" s="725"/>
      <c r="J20" s="725"/>
      <c r="K20" s="725"/>
      <c r="L20" s="725"/>
      <c r="M20" s="725"/>
      <c r="N20" s="725"/>
      <c r="O20" s="725"/>
      <c r="P20" s="725"/>
      <c r="Q20" s="726"/>
      <c r="R20" s="657">
        <v>10557</v>
      </c>
      <c r="S20" s="658"/>
      <c r="T20" s="658"/>
      <c r="U20" s="658"/>
      <c r="V20" s="658"/>
      <c r="W20" s="658"/>
      <c r="X20" s="658"/>
      <c r="Y20" s="659"/>
      <c r="Z20" s="695">
        <v>0</v>
      </c>
      <c r="AA20" s="695"/>
      <c r="AB20" s="695"/>
      <c r="AC20" s="695"/>
      <c r="AD20" s="696">
        <v>10557</v>
      </c>
      <c r="AE20" s="696"/>
      <c r="AF20" s="696"/>
      <c r="AG20" s="696"/>
      <c r="AH20" s="696"/>
      <c r="AI20" s="696"/>
      <c r="AJ20" s="696"/>
      <c r="AK20" s="696"/>
      <c r="AL20" s="660">
        <v>0.1</v>
      </c>
      <c r="AM20" s="661"/>
      <c r="AN20" s="661"/>
      <c r="AO20" s="697"/>
      <c r="AP20" s="654" t="s">
        <v>276</v>
      </c>
      <c r="AQ20" s="655"/>
      <c r="AR20" s="655"/>
      <c r="AS20" s="655"/>
      <c r="AT20" s="655"/>
      <c r="AU20" s="655"/>
      <c r="AV20" s="655"/>
      <c r="AW20" s="655"/>
      <c r="AX20" s="655"/>
      <c r="AY20" s="655"/>
      <c r="AZ20" s="655"/>
      <c r="BA20" s="655"/>
      <c r="BB20" s="655"/>
      <c r="BC20" s="655"/>
      <c r="BD20" s="655"/>
      <c r="BE20" s="655"/>
      <c r="BF20" s="656"/>
      <c r="BG20" s="657">
        <v>748456</v>
      </c>
      <c r="BH20" s="658"/>
      <c r="BI20" s="658"/>
      <c r="BJ20" s="658"/>
      <c r="BK20" s="658"/>
      <c r="BL20" s="658"/>
      <c r="BM20" s="658"/>
      <c r="BN20" s="659"/>
      <c r="BO20" s="695">
        <v>7.4</v>
      </c>
      <c r="BP20" s="695"/>
      <c r="BQ20" s="695"/>
      <c r="BR20" s="695"/>
      <c r="BS20" s="696" t="s">
        <v>139</v>
      </c>
      <c r="BT20" s="696"/>
      <c r="BU20" s="696"/>
      <c r="BV20" s="696"/>
      <c r="BW20" s="696"/>
      <c r="BX20" s="696"/>
      <c r="BY20" s="696"/>
      <c r="BZ20" s="696"/>
      <c r="CA20" s="696"/>
      <c r="CB20" s="736"/>
      <c r="CD20" s="654" t="s">
        <v>277</v>
      </c>
      <c r="CE20" s="655"/>
      <c r="CF20" s="655"/>
      <c r="CG20" s="655"/>
      <c r="CH20" s="655"/>
      <c r="CI20" s="655"/>
      <c r="CJ20" s="655"/>
      <c r="CK20" s="655"/>
      <c r="CL20" s="655"/>
      <c r="CM20" s="655"/>
      <c r="CN20" s="655"/>
      <c r="CO20" s="655"/>
      <c r="CP20" s="655"/>
      <c r="CQ20" s="656"/>
      <c r="CR20" s="657">
        <v>23991060</v>
      </c>
      <c r="CS20" s="658"/>
      <c r="CT20" s="658"/>
      <c r="CU20" s="658"/>
      <c r="CV20" s="658"/>
      <c r="CW20" s="658"/>
      <c r="CX20" s="658"/>
      <c r="CY20" s="659"/>
      <c r="CZ20" s="695">
        <v>100</v>
      </c>
      <c r="DA20" s="695"/>
      <c r="DB20" s="695"/>
      <c r="DC20" s="695"/>
      <c r="DD20" s="663">
        <v>3682152</v>
      </c>
      <c r="DE20" s="658"/>
      <c r="DF20" s="658"/>
      <c r="DG20" s="658"/>
      <c r="DH20" s="658"/>
      <c r="DI20" s="658"/>
      <c r="DJ20" s="658"/>
      <c r="DK20" s="658"/>
      <c r="DL20" s="658"/>
      <c r="DM20" s="658"/>
      <c r="DN20" s="658"/>
      <c r="DO20" s="658"/>
      <c r="DP20" s="659"/>
      <c r="DQ20" s="663">
        <v>15355024</v>
      </c>
      <c r="DR20" s="658"/>
      <c r="DS20" s="658"/>
      <c r="DT20" s="658"/>
      <c r="DU20" s="658"/>
      <c r="DV20" s="658"/>
      <c r="DW20" s="658"/>
      <c r="DX20" s="658"/>
      <c r="DY20" s="658"/>
      <c r="DZ20" s="658"/>
      <c r="EA20" s="658"/>
      <c r="EB20" s="658"/>
      <c r="EC20" s="694"/>
    </row>
    <row r="21" spans="2:133" ht="11.25" customHeight="1" x14ac:dyDescent="0.15">
      <c r="B21" s="654" t="s">
        <v>278</v>
      </c>
      <c r="C21" s="655"/>
      <c r="D21" s="655"/>
      <c r="E21" s="655"/>
      <c r="F21" s="655"/>
      <c r="G21" s="655"/>
      <c r="H21" s="655"/>
      <c r="I21" s="655"/>
      <c r="J21" s="655"/>
      <c r="K21" s="655"/>
      <c r="L21" s="655"/>
      <c r="M21" s="655"/>
      <c r="N21" s="655"/>
      <c r="O21" s="655"/>
      <c r="P21" s="655"/>
      <c r="Q21" s="656"/>
      <c r="R21" s="657">
        <v>2340776</v>
      </c>
      <c r="S21" s="658"/>
      <c r="T21" s="658"/>
      <c r="U21" s="658"/>
      <c r="V21" s="658"/>
      <c r="W21" s="658"/>
      <c r="X21" s="658"/>
      <c r="Y21" s="659"/>
      <c r="Z21" s="695">
        <v>9.4</v>
      </c>
      <c r="AA21" s="695"/>
      <c r="AB21" s="695"/>
      <c r="AC21" s="695"/>
      <c r="AD21" s="696">
        <v>1936134</v>
      </c>
      <c r="AE21" s="696"/>
      <c r="AF21" s="696"/>
      <c r="AG21" s="696"/>
      <c r="AH21" s="696"/>
      <c r="AI21" s="696"/>
      <c r="AJ21" s="696"/>
      <c r="AK21" s="696"/>
      <c r="AL21" s="660">
        <v>14.6</v>
      </c>
      <c r="AM21" s="661"/>
      <c r="AN21" s="661"/>
      <c r="AO21" s="697"/>
      <c r="AP21" s="654" t="s">
        <v>279</v>
      </c>
      <c r="AQ21" s="734"/>
      <c r="AR21" s="734"/>
      <c r="AS21" s="734"/>
      <c r="AT21" s="734"/>
      <c r="AU21" s="734"/>
      <c r="AV21" s="734"/>
      <c r="AW21" s="734"/>
      <c r="AX21" s="734"/>
      <c r="AY21" s="734"/>
      <c r="AZ21" s="734"/>
      <c r="BA21" s="734"/>
      <c r="BB21" s="734"/>
      <c r="BC21" s="734"/>
      <c r="BD21" s="734"/>
      <c r="BE21" s="734"/>
      <c r="BF21" s="735"/>
      <c r="BG21" s="657">
        <v>2726</v>
      </c>
      <c r="BH21" s="658"/>
      <c r="BI21" s="658"/>
      <c r="BJ21" s="658"/>
      <c r="BK21" s="658"/>
      <c r="BL21" s="658"/>
      <c r="BM21" s="658"/>
      <c r="BN21" s="659"/>
      <c r="BO21" s="695">
        <v>0</v>
      </c>
      <c r="BP21" s="695"/>
      <c r="BQ21" s="695"/>
      <c r="BR21" s="695"/>
      <c r="BS21" s="696" t="s">
        <v>139</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280</v>
      </c>
      <c r="C22" s="655"/>
      <c r="D22" s="655"/>
      <c r="E22" s="655"/>
      <c r="F22" s="655"/>
      <c r="G22" s="655"/>
      <c r="H22" s="655"/>
      <c r="I22" s="655"/>
      <c r="J22" s="655"/>
      <c r="K22" s="655"/>
      <c r="L22" s="655"/>
      <c r="M22" s="655"/>
      <c r="N22" s="655"/>
      <c r="O22" s="655"/>
      <c r="P22" s="655"/>
      <c r="Q22" s="656"/>
      <c r="R22" s="657">
        <v>1936134</v>
      </c>
      <c r="S22" s="658"/>
      <c r="T22" s="658"/>
      <c r="U22" s="658"/>
      <c r="V22" s="658"/>
      <c r="W22" s="658"/>
      <c r="X22" s="658"/>
      <c r="Y22" s="659"/>
      <c r="Z22" s="695">
        <v>7.8</v>
      </c>
      <c r="AA22" s="695"/>
      <c r="AB22" s="695"/>
      <c r="AC22" s="695"/>
      <c r="AD22" s="696">
        <v>1936134</v>
      </c>
      <c r="AE22" s="696"/>
      <c r="AF22" s="696"/>
      <c r="AG22" s="696"/>
      <c r="AH22" s="696"/>
      <c r="AI22" s="696"/>
      <c r="AJ22" s="696"/>
      <c r="AK22" s="696"/>
      <c r="AL22" s="660">
        <v>14.6</v>
      </c>
      <c r="AM22" s="661"/>
      <c r="AN22" s="661"/>
      <c r="AO22" s="697"/>
      <c r="AP22" s="654" t="s">
        <v>281</v>
      </c>
      <c r="AQ22" s="734"/>
      <c r="AR22" s="734"/>
      <c r="AS22" s="734"/>
      <c r="AT22" s="734"/>
      <c r="AU22" s="734"/>
      <c r="AV22" s="734"/>
      <c r="AW22" s="734"/>
      <c r="AX22" s="734"/>
      <c r="AY22" s="734"/>
      <c r="AZ22" s="734"/>
      <c r="BA22" s="734"/>
      <c r="BB22" s="734"/>
      <c r="BC22" s="734"/>
      <c r="BD22" s="734"/>
      <c r="BE22" s="734"/>
      <c r="BF22" s="735"/>
      <c r="BG22" s="657" t="s">
        <v>139</v>
      </c>
      <c r="BH22" s="658"/>
      <c r="BI22" s="658"/>
      <c r="BJ22" s="658"/>
      <c r="BK22" s="658"/>
      <c r="BL22" s="658"/>
      <c r="BM22" s="658"/>
      <c r="BN22" s="659"/>
      <c r="BO22" s="695" t="s">
        <v>139</v>
      </c>
      <c r="BP22" s="695"/>
      <c r="BQ22" s="695"/>
      <c r="BR22" s="695"/>
      <c r="BS22" s="696" t="s">
        <v>139</v>
      </c>
      <c r="BT22" s="696"/>
      <c r="BU22" s="696"/>
      <c r="BV22" s="696"/>
      <c r="BW22" s="696"/>
      <c r="BX22" s="696"/>
      <c r="BY22" s="696"/>
      <c r="BZ22" s="696"/>
      <c r="CA22" s="696"/>
      <c r="CB22" s="736"/>
      <c r="CD22" s="709" t="s">
        <v>282</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283</v>
      </c>
      <c r="C23" s="655"/>
      <c r="D23" s="655"/>
      <c r="E23" s="655"/>
      <c r="F23" s="655"/>
      <c r="G23" s="655"/>
      <c r="H23" s="655"/>
      <c r="I23" s="655"/>
      <c r="J23" s="655"/>
      <c r="K23" s="655"/>
      <c r="L23" s="655"/>
      <c r="M23" s="655"/>
      <c r="N23" s="655"/>
      <c r="O23" s="655"/>
      <c r="P23" s="655"/>
      <c r="Q23" s="656"/>
      <c r="R23" s="657">
        <v>404642</v>
      </c>
      <c r="S23" s="658"/>
      <c r="T23" s="658"/>
      <c r="U23" s="658"/>
      <c r="V23" s="658"/>
      <c r="W23" s="658"/>
      <c r="X23" s="658"/>
      <c r="Y23" s="659"/>
      <c r="Z23" s="695">
        <v>1.6</v>
      </c>
      <c r="AA23" s="695"/>
      <c r="AB23" s="695"/>
      <c r="AC23" s="695"/>
      <c r="AD23" s="696" t="s">
        <v>139</v>
      </c>
      <c r="AE23" s="696"/>
      <c r="AF23" s="696"/>
      <c r="AG23" s="696"/>
      <c r="AH23" s="696"/>
      <c r="AI23" s="696"/>
      <c r="AJ23" s="696"/>
      <c r="AK23" s="696"/>
      <c r="AL23" s="660" t="s">
        <v>139</v>
      </c>
      <c r="AM23" s="661"/>
      <c r="AN23" s="661"/>
      <c r="AO23" s="697"/>
      <c r="AP23" s="654" t="s">
        <v>284</v>
      </c>
      <c r="AQ23" s="734"/>
      <c r="AR23" s="734"/>
      <c r="AS23" s="734"/>
      <c r="AT23" s="734"/>
      <c r="AU23" s="734"/>
      <c r="AV23" s="734"/>
      <c r="AW23" s="734"/>
      <c r="AX23" s="734"/>
      <c r="AY23" s="734"/>
      <c r="AZ23" s="734"/>
      <c r="BA23" s="734"/>
      <c r="BB23" s="734"/>
      <c r="BC23" s="734"/>
      <c r="BD23" s="734"/>
      <c r="BE23" s="734"/>
      <c r="BF23" s="735"/>
      <c r="BG23" s="657">
        <v>745730</v>
      </c>
      <c r="BH23" s="658"/>
      <c r="BI23" s="658"/>
      <c r="BJ23" s="658"/>
      <c r="BK23" s="658"/>
      <c r="BL23" s="658"/>
      <c r="BM23" s="658"/>
      <c r="BN23" s="659"/>
      <c r="BO23" s="695">
        <v>7.4</v>
      </c>
      <c r="BP23" s="695"/>
      <c r="BQ23" s="695"/>
      <c r="BR23" s="695"/>
      <c r="BS23" s="696" t="s">
        <v>139</v>
      </c>
      <c r="BT23" s="696"/>
      <c r="BU23" s="696"/>
      <c r="BV23" s="696"/>
      <c r="BW23" s="696"/>
      <c r="BX23" s="696"/>
      <c r="BY23" s="696"/>
      <c r="BZ23" s="696"/>
      <c r="CA23" s="696"/>
      <c r="CB23" s="736"/>
      <c r="CD23" s="709" t="s">
        <v>223</v>
      </c>
      <c r="CE23" s="710"/>
      <c r="CF23" s="710"/>
      <c r="CG23" s="710"/>
      <c r="CH23" s="710"/>
      <c r="CI23" s="710"/>
      <c r="CJ23" s="710"/>
      <c r="CK23" s="710"/>
      <c r="CL23" s="710"/>
      <c r="CM23" s="710"/>
      <c r="CN23" s="710"/>
      <c r="CO23" s="710"/>
      <c r="CP23" s="710"/>
      <c r="CQ23" s="711"/>
      <c r="CR23" s="709" t="s">
        <v>285</v>
      </c>
      <c r="CS23" s="710"/>
      <c r="CT23" s="710"/>
      <c r="CU23" s="710"/>
      <c r="CV23" s="710"/>
      <c r="CW23" s="710"/>
      <c r="CX23" s="710"/>
      <c r="CY23" s="711"/>
      <c r="CZ23" s="709" t="s">
        <v>286</v>
      </c>
      <c r="DA23" s="710"/>
      <c r="DB23" s="710"/>
      <c r="DC23" s="711"/>
      <c r="DD23" s="709" t="s">
        <v>287</v>
      </c>
      <c r="DE23" s="710"/>
      <c r="DF23" s="710"/>
      <c r="DG23" s="710"/>
      <c r="DH23" s="710"/>
      <c r="DI23" s="710"/>
      <c r="DJ23" s="710"/>
      <c r="DK23" s="711"/>
      <c r="DL23" s="747" t="s">
        <v>288</v>
      </c>
      <c r="DM23" s="748"/>
      <c r="DN23" s="748"/>
      <c r="DO23" s="748"/>
      <c r="DP23" s="748"/>
      <c r="DQ23" s="748"/>
      <c r="DR23" s="748"/>
      <c r="DS23" s="748"/>
      <c r="DT23" s="748"/>
      <c r="DU23" s="748"/>
      <c r="DV23" s="749"/>
      <c r="DW23" s="709" t="s">
        <v>289</v>
      </c>
      <c r="DX23" s="710"/>
      <c r="DY23" s="710"/>
      <c r="DZ23" s="710"/>
      <c r="EA23" s="710"/>
      <c r="EB23" s="710"/>
      <c r="EC23" s="711"/>
    </row>
    <row r="24" spans="2:133" ht="11.25" customHeight="1" x14ac:dyDescent="0.15">
      <c r="B24" s="654" t="s">
        <v>290</v>
      </c>
      <c r="C24" s="655"/>
      <c r="D24" s="655"/>
      <c r="E24" s="655"/>
      <c r="F24" s="655"/>
      <c r="G24" s="655"/>
      <c r="H24" s="655"/>
      <c r="I24" s="655"/>
      <c r="J24" s="655"/>
      <c r="K24" s="655"/>
      <c r="L24" s="655"/>
      <c r="M24" s="655"/>
      <c r="N24" s="655"/>
      <c r="O24" s="655"/>
      <c r="P24" s="655"/>
      <c r="Q24" s="656"/>
      <c r="R24" s="657" t="s">
        <v>139</v>
      </c>
      <c r="S24" s="658"/>
      <c r="T24" s="658"/>
      <c r="U24" s="658"/>
      <c r="V24" s="658"/>
      <c r="W24" s="658"/>
      <c r="X24" s="658"/>
      <c r="Y24" s="659"/>
      <c r="Z24" s="695" t="s">
        <v>139</v>
      </c>
      <c r="AA24" s="695"/>
      <c r="AB24" s="695"/>
      <c r="AC24" s="695"/>
      <c r="AD24" s="696" t="s">
        <v>139</v>
      </c>
      <c r="AE24" s="696"/>
      <c r="AF24" s="696"/>
      <c r="AG24" s="696"/>
      <c r="AH24" s="696"/>
      <c r="AI24" s="696"/>
      <c r="AJ24" s="696"/>
      <c r="AK24" s="696"/>
      <c r="AL24" s="660" t="s">
        <v>139</v>
      </c>
      <c r="AM24" s="661"/>
      <c r="AN24" s="661"/>
      <c r="AO24" s="697"/>
      <c r="AP24" s="654" t="s">
        <v>291</v>
      </c>
      <c r="AQ24" s="734"/>
      <c r="AR24" s="734"/>
      <c r="AS24" s="734"/>
      <c r="AT24" s="734"/>
      <c r="AU24" s="734"/>
      <c r="AV24" s="734"/>
      <c r="AW24" s="734"/>
      <c r="AX24" s="734"/>
      <c r="AY24" s="734"/>
      <c r="AZ24" s="734"/>
      <c r="BA24" s="734"/>
      <c r="BB24" s="734"/>
      <c r="BC24" s="734"/>
      <c r="BD24" s="734"/>
      <c r="BE24" s="734"/>
      <c r="BF24" s="735"/>
      <c r="BG24" s="657" t="s">
        <v>139</v>
      </c>
      <c r="BH24" s="658"/>
      <c r="BI24" s="658"/>
      <c r="BJ24" s="658"/>
      <c r="BK24" s="658"/>
      <c r="BL24" s="658"/>
      <c r="BM24" s="658"/>
      <c r="BN24" s="659"/>
      <c r="BO24" s="695" t="s">
        <v>237</v>
      </c>
      <c r="BP24" s="695"/>
      <c r="BQ24" s="695"/>
      <c r="BR24" s="695"/>
      <c r="BS24" s="696" t="s">
        <v>139</v>
      </c>
      <c r="BT24" s="696"/>
      <c r="BU24" s="696"/>
      <c r="BV24" s="696"/>
      <c r="BW24" s="696"/>
      <c r="BX24" s="696"/>
      <c r="BY24" s="696"/>
      <c r="BZ24" s="696"/>
      <c r="CA24" s="696"/>
      <c r="CB24" s="736"/>
      <c r="CD24" s="715" t="s">
        <v>292</v>
      </c>
      <c r="CE24" s="716"/>
      <c r="CF24" s="716"/>
      <c r="CG24" s="716"/>
      <c r="CH24" s="716"/>
      <c r="CI24" s="716"/>
      <c r="CJ24" s="716"/>
      <c r="CK24" s="716"/>
      <c r="CL24" s="716"/>
      <c r="CM24" s="716"/>
      <c r="CN24" s="716"/>
      <c r="CO24" s="716"/>
      <c r="CP24" s="716"/>
      <c r="CQ24" s="717"/>
      <c r="CR24" s="712">
        <v>10840612</v>
      </c>
      <c r="CS24" s="713"/>
      <c r="CT24" s="713"/>
      <c r="CU24" s="713"/>
      <c r="CV24" s="713"/>
      <c r="CW24" s="713"/>
      <c r="CX24" s="713"/>
      <c r="CY24" s="738"/>
      <c r="CZ24" s="739">
        <v>45.2</v>
      </c>
      <c r="DA24" s="721"/>
      <c r="DB24" s="721"/>
      <c r="DC24" s="741"/>
      <c r="DD24" s="737">
        <v>7451842</v>
      </c>
      <c r="DE24" s="713"/>
      <c r="DF24" s="713"/>
      <c r="DG24" s="713"/>
      <c r="DH24" s="713"/>
      <c r="DI24" s="713"/>
      <c r="DJ24" s="713"/>
      <c r="DK24" s="738"/>
      <c r="DL24" s="737">
        <v>6649588</v>
      </c>
      <c r="DM24" s="713"/>
      <c r="DN24" s="713"/>
      <c r="DO24" s="713"/>
      <c r="DP24" s="713"/>
      <c r="DQ24" s="713"/>
      <c r="DR24" s="713"/>
      <c r="DS24" s="713"/>
      <c r="DT24" s="713"/>
      <c r="DU24" s="713"/>
      <c r="DV24" s="738"/>
      <c r="DW24" s="739">
        <v>48.8</v>
      </c>
      <c r="DX24" s="721"/>
      <c r="DY24" s="721"/>
      <c r="DZ24" s="721"/>
      <c r="EA24" s="721"/>
      <c r="EB24" s="721"/>
      <c r="EC24" s="740"/>
    </row>
    <row r="25" spans="2:133" ht="11.25" customHeight="1" x14ac:dyDescent="0.15">
      <c r="B25" s="654" t="s">
        <v>293</v>
      </c>
      <c r="C25" s="655"/>
      <c r="D25" s="655"/>
      <c r="E25" s="655"/>
      <c r="F25" s="655"/>
      <c r="G25" s="655"/>
      <c r="H25" s="655"/>
      <c r="I25" s="655"/>
      <c r="J25" s="655"/>
      <c r="K25" s="655"/>
      <c r="L25" s="655"/>
      <c r="M25" s="655"/>
      <c r="N25" s="655"/>
      <c r="O25" s="655"/>
      <c r="P25" s="655"/>
      <c r="Q25" s="656"/>
      <c r="R25" s="657">
        <v>14426487</v>
      </c>
      <c r="S25" s="658"/>
      <c r="T25" s="658"/>
      <c r="U25" s="658"/>
      <c r="V25" s="658"/>
      <c r="W25" s="658"/>
      <c r="X25" s="658"/>
      <c r="Y25" s="659"/>
      <c r="Z25" s="695">
        <v>58.2</v>
      </c>
      <c r="AA25" s="695"/>
      <c r="AB25" s="695"/>
      <c r="AC25" s="695"/>
      <c r="AD25" s="696">
        <v>13276115</v>
      </c>
      <c r="AE25" s="696"/>
      <c r="AF25" s="696"/>
      <c r="AG25" s="696"/>
      <c r="AH25" s="696"/>
      <c r="AI25" s="696"/>
      <c r="AJ25" s="696"/>
      <c r="AK25" s="696"/>
      <c r="AL25" s="660">
        <v>100</v>
      </c>
      <c r="AM25" s="661"/>
      <c r="AN25" s="661"/>
      <c r="AO25" s="697"/>
      <c r="AP25" s="654" t="s">
        <v>294</v>
      </c>
      <c r="AQ25" s="734"/>
      <c r="AR25" s="734"/>
      <c r="AS25" s="734"/>
      <c r="AT25" s="734"/>
      <c r="AU25" s="734"/>
      <c r="AV25" s="734"/>
      <c r="AW25" s="734"/>
      <c r="AX25" s="734"/>
      <c r="AY25" s="734"/>
      <c r="AZ25" s="734"/>
      <c r="BA25" s="734"/>
      <c r="BB25" s="734"/>
      <c r="BC25" s="734"/>
      <c r="BD25" s="734"/>
      <c r="BE25" s="734"/>
      <c r="BF25" s="735"/>
      <c r="BG25" s="657" t="s">
        <v>139</v>
      </c>
      <c r="BH25" s="658"/>
      <c r="BI25" s="658"/>
      <c r="BJ25" s="658"/>
      <c r="BK25" s="658"/>
      <c r="BL25" s="658"/>
      <c r="BM25" s="658"/>
      <c r="BN25" s="659"/>
      <c r="BO25" s="695" t="s">
        <v>139</v>
      </c>
      <c r="BP25" s="695"/>
      <c r="BQ25" s="695"/>
      <c r="BR25" s="695"/>
      <c r="BS25" s="696" t="s">
        <v>139</v>
      </c>
      <c r="BT25" s="696"/>
      <c r="BU25" s="696"/>
      <c r="BV25" s="696"/>
      <c r="BW25" s="696"/>
      <c r="BX25" s="696"/>
      <c r="BY25" s="696"/>
      <c r="BZ25" s="696"/>
      <c r="CA25" s="696"/>
      <c r="CB25" s="736"/>
      <c r="CD25" s="654" t="s">
        <v>295</v>
      </c>
      <c r="CE25" s="655"/>
      <c r="CF25" s="655"/>
      <c r="CG25" s="655"/>
      <c r="CH25" s="655"/>
      <c r="CI25" s="655"/>
      <c r="CJ25" s="655"/>
      <c r="CK25" s="655"/>
      <c r="CL25" s="655"/>
      <c r="CM25" s="655"/>
      <c r="CN25" s="655"/>
      <c r="CO25" s="655"/>
      <c r="CP25" s="655"/>
      <c r="CQ25" s="656"/>
      <c r="CR25" s="657">
        <v>4713880</v>
      </c>
      <c r="CS25" s="670"/>
      <c r="CT25" s="670"/>
      <c r="CU25" s="670"/>
      <c r="CV25" s="670"/>
      <c r="CW25" s="670"/>
      <c r="CX25" s="670"/>
      <c r="CY25" s="671"/>
      <c r="CZ25" s="660">
        <v>19.600000000000001</v>
      </c>
      <c r="DA25" s="672"/>
      <c r="DB25" s="672"/>
      <c r="DC25" s="673"/>
      <c r="DD25" s="663">
        <v>4276237</v>
      </c>
      <c r="DE25" s="670"/>
      <c r="DF25" s="670"/>
      <c r="DG25" s="670"/>
      <c r="DH25" s="670"/>
      <c r="DI25" s="670"/>
      <c r="DJ25" s="670"/>
      <c r="DK25" s="671"/>
      <c r="DL25" s="663">
        <v>3924848</v>
      </c>
      <c r="DM25" s="670"/>
      <c r="DN25" s="670"/>
      <c r="DO25" s="670"/>
      <c r="DP25" s="670"/>
      <c r="DQ25" s="670"/>
      <c r="DR25" s="670"/>
      <c r="DS25" s="670"/>
      <c r="DT25" s="670"/>
      <c r="DU25" s="670"/>
      <c r="DV25" s="671"/>
      <c r="DW25" s="660">
        <v>28.8</v>
      </c>
      <c r="DX25" s="672"/>
      <c r="DY25" s="672"/>
      <c r="DZ25" s="672"/>
      <c r="EA25" s="672"/>
      <c r="EB25" s="672"/>
      <c r="EC25" s="684"/>
    </row>
    <row r="26" spans="2:133" ht="11.25" customHeight="1" x14ac:dyDescent="0.15">
      <c r="B26" s="654" t="s">
        <v>296</v>
      </c>
      <c r="C26" s="655"/>
      <c r="D26" s="655"/>
      <c r="E26" s="655"/>
      <c r="F26" s="655"/>
      <c r="G26" s="655"/>
      <c r="H26" s="655"/>
      <c r="I26" s="655"/>
      <c r="J26" s="655"/>
      <c r="K26" s="655"/>
      <c r="L26" s="655"/>
      <c r="M26" s="655"/>
      <c r="N26" s="655"/>
      <c r="O26" s="655"/>
      <c r="P26" s="655"/>
      <c r="Q26" s="656"/>
      <c r="R26" s="657">
        <v>3942</v>
      </c>
      <c r="S26" s="658"/>
      <c r="T26" s="658"/>
      <c r="U26" s="658"/>
      <c r="V26" s="658"/>
      <c r="W26" s="658"/>
      <c r="X26" s="658"/>
      <c r="Y26" s="659"/>
      <c r="Z26" s="695">
        <v>0</v>
      </c>
      <c r="AA26" s="695"/>
      <c r="AB26" s="695"/>
      <c r="AC26" s="695"/>
      <c r="AD26" s="696">
        <v>3942</v>
      </c>
      <c r="AE26" s="696"/>
      <c r="AF26" s="696"/>
      <c r="AG26" s="696"/>
      <c r="AH26" s="696"/>
      <c r="AI26" s="696"/>
      <c r="AJ26" s="696"/>
      <c r="AK26" s="696"/>
      <c r="AL26" s="660">
        <v>0</v>
      </c>
      <c r="AM26" s="661"/>
      <c r="AN26" s="661"/>
      <c r="AO26" s="697"/>
      <c r="AP26" s="654" t="s">
        <v>297</v>
      </c>
      <c r="AQ26" s="734"/>
      <c r="AR26" s="734"/>
      <c r="AS26" s="734"/>
      <c r="AT26" s="734"/>
      <c r="AU26" s="734"/>
      <c r="AV26" s="734"/>
      <c r="AW26" s="734"/>
      <c r="AX26" s="734"/>
      <c r="AY26" s="734"/>
      <c r="AZ26" s="734"/>
      <c r="BA26" s="734"/>
      <c r="BB26" s="734"/>
      <c r="BC26" s="734"/>
      <c r="BD26" s="734"/>
      <c r="BE26" s="734"/>
      <c r="BF26" s="735"/>
      <c r="BG26" s="657" t="s">
        <v>147</v>
      </c>
      <c r="BH26" s="658"/>
      <c r="BI26" s="658"/>
      <c r="BJ26" s="658"/>
      <c r="BK26" s="658"/>
      <c r="BL26" s="658"/>
      <c r="BM26" s="658"/>
      <c r="BN26" s="659"/>
      <c r="BO26" s="695" t="s">
        <v>139</v>
      </c>
      <c r="BP26" s="695"/>
      <c r="BQ26" s="695"/>
      <c r="BR26" s="695"/>
      <c r="BS26" s="696" t="s">
        <v>139</v>
      </c>
      <c r="BT26" s="696"/>
      <c r="BU26" s="696"/>
      <c r="BV26" s="696"/>
      <c r="BW26" s="696"/>
      <c r="BX26" s="696"/>
      <c r="BY26" s="696"/>
      <c r="BZ26" s="696"/>
      <c r="CA26" s="696"/>
      <c r="CB26" s="736"/>
      <c r="CD26" s="654" t="s">
        <v>298</v>
      </c>
      <c r="CE26" s="655"/>
      <c r="CF26" s="655"/>
      <c r="CG26" s="655"/>
      <c r="CH26" s="655"/>
      <c r="CI26" s="655"/>
      <c r="CJ26" s="655"/>
      <c r="CK26" s="655"/>
      <c r="CL26" s="655"/>
      <c r="CM26" s="655"/>
      <c r="CN26" s="655"/>
      <c r="CO26" s="655"/>
      <c r="CP26" s="655"/>
      <c r="CQ26" s="656"/>
      <c r="CR26" s="657">
        <v>2787502</v>
      </c>
      <c r="CS26" s="658"/>
      <c r="CT26" s="658"/>
      <c r="CU26" s="658"/>
      <c r="CV26" s="658"/>
      <c r="CW26" s="658"/>
      <c r="CX26" s="658"/>
      <c r="CY26" s="659"/>
      <c r="CZ26" s="660">
        <v>11.6</v>
      </c>
      <c r="DA26" s="672"/>
      <c r="DB26" s="672"/>
      <c r="DC26" s="673"/>
      <c r="DD26" s="663">
        <v>2524814</v>
      </c>
      <c r="DE26" s="658"/>
      <c r="DF26" s="658"/>
      <c r="DG26" s="658"/>
      <c r="DH26" s="658"/>
      <c r="DI26" s="658"/>
      <c r="DJ26" s="658"/>
      <c r="DK26" s="659"/>
      <c r="DL26" s="663" t="s">
        <v>147</v>
      </c>
      <c r="DM26" s="658"/>
      <c r="DN26" s="658"/>
      <c r="DO26" s="658"/>
      <c r="DP26" s="658"/>
      <c r="DQ26" s="658"/>
      <c r="DR26" s="658"/>
      <c r="DS26" s="658"/>
      <c r="DT26" s="658"/>
      <c r="DU26" s="658"/>
      <c r="DV26" s="659"/>
      <c r="DW26" s="660" t="s">
        <v>237</v>
      </c>
      <c r="DX26" s="672"/>
      <c r="DY26" s="672"/>
      <c r="DZ26" s="672"/>
      <c r="EA26" s="672"/>
      <c r="EB26" s="672"/>
      <c r="EC26" s="684"/>
    </row>
    <row r="27" spans="2:133" ht="11.25" customHeight="1" x14ac:dyDescent="0.15">
      <c r="B27" s="654" t="s">
        <v>299</v>
      </c>
      <c r="C27" s="655"/>
      <c r="D27" s="655"/>
      <c r="E27" s="655"/>
      <c r="F27" s="655"/>
      <c r="G27" s="655"/>
      <c r="H27" s="655"/>
      <c r="I27" s="655"/>
      <c r="J27" s="655"/>
      <c r="K27" s="655"/>
      <c r="L27" s="655"/>
      <c r="M27" s="655"/>
      <c r="N27" s="655"/>
      <c r="O27" s="655"/>
      <c r="P27" s="655"/>
      <c r="Q27" s="656"/>
      <c r="R27" s="657">
        <v>302586</v>
      </c>
      <c r="S27" s="658"/>
      <c r="T27" s="658"/>
      <c r="U27" s="658"/>
      <c r="V27" s="658"/>
      <c r="W27" s="658"/>
      <c r="X27" s="658"/>
      <c r="Y27" s="659"/>
      <c r="Z27" s="695">
        <v>1.2</v>
      </c>
      <c r="AA27" s="695"/>
      <c r="AB27" s="695"/>
      <c r="AC27" s="695"/>
      <c r="AD27" s="696" t="s">
        <v>139</v>
      </c>
      <c r="AE27" s="696"/>
      <c r="AF27" s="696"/>
      <c r="AG27" s="696"/>
      <c r="AH27" s="696"/>
      <c r="AI27" s="696"/>
      <c r="AJ27" s="696"/>
      <c r="AK27" s="696"/>
      <c r="AL27" s="660" t="s">
        <v>139</v>
      </c>
      <c r="AM27" s="661"/>
      <c r="AN27" s="661"/>
      <c r="AO27" s="697"/>
      <c r="AP27" s="654" t="s">
        <v>300</v>
      </c>
      <c r="AQ27" s="655"/>
      <c r="AR27" s="655"/>
      <c r="AS27" s="655"/>
      <c r="AT27" s="655"/>
      <c r="AU27" s="655"/>
      <c r="AV27" s="655"/>
      <c r="AW27" s="655"/>
      <c r="AX27" s="655"/>
      <c r="AY27" s="655"/>
      <c r="AZ27" s="655"/>
      <c r="BA27" s="655"/>
      <c r="BB27" s="655"/>
      <c r="BC27" s="655"/>
      <c r="BD27" s="655"/>
      <c r="BE27" s="655"/>
      <c r="BF27" s="656"/>
      <c r="BG27" s="657">
        <v>10143852</v>
      </c>
      <c r="BH27" s="658"/>
      <c r="BI27" s="658"/>
      <c r="BJ27" s="658"/>
      <c r="BK27" s="658"/>
      <c r="BL27" s="658"/>
      <c r="BM27" s="658"/>
      <c r="BN27" s="659"/>
      <c r="BO27" s="695">
        <v>100</v>
      </c>
      <c r="BP27" s="695"/>
      <c r="BQ27" s="695"/>
      <c r="BR27" s="695"/>
      <c r="BS27" s="696" t="s">
        <v>139</v>
      </c>
      <c r="BT27" s="696"/>
      <c r="BU27" s="696"/>
      <c r="BV27" s="696"/>
      <c r="BW27" s="696"/>
      <c r="BX27" s="696"/>
      <c r="BY27" s="696"/>
      <c r="BZ27" s="696"/>
      <c r="CA27" s="696"/>
      <c r="CB27" s="736"/>
      <c r="CD27" s="654" t="s">
        <v>301</v>
      </c>
      <c r="CE27" s="655"/>
      <c r="CF27" s="655"/>
      <c r="CG27" s="655"/>
      <c r="CH27" s="655"/>
      <c r="CI27" s="655"/>
      <c r="CJ27" s="655"/>
      <c r="CK27" s="655"/>
      <c r="CL27" s="655"/>
      <c r="CM27" s="655"/>
      <c r="CN27" s="655"/>
      <c r="CO27" s="655"/>
      <c r="CP27" s="655"/>
      <c r="CQ27" s="656"/>
      <c r="CR27" s="657">
        <v>4165480</v>
      </c>
      <c r="CS27" s="670"/>
      <c r="CT27" s="670"/>
      <c r="CU27" s="670"/>
      <c r="CV27" s="670"/>
      <c r="CW27" s="670"/>
      <c r="CX27" s="670"/>
      <c r="CY27" s="671"/>
      <c r="CZ27" s="660">
        <v>17.399999999999999</v>
      </c>
      <c r="DA27" s="672"/>
      <c r="DB27" s="672"/>
      <c r="DC27" s="673"/>
      <c r="DD27" s="663">
        <v>1214353</v>
      </c>
      <c r="DE27" s="670"/>
      <c r="DF27" s="670"/>
      <c r="DG27" s="670"/>
      <c r="DH27" s="670"/>
      <c r="DI27" s="670"/>
      <c r="DJ27" s="670"/>
      <c r="DK27" s="671"/>
      <c r="DL27" s="663">
        <v>763488</v>
      </c>
      <c r="DM27" s="670"/>
      <c r="DN27" s="670"/>
      <c r="DO27" s="670"/>
      <c r="DP27" s="670"/>
      <c r="DQ27" s="670"/>
      <c r="DR27" s="670"/>
      <c r="DS27" s="670"/>
      <c r="DT27" s="670"/>
      <c r="DU27" s="670"/>
      <c r="DV27" s="671"/>
      <c r="DW27" s="660">
        <v>5.6</v>
      </c>
      <c r="DX27" s="672"/>
      <c r="DY27" s="672"/>
      <c r="DZ27" s="672"/>
      <c r="EA27" s="672"/>
      <c r="EB27" s="672"/>
      <c r="EC27" s="684"/>
    </row>
    <row r="28" spans="2:133" ht="11.25" customHeight="1" x14ac:dyDescent="0.15">
      <c r="B28" s="654" t="s">
        <v>302</v>
      </c>
      <c r="C28" s="655"/>
      <c r="D28" s="655"/>
      <c r="E28" s="655"/>
      <c r="F28" s="655"/>
      <c r="G28" s="655"/>
      <c r="H28" s="655"/>
      <c r="I28" s="655"/>
      <c r="J28" s="655"/>
      <c r="K28" s="655"/>
      <c r="L28" s="655"/>
      <c r="M28" s="655"/>
      <c r="N28" s="655"/>
      <c r="O28" s="655"/>
      <c r="P28" s="655"/>
      <c r="Q28" s="656"/>
      <c r="R28" s="657">
        <v>162158</v>
      </c>
      <c r="S28" s="658"/>
      <c r="T28" s="658"/>
      <c r="U28" s="658"/>
      <c r="V28" s="658"/>
      <c r="W28" s="658"/>
      <c r="X28" s="658"/>
      <c r="Y28" s="659"/>
      <c r="Z28" s="695">
        <v>0.7</v>
      </c>
      <c r="AA28" s="695"/>
      <c r="AB28" s="695"/>
      <c r="AC28" s="695"/>
      <c r="AD28" s="696" t="s">
        <v>147</v>
      </c>
      <c r="AE28" s="696"/>
      <c r="AF28" s="696"/>
      <c r="AG28" s="696"/>
      <c r="AH28" s="696"/>
      <c r="AI28" s="696"/>
      <c r="AJ28" s="696"/>
      <c r="AK28" s="696"/>
      <c r="AL28" s="660" t="s">
        <v>139</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303</v>
      </c>
      <c r="CE28" s="655"/>
      <c r="CF28" s="655"/>
      <c r="CG28" s="655"/>
      <c r="CH28" s="655"/>
      <c r="CI28" s="655"/>
      <c r="CJ28" s="655"/>
      <c r="CK28" s="655"/>
      <c r="CL28" s="655"/>
      <c r="CM28" s="655"/>
      <c r="CN28" s="655"/>
      <c r="CO28" s="655"/>
      <c r="CP28" s="655"/>
      <c r="CQ28" s="656"/>
      <c r="CR28" s="657">
        <v>1961252</v>
      </c>
      <c r="CS28" s="658"/>
      <c r="CT28" s="658"/>
      <c r="CU28" s="658"/>
      <c r="CV28" s="658"/>
      <c r="CW28" s="658"/>
      <c r="CX28" s="658"/>
      <c r="CY28" s="659"/>
      <c r="CZ28" s="660">
        <v>8.1999999999999993</v>
      </c>
      <c r="DA28" s="672"/>
      <c r="DB28" s="672"/>
      <c r="DC28" s="673"/>
      <c r="DD28" s="663">
        <v>1961252</v>
      </c>
      <c r="DE28" s="658"/>
      <c r="DF28" s="658"/>
      <c r="DG28" s="658"/>
      <c r="DH28" s="658"/>
      <c r="DI28" s="658"/>
      <c r="DJ28" s="658"/>
      <c r="DK28" s="659"/>
      <c r="DL28" s="663">
        <v>1961252</v>
      </c>
      <c r="DM28" s="658"/>
      <c r="DN28" s="658"/>
      <c r="DO28" s="658"/>
      <c r="DP28" s="658"/>
      <c r="DQ28" s="658"/>
      <c r="DR28" s="658"/>
      <c r="DS28" s="658"/>
      <c r="DT28" s="658"/>
      <c r="DU28" s="658"/>
      <c r="DV28" s="659"/>
      <c r="DW28" s="660">
        <v>14.4</v>
      </c>
      <c r="DX28" s="672"/>
      <c r="DY28" s="672"/>
      <c r="DZ28" s="672"/>
      <c r="EA28" s="672"/>
      <c r="EB28" s="672"/>
      <c r="EC28" s="684"/>
    </row>
    <row r="29" spans="2:133" ht="11.25" customHeight="1" x14ac:dyDescent="0.15">
      <c r="B29" s="654" t="s">
        <v>304</v>
      </c>
      <c r="C29" s="655"/>
      <c r="D29" s="655"/>
      <c r="E29" s="655"/>
      <c r="F29" s="655"/>
      <c r="G29" s="655"/>
      <c r="H29" s="655"/>
      <c r="I29" s="655"/>
      <c r="J29" s="655"/>
      <c r="K29" s="655"/>
      <c r="L29" s="655"/>
      <c r="M29" s="655"/>
      <c r="N29" s="655"/>
      <c r="O29" s="655"/>
      <c r="P29" s="655"/>
      <c r="Q29" s="656"/>
      <c r="R29" s="657">
        <v>94476</v>
      </c>
      <c r="S29" s="658"/>
      <c r="T29" s="658"/>
      <c r="U29" s="658"/>
      <c r="V29" s="658"/>
      <c r="W29" s="658"/>
      <c r="X29" s="658"/>
      <c r="Y29" s="659"/>
      <c r="Z29" s="695">
        <v>0.4</v>
      </c>
      <c r="AA29" s="695"/>
      <c r="AB29" s="695"/>
      <c r="AC29" s="695"/>
      <c r="AD29" s="696" t="s">
        <v>139</v>
      </c>
      <c r="AE29" s="696"/>
      <c r="AF29" s="696"/>
      <c r="AG29" s="696"/>
      <c r="AH29" s="696"/>
      <c r="AI29" s="696"/>
      <c r="AJ29" s="696"/>
      <c r="AK29" s="696"/>
      <c r="AL29" s="660" t="s">
        <v>139</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305</v>
      </c>
      <c r="CE29" s="677"/>
      <c r="CF29" s="654" t="s">
        <v>72</v>
      </c>
      <c r="CG29" s="655"/>
      <c r="CH29" s="655"/>
      <c r="CI29" s="655"/>
      <c r="CJ29" s="655"/>
      <c r="CK29" s="655"/>
      <c r="CL29" s="655"/>
      <c r="CM29" s="655"/>
      <c r="CN29" s="655"/>
      <c r="CO29" s="655"/>
      <c r="CP29" s="655"/>
      <c r="CQ29" s="656"/>
      <c r="CR29" s="657">
        <v>1961252</v>
      </c>
      <c r="CS29" s="670"/>
      <c r="CT29" s="670"/>
      <c r="CU29" s="670"/>
      <c r="CV29" s="670"/>
      <c r="CW29" s="670"/>
      <c r="CX29" s="670"/>
      <c r="CY29" s="671"/>
      <c r="CZ29" s="660">
        <v>8.1999999999999993</v>
      </c>
      <c r="DA29" s="672"/>
      <c r="DB29" s="672"/>
      <c r="DC29" s="673"/>
      <c r="DD29" s="663">
        <v>1961252</v>
      </c>
      <c r="DE29" s="670"/>
      <c r="DF29" s="670"/>
      <c r="DG29" s="670"/>
      <c r="DH29" s="670"/>
      <c r="DI29" s="670"/>
      <c r="DJ29" s="670"/>
      <c r="DK29" s="671"/>
      <c r="DL29" s="663">
        <v>1961252</v>
      </c>
      <c r="DM29" s="670"/>
      <c r="DN29" s="670"/>
      <c r="DO29" s="670"/>
      <c r="DP29" s="670"/>
      <c r="DQ29" s="670"/>
      <c r="DR29" s="670"/>
      <c r="DS29" s="670"/>
      <c r="DT29" s="670"/>
      <c r="DU29" s="670"/>
      <c r="DV29" s="671"/>
      <c r="DW29" s="660">
        <v>14.4</v>
      </c>
      <c r="DX29" s="672"/>
      <c r="DY29" s="672"/>
      <c r="DZ29" s="672"/>
      <c r="EA29" s="672"/>
      <c r="EB29" s="672"/>
      <c r="EC29" s="684"/>
    </row>
    <row r="30" spans="2:133" ht="11.25" customHeight="1" x14ac:dyDescent="0.15">
      <c r="B30" s="654" t="s">
        <v>306</v>
      </c>
      <c r="C30" s="655"/>
      <c r="D30" s="655"/>
      <c r="E30" s="655"/>
      <c r="F30" s="655"/>
      <c r="G30" s="655"/>
      <c r="H30" s="655"/>
      <c r="I30" s="655"/>
      <c r="J30" s="655"/>
      <c r="K30" s="655"/>
      <c r="L30" s="655"/>
      <c r="M30" s="655"/>
      <c r="N30" s="655"/>
      <c r="O30" s="655"/>
      <c r="P30" s="655"/>
      <c r="Q30" s="656"/>
      <c r="R30" s="657">
        <v>4703052</v>
      </c>
      <c r="S30" s="658"/>
      <c r="T30" s="658"/>
      <c r="U30" s="658"/>
      <c r="V30" s="658"/>
      <c r="W30" s="658"/>
      <c r="X30" s="658"/>
      <c r="Y30" s="659"/>
      <c r="Z30" s="695">
        <v>19</v>
      </c>
      <c r="AA30" s="695"/>
      <c r="AB30" s="695"/>
      <c r="AC30" s="695"/>
      <c r="AD30" s="696" t="s">
        <v>139</v>
      </c>
      <c r="AE30" s="696"/>
      <c r="AF30" s="696"/>
      <c r="AG30" s="696"/>
      <c r="AH30" s="696"/>
      <c r="AI30" s="696"/>
      <c r="AJ30" s="696"/>
      <c r="AK30" s="696"/>
      <c r="AL30" s="660" t="s">
        <v>237</v>
      </c>
      <c r="AM30" s="661"/>
      <c r="AN30" s="661"/>
      <c r="AO30" s="697"/>
      <c r="AP30" s="709" t="s">
        <v>223</v>
      </c>
      <c r="AQ30" s="710"/>
      <c r="AR30" s="710"/>
      <c r="AS30" s="710"/>
      <c r="AT30" s="710"/>
      <c r="AU30" s="710"/>
      <c r="AV30" s="710"/>
      <c r="AW30" s="710"/>
      <c r="AX30" s="710"/>
      <c r="AY30" s="710"/>
      <c r="AZ30" s="710"/>
      <c r="BA30" s="710"/>
      <c r="BB30" s="710"/>
      <c r="BC30" s="710"/>
      <c r="BD30" s="710"/>
      <c r="BE30" s="710"/>
      <c r="BF30" s="711"/>
      <c r="BG30" s="709" t="s">
        <v>307</v>
      </c>
      <c r="BH30" s="727"/>
      <c r="BI30" s="727"/>
      <c r="BJ30" s="727"/>
      <c r="BK30" s="727"/>
      <c r="BL30" s="727"/>
      <c r="BM30" s="727"/>
      <c r="BN30" s="727"/>
      <c r="BO30" s="727"/>
      <c r="BP30" s="727"/>
      <c r="BQ30" s="728"/>
      <c r="BR30" s="709" t="s">
        <v>308</v>
      </c>
      <c r="BS30" s="727"/>
      <c r="BT30" s="727"/>
      <c r="BU30" s="727"/>
      <c r="BV30" s="727"/>
      <c r="BW30" s="727"/>
      <c r="BX30" s="727"/>
      <c r="BY30" s="727"/>
      <c r="BZ30" s="727"/>
      <c r="CA30" s="727"/>
      <c r="CB30" s="728"/>
      <c r="CD30" s="678"/>
      <c r="CE30" s="679"/>
      <c r="CF30" s="654" t="s">
        <v>309</v>
      </c>
      <c r="CG30" s="655"/>
      <c r="CH30" s="655"/>
      <c r="CI30" s="655"/>
      <c r="CJ30" s="655"/>
      <c r="CK30" s="655"/>
      <c r="CL30" s="655"/>
      <c r="CM30" s="655"/>
      <c r="CN30" s="655"/>
      <c r="CO30" s="655"/>
      <c r="CP30" s="655"/>
      <c r="CQ30" s="656"/>
      <c r="CR30" s="657">
        <v>1926873</v>
      </c>
      <c r="CS30" s="658"/>
      <c r="CT30" s="658"/>
      <c r="CU30" s="658"/>
      <c r="CV30" s="658"/>
      <c r="CW30" s="658"/>
      <c r="CX30" s="658"/>
      <c r="CY30" s="659"/>
      <c r="CZ30" s="660">
        <v>8</v>
      </c>
      <c r="DA30" s="672"/>
      <c r="DB30" s="672"/>
      <c r="DC30" s="673"/>
      <c r="DD30" s="663">
        <v>1926873</v>
      </c>
      <c r="DE30" s="658"/>
      <c r="DF30" s="658"/>
      <c r="DG30" s="658"/>
      <c r="DH30" s="658"/>
      <c r="DI30" s="658"/>
      <c r="DJ30" s="658"/>
      <c r="DK30" s="659"/>
      <c r="DL30" s="663">
        <v>1926873</v>
      </c>
      <c r="DM30" s="658"/>
      <c r="DN30" s="658"/>
      <c r="DO30" s="658"/>
      <c r="DP30" s="658"/>
      <c r="DQ30" s="658"/>
      <c r="DR30" s="658"/>
      <c r="DS30" s="658"/>
      <c r="DT30" s="658"/>
      <c r="DU30" s="658"/>
      <c r="DV30" s="659"/>
      <c r="DW30" s="660">
        <v>14.1</v>
      </c>
      <c r="DX30" s="672"/>
      <c r="DY30" s="672"/>
      <c r="DZ30" s="672"/>
      <c r="EA30" s="672"/>
      <c r="EB30" s="672"/>
      <c r="EC30" s="684"/>
    </row>
    <row r="31" spans="2:133" ht="11.25" customHeight="1" x14ac:dyDescent="0.15">
      <c r="B31" s="724" t="s">
        <v>310</v>
      </c>
      <c r="C31" s="725"/>
      <c r="D31" s="725"/>
      <c r="E31" s="725"/>
      <c r="F31" s="725"/>
      <c r="G31" s="725"/>
      <c r="H31" s="725"/>
      <c r="I31" s="725"/>
      <c r="J31" s="725"/>
      <c r="K31" s="725"/>
      <c r="L31" s="725"/>
      <c r="M31" s="725"/>
      <c r="N31" s="725"/>
      <c r="O31" s="725"/>
      <c r="P31" s="725"/>
      <c r="Q31" s="726"/>
      <c r="R31" s="657" t="s">
        <v>139</v>
      </c>
      <c r="S31" s="658"/>
      <c r="T31" s="658"/>
      <c r="U31" s="658"/>
      <c r="V31" s="658"/>
      <c r="W31" s="658"/>
      <c r="X31" s="658"/>
      <c r="Y31" s="659"/>
      <c r="Z31" s="695" t="s">
        <v>139</v>
      </c>
      <c r="AA31" s="695"/>
      <c r="AB31" s="695"/>
      <c r="AC31" s="695"/>
      <c r="AD31" s="696" t="s">
        <v>139</v>
      </c>
      <c r="AE31" s="696"/>
      <c r="AF31" s="696"/>
      <c r="AG31" s="696"/>
      <c r="AH31" s="696"/>
      <c r="AI31" s="696"/>
      <c r="AJ31" s="696"/>
      <c r="AK31" s="696"/>
      <c r="AL31" s="660" t="s">
        <v>139</v>
      </c>
      <c r="AM31" s="661"/>
      <c r="AN31" s="661"/>
      <c r="AO31" s="697"/>
      <c r="AP31" s="729" t="s">
        <v>311</v>
      </c>
      <c r="AQ31" s="730"/>
      <c r="AR31" s="730"/>
      <c r="AS31" s="730"/>
      <c r="AT31" s="731" t="s">
        <v>312</v>
      </c>
      <c r="AU31" s="218"/>
      <c r="AV31" s="218"/>
      <c r="AW31" s="218"/>
      <c r="AX31" s="715" t="s">
        <v>188</v>
      </c>
      <c r="AY31" s="716"/>
      <c r="AZ31" s="716"/>
      <c r="BA31" s="716"/>
      <c r="BB31" s="716"/>
      <c r="BC31" s="716"/>
      <c r="BD31" s="716"/>
      <c r="BE31" s="716"/>
      <c r="BF31" s="717"/>
      <c r="BG31" s="719">
        <v>99.3</v>
      </c>
      <c r="BH31" s="720"/>
      <c r="BI31" s="720"/>
      <c r="BJ31" s="720"/>
      <c r="BK31" s="720"/>
      <c r="BL31" s="720"/>
      <c r="BM31" s="721">
        <v>97</v>
      </c>
      <c r="BN31" s="720"/>
      <c r="BO31" s="720"/>
      <c r="BP31" s="720"/>
      <c r="BQ31" s="722"/>
      <c r="BR31" s="719">
        <v>99.3</v>
      </c>
      <c r="BS31" s="720"/>
      <c r="BT31" s="720"/>
      <c r="BU31" s="720"/>
      <c r="BV31" s="720"/>
      <c r="BW31" s="720"/>
      <c r="BX31" s="721">
        <v>96.6</v>
      </c>
      <c r="BY31" s="720"/>
      <c r="BZ31" s="720"/>
      <c r="CA31" s="720"/>
      <c r="CB31" s="722"/>
      <c r="CD31" s="678"/>
      <c r="CE31" s="679"/>
      <c r="CF31" s="654" t="s">
        <v>313</v>
      </c>
      <c r="CG31" s="655"/>
      <c r="CH31" s="655"/>
      <c r="CI31" s="655"/>
      <c r="CJ31" s="655"/>
      <c r="CK31" s="655"/>
      <c r="CL31" s="655"/>
      <c r="CM31" s="655"/>
      <c r="CN31" s="655"/>
      <c r="CO31" s="655"/>
      <c r="CP31" s="655"/>
      <c r="CQ31" s="656"/>
      <c r="CR31" s="657">
        <v>34379</v>
      </c>
      <c r="CS31" s="670"/>
      <c r="CT31" s="670"/>
      <c r="CU31" s="670"/>
      <c r="CV31" s="670"/>
      <c r="CW31" s="670"/>
      <c r="CX31" s="670"/>
      <c r="CY31" s="671"/>
      <c r="CZ31" s="660">
        <v>0.1</v>
      </c>
      <c r="DA31" s="672"/>
      <c r="DB31" s="672"/>
      <c r="DC31" s="673"/>
      <c r="DD31" s="663">
        <v>34379</v>
      </c>
      <c r="DE31" s="670"/>
      <c r="DF31" s="670"/>
      <c r="DG31" s="670"/>
      <c r="DH31" s="670"/>
      <c r="DI31" s="670"/>
      <c r="DJ31" s="670"/>
      <c r="DK31" s="671"/>
      <c r="DL31" s="663">
        <v>34379</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314</v>
      </c>
      <c r="C32" s="655"/>
      <c r="D32" s="655"/>
      <c r="E32" s="655"/>
      <c r="F32" s="655"/>
      <c r="G32" s="655"/>
      <c r="H32" s="655"/>
      <c r="I32" s="655"/>
      <c r="J32" s="655"/>
      <c r="K32" s="655"/>
      <c r="L32" s="655"/>
      <c r="M32" s="655"/>
      <c r="N32" s="655"/>
      <c r="O32" s="655"/>
      <c r="P32" s="655"/>
      <c r="Q32" s="656"/>
      <c r="R32" s="657">
        <v>1318866</v>
      </c>
      <c r="S32" s="658"/>
      <c r="T32" s="658"/>
      <c r="U32" s="658"/>
      <c r="V32" s="658"/>
      <c r="W32" s="658"/>
      <c r="X32" s="658"/>
      <c r="Y32" s="659"/>
      <c r="Z32" s="695">
        <v>5.3</v>
      </c>
      <c r="AA32" s="695"/>
      <c r="AB32" s="695"/>
      <c r="AC32" s="695"/>
      <c r="AD32" s="696" t="s">
        <v>147</v>
      </c>
      <c r="AE32" s="696"/>
      <c r="AF32" s="696"/>
      <c r="AG32" s="696"/>
      <c r="AH32" s="696"/>
      <c r="AI32" s="696"/>
      <c r="AJ32" s="696"/>
      <c r="AK32" s="696"/>
      <c r="AL32" s="660" t="s">
        <v>139</v>
      </c>
      <c r="AM32" s="661"/>
      <c r="AN32" s="661"/>
      <c r="AO32" s="697"/>
      <c r="AP32" s="698"/>
      <c r="AQ32" s="699"/>
      <c r="AR32" s="699"/>
      <c r="AS32" s="699"/>
      <c r="AT32" s="732"/>
      <c r="AU32" s="214" t="s">
        <v>315</v>
      </c>
      <c r="AX32" s="654" t="s">
        <v>316</v>
      </c>
      <c r="AY32" s="655"/>
      <c r="AZ32" s="655"/>
      <c r="BA32" s="655"/>
      <c r="BB32" s="655"/>
      <c r="BC32" s="655"/>
      <c r="BD32" s="655"/>
      <c r="BE32" s="655"/>
      <c r="BF32" s="656"/>
      <c r="BG32" s="723">
        <v>99.1</v>
      </c>
      <c r="BH32" s="670"/>
      <c r="BI32" s="670"/>
      <c r="BJ32" s="670"/>
      <c r="BK32" s="670"/>
      <c r="BL32" s="670"/>
      <c r="BM32" s="661">
        <v>96.3</v>
      </c>
      <c r="BN32" s="670"/>
      <c r="BO32" s="670"/>
      <c r="BP32" s="670"/>
      <c r="BQ32" s="693"/>
      <c r="BR32" s="723">
        <v>99</v>
      </c>
      <c r="BS32" s="670"/>
      <c r="BT32" s="670"/>
      <c r="BU32" s="670"/>
      <c r="BV32" s="670"/>
      <c r="BW32" s="670"/>
      <c r="BX32" s="661">
        <v>95.7</v>
      </c>
      <c r="BY32" s="670"/>
      <c r="BZ32" s="670"/>
      <c r="CA32" s="670"/>
      <c r="CB32" s="693"/>
      <c r="CD32" s="680"/>
      <c r="CE32" s="681"/>
      <c r="CF32" s="654" t="s">
        <v>317</v>
      </c>
      <c r="CG32" s="655"/>
      <c r="CH32" s="655"/>
      <c r="CI32" s="655"/>
      <c r="CJ32" s="655"/>
      <c r="CK32" s="655"/>
      <c r="CL32" s="655"/>
      <c r="CM32" s="655"/>
      <c r="CN32" s="655"/>
      <c r="CO32" s="655"/>
      <c r="CP32" s="655"/>
      <c r="CQ32" s="656"/>
      <c r="CR32" s="657" t="s">
        <v>139</v>
      </c>
      <c r="CS32" s="658"/>
      <c r="CT32" s="658"/>
      <c r="CU32" s="658"/>
      <c r="CV32" s="658"/>
      <c r="CW32" s="658"/>
      <c r="CX32" s="658"/>
      <c r="CY32" s="659"/>
      <c r="CZ32" s="660" t="s">
        <v>139</v>
      </c>
      <c r="DA32" s="672"/>
      <c r="DB32" s="672"/>
      <c r="DC32" s="673"/>
      <c r="DD32" s="663" t="s">
        <v>139</v>
      </c>
      <c r="DE32" s="658"/>
      <c r="DF32" s="658"/>
      <c r="DG32" s="658"/>
      <c r="DH32" s="658"/>
      <c r="DI32" s="658"/>
      <c r="DJ32" s="658"/>
      <c r="DK32" s="659"/>
      <c r="DL32" s="663" t="s">
        <v>147</v>
      </c>
      <c r="DM32" s="658"/>
      <c r="DN32" s="658"/>
      <c r="DO32" s="658"/>
      <c r="DP32" s="658"/>
      <c r="DQ32" s="658"/>
      <c r="DR32" s="658"/>
      <c r="DS32" s="658"/>
      <c r="DT32" s="658"/>
      <c r="DU32" s="658"/>
      <c r="DV32" s="659"/>
      <c r="DW32" s="660" t="s">
        <v>139</v>
      </c>
      <c r="DX32" s="672"/>
      <c r="DY32" s="672"/>
      <c r="DZ32" s="672"/>
      <c r="EA32" s="672"/>
      <c r="EB32" s="672"/>
      <c r="EC32" s="684"/>
    </row>
    <row r="33" spans="2:133" ht="11.25" customHeight="1" x14ac:dyDescent="0.15">
      <c r="B33" s="654" t="s">
        <v>318</v>
      </c>
      <c r="C33" s="655"/>
      <c r="D33" s="655"/>
      <c r="E33" s="655"/>
      <c r="F33" s="655"/>
      <c r="G33" s="655"/>
      <c r="H33" s="655"/>
      <c r="I33" s="655"/>
      <c r="J33" s="655"/>
      <c r="K33" s="655"/>
      <c r="L33" s="655"/>
      <c r="M33" s="655"/>
      <c r="N33" s="655"/>
      <c r="O33" s="655"/>
      <c r="P33" s="655"/>
      <c r="Q33" s="656"/>
      <c r="R33" s="657">
        <v>30661</v>
      </c>
      <c r="S33" s="658"/>
      <c r="T33" s="658"/>
      <c r="U33" s="658"/>
      <c r="V33" s="658"/>
      <c r="W33" s="658"/>
      <c r="X33" s="658"/>
      <c r="Y33" s="659"/>
      <c r="Z33" s="695">
        <v>0.1</v>
      </c>
      <c r="AA33" s="695"/>
      <c r="AB33" s="695"/>
      <c r="AC33" s="695"/>
      <c r="AD33" s="696" t="s">
        <v>139</v>
      </c>
      <c r="AE33" s="696"/>
      <c r="AF33" s="696"/>
      <c r="AG33" s="696"/>
      <c r="AH33" s="696"/>
      <c r="AI33" s="696"/>
      <c r="AJ33" s="696"/>
      <c r="AK33" s="696"/>
      <c r="AL33" s="660" t="s">
        <v>139</v>
      </c>
      <c r="AM33" s="661"/>
      <c r="AN33" s="661"/>
      <c r="AO33" s="697"/>
      <c r="AP33" s="700"/>
      <c r="AQ33" s="701"/>
      <c r="AR33" s="701"/>
      <c r="AS33" s="701"/>
      <c r="AT33" s="733"/>
      <c r="AU33" s="219"/>
      <c r="AV33" s="219"/>
      <c r="AW33" s="219"/>
      <c r="AX33" s="638" t="s">
        <v>319</v>
      </c>
      <c r="AY33" s="639"/>
      <c r="AZ33" s="639"/>
      <c r="BA33" s="639"/>
      <c r="BB33" s="639"/>
      <c r="BC33" s="639"/>
      <c r="BD33" s="639"/>
      <c r="BE33" s="639"/>
      <c r="BF33" s="640"/>
      <c r="BG33" s="718">
        <v>99.5</v>
      </c>
      <c r="BH33" s="642"/>
      <c r="BI33" s="642"/>
      <c r="BJ33" s="642"/>
      <c r="BK33" s="642"/>
      <c r="BL33" s="642"/>
      <c r="BM33" s="688">
        <v>97.6</v>
      </c>
      <c r="BN33" s="642"/>
      <c r="BO33" s="642"/>
      <c r="BP33" s="642"/>
      <c r="BQ33" s="705"/>
      <c r="BR33" s="718">
        <v>99.4</v>
      </c>
      <c r="BS33" s="642"/>
      <c r="BT33" s="642"/>
      <c r="BU33" s="642"/>
      <c r="BV33" s="642"/>
      <c r="BW33" s="642"/>
      <c r="BX33" s="688">
        <v>97.3</v>
      </c>
      <c r="BY33" s="642"/>
      <c r="BZ33" s="642"/>
      <c r="CA33" s="642"/>
      <c r="CB33" s="705"/>
      <c r="CD33" s="654" t="s">
        <v>320</v>
      </c>
      <c r="CE33" s="655"/>
      <c r="CF33" s="655"/>
      <c r="CG33" s="655"/>
      <c r="CH33" s="655"/>
      <c r="CI33" s="655"/>
      <c r="CJ33" s="655"/>
      <c r="CK33" s="655"/>
      <c r="CL33" s="655"/>
      <c r="CM33" s="655"/>
      <c r="CN33" s="655"/>
      <c r="CO33" s="655"/>
      <c r="CP33" s="655"/>
      <c r="CQ33" s="656"/>
      <c r="CR33" s="657">
        <v>9429277</v>
      </c>
      <c r="CS33" s="670"/>
      <c r="CT33" s="670"/>
      <c r="CU33" s="670"/>
      <c r="CV33" s="670"/>
      <c r="CW33" s="670"/>
      <c r="CX33" s="670"/>
      <c r="CY33" s="671"/>
      <c r="CZ33" s="660">
        <v>39.299999999999997</v>
      </c>
      <c r="DA33" s="672"/>
      <c r="DB33" s="672"/>
      <c r="DC33" s="673"/>
      <c r="DD33" s="663">
        <v>7195328</v>
      </c>
      <c r="DE33" s="670"/>
      <c r="DF33" s="670"/>
      <c r="DG33" s="670"/>
      <c r="DH33" s="670"/>
      <c r="DI33" s="670"/>
      <c r="DJ33" s="670"/>
      <c r="DK33" s="671"/>
      <c r="DL33" s="663">
        <v>4968153</v>
      </c>
      <c r="DM33" s="670"/>
      <c r="DN33" s="670"/>
      <c r="DO33" s="670"/>
      <c r="DP33" s="670"/>
      <c r="DQ33" s="670"/>
      <c r="DR33" s="670"/>
      <c r="DS33" s="670"/>
      <c r="DT33" s="670"/>
      <c r="DU33" s="670"/>
      <c r="DV33" s="671"/>
      <c r="DW33" s="660">
        <v>36.4</v>
      </c>
      <c r="DX33" s="672"/>
      <c r="DY33" s="672"/>
      <c r="DZ33" s="672"/>
      <c r="EA33" s="672"/>
      <c r="EB33" s="672"/>
      <c r="EC33" s="684"/>
    </row>
    <row r="34" spans="2:133" ht="11.25" customHeight="1" x14ac:dyDescent="0.15">
      <c r="B34" s="654" t="s">
        <v>321</v>
      </c>
      <c r="C34" s="655"/>
      <c r="D34" s="655"/>
      <c r="E34" s="655"/>
      <c r="F34" s="655"/>
      <c r="G34" s="655"/>
      <c r="H34" s="655"/>
      <c r="I34" s="655"/>
      <c r="J34" s="655"/>
      <c r="K34" s="655"/>
      <c r="L34" s="655"/>
      <c r="M34" s="655"/>
      <c r="N34" s="655"/>
      <c r="O34" s="655"/>
      <c r="P34" s="655"/>
      <c r="Q34" s="656"/>
      <c r="R34" s="657">
        <v>92435</v>
      </c>
      <c r="S34" s="658"/>
      <c r="T34" s="658"/>
      <c r="U34" s="658"/>
      <c r="V34" s="658"/>
      <c r="W34" s="658"/>
      <c r="X34" s="658"/>
      <c r="Y34" s="659"/>
      <c r="Z34" s="695">
        <v>0.4</v>
      </c>
      <c r="AA34" s="695"/>
      <c r="AB34" s="695"/>
      <c r="AC34" s="695"/>
      <c r="AD34" s="696" t="s">
        <v>147</v>
      </c>
      <c r="AE34" s="696"/>
      <c r="AF34" s="696"/>
      <c r="AG34" s="696"/>
      <c r="AH34" s="696"/>
      <c r="AI34" s="696"/>
      <c r="AJ34" s="696"/>
      <c r="AK34" s="696"/>
      <c r="AL34" s="660" t="s">
        <v>139</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322</v>
      </c>
      <c r="CE34" s="655"/>
      <c r="CF34" s="655"/>
      <c r="CG34" s="655"/>
      <c r="CH34" s="655"/>
      <c r="CI34" s="655"/>
      <c r="CJ34" s="655"/>
      <c r="CK34" s="655"/>
      <c r="CL34" s="655"/>
      <c r="CM34" s="655"/>
      <c r="CN34" s="655"/>
      <c r="CO34" s="655"/>
      <c r="CP34" s="655"/>
      <c r="CQ34" s="656"/>
      <c r="CR34" s="657">
        <v>4821515</v>
      </c>
      <c r="CS34" s="658"/>
      <c r="CT34" s="658"/>
      <c r="CU34" s="658"/>
      <c r="CV34" s="658"/>
      <c r="CW34" s="658"/>
      <c r="CX34" s="658"/>
      <c r="CY34" s="659"/>
      <c r="CZ34" s="660">
        <v>20.100000000000001</v>
      </c>
      <c r="DA34" s="672"/>
      <c r="DB34" s="672"/>
      <c r="DC34" s="673"/>
      <c r="DD34" s="663">
        <v>3514947</v>
      </c>
      <c r="DE34" s="658"/>
      <c r="DF34" s="658"/>
      <c r="DG34" s="658"/>
      <c r="DH34" s="658"/>
      <c r="DI34" s="658"/>
      <c r="DJ34" s="658"/>
      <c r="DK34" s="659"/>
      <c r="DL34" s="663">
        <v>2568536</v>
      </c>
      <c r="DM34" s="658"/>
      <c r="DN34" s="658"/>
      <c r="DO34" s="658"/>
      <c r="DP34" s="658"/>
      <c r="DQ34" s="658"/>
      <c r="DR34" s="658"/>
      <c r="DS34" s="658"/>
      <c r="DT34" s="658"/>
      <c r="DU34" s="658"/>
      <c r="DV34" s="659"/>
      <c r="DW34" s="660">
        <v>18.8</v>
      </c>
      <c r="DX34" s="672"/>
      <c r="DY34" s="672"/>
      <c r="DZ34" s="672"/>
      <c r="EA34" s="672"/>
      <c r="EB34" s="672"/>
      <c r="EC34" s="684"/>
    </row>
    <row r="35" spans="2:133" ht="11.25" customHeight="1" x14ac:dyDescent="0.15">
      <c r="B35" s="654" t="s">
        <v>323</v>
      </c>
      <c r="C35" s="655"/>
      <c r="D35" s="655"/>
      <c r="E35" s="655"/>
      <c r="F35" s="655"/>
      <c r="G35" s="655"/>
      <c r="H35" s="655"/>
      <c r="I35" s="655"/>
      <c r="J35" s="655"/>
      <c r="K35" s="655"/>
      <c r="L35" s="655"/>
      <c r="M35" s="655"/>
      <c r="N35" s="655"/>
      <c r="O35" s="655"/>
      <c r="P35" s="655"/>
      <c r="Q35" s="656"/>
      <c r="R35" s="657">
        <v>895337</v>
      </c>
      <c r="S35" s="658"/>
      <c r="T35" s="658"/>
      <c r="U35" s="658"/>
      <c r="V35" s="658"/>
      <c r="W35" s="658"/>
      <c r="X35" s="658"/>
      <c r="Y35" s="659"/>
      <c r="Z35" s="695">
        <v>3.6</v>
      </c>
      <c r="AA35" s="695"/>
      <c r="AB35" s="695"/>
      <c r="AC35" s="695"/>
      <c r="AD35" s="696" t="s">
        <v>139</v>
      </c>
      <c r="AE35" s="696"/>
      <c r="AF35" s="696"/>
      <c r="AG35" s="696"/>
      <c r="AH35" s="696"/>
      <c r="AI35" s="696"/>
      <c r="AJ35" s="696"/>
      <c r="AK35" s="696"/>
      <c r="AL35" s="660" t="s">
        <v>147</v>
      </c>
      <c r="AM35" s="661"/>
      <c r="AN35" s="661"/>
      <c r="AO35" s="697"/>
      <c r="AP35" s="222"/>
      <c r="AQ35" s="709" t="s">
        <v>324</v>
      </c>
      <c r="AR35" s="710"/>
      <c r="AS35" s="710"/>
      <c r="AT35" s="710"/>
      <c r="AU35" s="710"/>
      <c r="AV35" s="710"/>
      <c r="AW35" s="710"/>
      <c r="AX35" s="710"/>
      <c r="AY35" s="710"/>
      <c r="AZ35" s="710"/>
      <c r="BA35" s="710"/>
      <c r="BB35" s="710"/>
      <c r="BC35" s="710"/>
      <c r="BD35" s="710"/>
      <c r="BE35" s="710"/>
      <c r="BF35" s="711"/>
      <c r="BG35" s="709" t="s">
        <v>325</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326</v>
      </c>
      <c r="CE35" s="655"/>
      <c r="CF35" s="655"/>
      <c r="CG35" s="655"/>
      <c r="CH35" s="655"/>
      <c r="CI35" s="655"/>
      <c r="CJ35" s="655"/>
      <c r="CK35" s="655"/>
      <c r="CL35" s="655"/>
      <c r="CM35" s="655"/>
      <c r="CN35" s="655"/>
      <c r="CO35" s="655"/>
      <c r="CP35" s="655"/>
      <c r="CQ35" s="656"/>
      <c r="CR35" s="657">
        <v>581277</v>
      </c>
      <c r="CS35" s="670"/>
      <c r="CT35" s="670"/>
      <c r="CU35" s="670"/>
      <c r="CV35" s="670"/>
      <c r="CW35" s="670"/>
      <c r="CX35" s="670"/>
      <c r="CY35" s="671"/>
      <c r="CZ35" s="660">
        <v>2.4</v>
      </c>
      <c r="DA35" s="672"/>
      <c r="DB35" s="672"/>
      <c r="DC35" s="673"/>
      <c r="DD35" s="663">
        <v>520024</v>
      </c>
      <c r="DE35" s="670"/>
      <c r="DF35" s="670"/>
      <c r="DG35" s="670"/>
      <c r="DH35" s="670"/>
      <c r="DI35" s="670"/>
      <c r="DJ35" s="670"/>
      <c r="DK35" s="671"/>
      <c r="DL35" s="663">
        <v>131603</v>
      </c>
      <c r="DM35" s="670"/>
      <c r="DN35" s="670"/>
      <c r="DO35" s="670"/>
      <c r="DP35" s="670"/>
      <c r="DQ35" s="670"/>
      <c r="DR35" s="670"/>
      <c r="DS35" s="670"/>
      <c r="DT35" s="670"/>
      <c r="DU35" s="670"/>
      <c r="DV35" s="671"/>
      <c r="DW35" s="660">
        <v>1</v>
      </c>
      <c r="DX35" s="672"/>
      <c r="DY35" s="672"/>
      <c r="DZ35" s="672"/>
      <c r="EA35" s="672"/>
      <c r="EB35" s="672"/>
      <c r="EC35" s="684"/>
    </row>
    <row r="36" spans="2:133" ht="11.25" customHeight="1" x14ac:dyDescent="0.15">
      <c r="B36" s="654" t="s">
        <v>327</v>
      </c>
      <c r="C36" s="655"/>
      <c r="D36" s="655"/>
      <c r="E36" s="655"/>
      <c r="F36" s="655"/>
      <c r="G36" s="655"/>
      <c r="H36" s="655"/>
      <c r="I36" s="655"/>
      <c r="J36" s="655"/>
      <c r="K36" s="655"/>
      <c r="L36" s="655"/>
      <c r="M36" s="655"/>
      <c r="N36" s="655"/>
      <c r="O36" s="655"/>
      <c r="P36" s="655"/>
      <c r="Q36" s="656"/>
      <c r="R36" s="657">
        <v>669724</v>
      </c>
      <c r="S36" s="658"/>
      <c r="T36" s="658"/>
      <c r="U36" s="658"/>
      <c r="V36" s="658"/>
      <c r="W36" s="658"/>
      <c r="X36" s="658"/>
      <c r="Y36" s="659"/>
      <c r="Z36" s="695">
        <v>2.7</v>
      </c>
      <c r="AA36" s="695"/>
      <c r="AB36" s="695"/>
      <c r="AC36" s="695"/>
      <c r="AD36" s="696" t="s">
        <v>139</v>
      </c>
      <c r="AE36" s="696"/>
      <c r="AF36" s="696"/>
      <c r="AG36" s="696"/>
      <c r="AH36" s="696"/>
      <c r="AI36" s="696"/>
      <c r="AJ36" s="696"/>
      <c r="AK36" s="696"/>
      <c r="AL36" s="660" t="s">
        <v>139</v>
      </c>
      <c r="AM36" s="661"/>
      <c r="AN36" s="661"/>
      <c r="AO36" s="697"/>
      <c r="AP36" s="222"/>
      <c r="AQ36" s="706" t="s">
        <v>328</v>
      </c>
      <c r="AR36" s="707"/>
      <c r="AS36" s="707"/>
      <c r="AT36" s="707"/>
      <c r="AU36" s="707"/>
      <c r="AV36" s="707"/>
      <c r="AW36" s="707"/>
      <c r="AX36" s="707"/>
      <c r="AY36" s="708"/>
      <c r="AZ36" s="712">
        <v>2603635</v>
      </c>
      <c r="BA36" s="713"/>
      <c r="BB36" s="713"/>
      <c r="BC36" s="713"/>
      <c r="BD36" s="713"/>
      <c r="BE36" s="713"/>
      <c r="BF36" s="714"/>
      <c r="BG36" s="715" t="s">
        <v>329</v>
      </c>
      <c r="BH36" s="716"/>
      <c r="BI36" s="716"/>
      <c r="BJ36" s="716"/>
      <c r="BK36" s="716"/>
      <c r="BL36" s="716"/>
      <c r="BM36" s="716"/>
      <c r="BN36" s="716"/>
      <c r="BO36" s="716"/>
      <c r="BP36" s="716"/>
      <c r="BQ36" s="716"/>
      <c r="BR36" s="716"/>
      <c r="BS36" s="716"/>
      <c r="BT36" s="716"/>
      <c r="BU36" s="717"/>
      <c r="BV36" s="712">
        <v>97914</v>
      </c>
      <c r="BW36" s="713"/>
      <c r="BX36" s="713"/>
      <c r="BY36" s="713"/>
      <c r="BZ36" s="713"/>
      <c r="CA36" s="713"/>
      <c r="CB36" s="714"/>
      <c r="CD36" s="654" t="s">
        <v>330</v>
      </c>
      <c r="CE36" s="655"/>
      <c r="CF36" s="655"/>
      <c r="CG36" s="655"/>
      <c r="CH36" s="655"/>
      <c r="CI36" s="655"/>
      <c r="CJ36" s="655"/>
      <c r="CK36" s="655"/>
      <c r="CL36" s="655"/>
      <c r="CM36" s="655"/>
      <c r="CN36" s="655"/>
      <c r="CO36" s="655"/>
      <c r="CP36" s="655"/>
      <c r="CQ36" s="656"/>
      <c r="CR36" s="657">
        <v>2025119</v>
      </c>
      <c r="CS36" s="658"/>
      <c r="CT36" s="658"/>
      <c r="CU36" s="658"/>
      <c r="CV36" s="658"/>
      <c r="CW36" s="658"/>
      <c r="CX36" s="658"/>
      <c r="CY36" s="659"/>
      <c r="CZ36" s="660">
        <v>8.4</v>
      </c>
      <c r="DA36" s="672"/>
      <c r="DB36" s="672"/>
      <c r="DC36" s="673"/>
      <c r="DD36" s="663">
        <v>1519552</v>
      </c>
      <c r="DE36" s="658"/>
      <c r="DF36" s="658"/>
      <c r="DG36" s="658"/>
      <c r="DH36" s="658"/>
      <c r="DI36" s="658"/>
      <c r="DJ36" s="658"/>
      <c r="DK36" s="659"/>
      <c r="DL36" s="663">
        <v>1036394</v>
      </c>
      <c r="DM36" s="658"/>
      <c r="DN36" s="658"/>
      <c r="DO36" s="658"/>
      <c r="DP36" s="658"/>
      <c r="DQ36" s="658"/>
      <c r="DR36" s="658"/>
      <c r="DS36" s="658"/>
      <c r="DT36" s="658"/>
      <c r="DU36" s="658"/>
      <c r="DV36" s="659"/>
      <c r="DW36" s="660">
        <v>7.6</v>
      </c>
      <c r="DX36" s="672"/>
      <c r="DY36" s="672"/>
      <c r="DZ36" s="672"/>
      <c r="EA36" s="672"/>
      <c r="EB36" s="672"/>
      <c r="EC36" s="684"/>
    </row>
    <row r="37" spans="2:133" ht="11.25" customHeight="1" x14ac:dyDescent="0.15">
      <c r="B37" s="654" t="s">
        <v>331</v>
      </c>
      <c r="C37" s="655"/>
      <c r="D37" s="655"/>
      <c r="E37" s="655"/>
      <c r="F37" s="655"/>
      <c r="G37" s="655"/>
      <c r="H37" s="655"/>
      <c r="I37" s="655"/>
      <c r="J37" s="655"/>
      <c r="K37" s="655"/>
      <c r="L37" s="655"/>
      <c r="M37" s="655"/>
      <c r="N37" s="655"/>
      <c r="O37" s="655"/>
      <c r="P37" s="655"/>
      <c r="Q37" s="656"/>
      <c r="R37" s="657">
        <v>317310</v>
      </c>
      <c r="S37" s="658"/>
      <c r="T37" s="658"/>
      <c r="U37" s="658"/>
      <c r="V37" s="658"/>
      <c r="W37" s="658"/>
      <c r="X37" s="658"/>
      <c r="Y37" s="659"/>
      <c r="Z37" s="695">
        <v>1.3</v>
      </c>
      <c r="AA37" s="695"/>
      <c r="AB37" s="695"/>
      <c r="AC37" s="695"/>
      <c r="AD37" s="696" t="s">
        <v>139</v>
      </c>
      <c r="AE37" s="696"/>
      <c r="AF37" s="696"/>
      <c r="AG37" s="696"/>
      <c r="AH37" s="696"/>
      <c r="AI37" s="696"/>
      <c r="AJ37" s="696"/>
      <c r="AK37" s="696"/>
      <c r="AL37" s="660" t="s">
        <v>139</v>
      </c>
      <c r="AM37" s="661"/>
      <c r="AN37" s="661"/>
      <c r="AO37" s="697"/>
      <c r="AQ37" s="690" t="s">
        <v>332</v>
      </c>
      <c r="AR37" s="691"/>
      <c r="AS37" s="691"/>
      <c r="AT37" s="691"/>
      <c r="AU37" s="691"/>
      <c r="AV37" s="691"/>
      <c r="AW37" s="691"/>
      <c r="AX37" s="691"/>
      <c r="AY37" s="692"/>
      <c r="AZ37" s="657">
        <v>850400</v>
      </c>
      <c r="BA37" s="658"/>
      <c r="BB37" s="658"/>
      <c r="BC37" s="658"/>
      <c r="BD37" s="670"/>
      <c r="BE37" s="670"/>
      <c r="BF37" s="693"/>
      <c r="BG37" s="654" t="s">
        <v>333</v>
      </c>
      <c r="BH37" s="655"/>
      <c r="BI37" s="655"/>
      <c r="BJ37" s="655"/>
      <c r="BK37" s="655"/>
      <c r="BL37" s="655"/>
      <c r="BM37" s="655"/>
      <c r="BN37" s="655"/>
      <c r="BO37" s="655"/>
      <c r="BP37" s="655"/>
      <c r="BQ37" s="655"/>
      <c r="BR37" s="655"/>
      <c r="BS37" s="655"/>
      <c r="BT37" s="655"/>
      <c r="BU37" s="656"/>
      <c r="BV37" s="657">
        <v>82231</v>
      </c>
      <c r="BW37" s="658"/>
      <c r="BX37" s="658"/>
      <c r="BY37" s="658"/>
      <c r="BZ37" s="658"/>
      <c r="CA37" s="658"/>
      <c r="CB37" s="694"/>
      <c r="CD37" s="654" t="s">
        <v>334</v>
      </c>
      <c r="CE37" s="655"/>
      <c r="CF37" s="655"/>
      <c r="CG37" s="655"/>
      <c r="CH37" s="655"/>
      <c r="CI37" s="655"/>
      <c r="CJ37" s="655"/>
      <c r="CK37" s="655"/>
      <c r="CL37" s="655"/>
      <c r="CM37" s="655"/>
      <c r="CN37" s="655"/>
      <c r="CO37" s="655"/>
      <c r="CP37" s="655"/>
      <c r="CQ37" s="656"/>
      <c r="CR37" s="657">
        <v>48663</v>
      </c>
      <c r="CS37" s="670"/>
      <c r="CT37" s="670"/>
      <c r="CU37" s="670"/>
      <c r="CV37" s="670"/>
      <c r="CW37" s="670"/>
      <c r="CX37" s="670"/>
      <c r="CY37" s="671"/>
      <c r="CZ37" s="660">
        <v>0.2</v>
      </c>
      <c r="DA37" s="672"/>
      <c r="DB37" s="672"/>
      <c r="DC37" s="673"/>
      <c r="DD37" s="663">
        <v>38049</v>
      </c>
      <c r="DE37" s="670"/>
      <c r="DF37" s="670"/>
      <c r="DG37" s="670"/>
      <c r="DH37" s="670"/>
      <c r="DI37" s="670"/>
      <c r="DJ37" s="670"/>
      <c r="DK37" s="671"/>
      <c r="DL37" s="663">
        <v>38049</v>
      </c>
      <c r="DM37" s="670"/>
      <c r="DN37" s="670"/>
      <c r="DO37" s="670"/>
      <c r="DP37" s="670"/>
      <c r="DQ37" s="670"/>
      <c r="DR37" s="670"/>
      <c r="DS37" s="670"/>
      <c r="DT37" s="670"/>
      <c r="DU37" s="670"/>
      <c r="DV37" s="671"/>
      <c r="DW37" s="660">
        <v>0.3</v>
      </c>
      <c r="DX37" s="672"/>
      <c r="DY37" s="672"/>
      <c r="DZ37" s="672"/>
      <c r="EA37" s="672"/>
      <c r="EB37" s="672"/>
      <c r="EC37" s="684"/>
    </row>
    <row r="38" spans="2:133" ht="11.25" customHeight="1" x14ac:dyDescent="0.15">
      <c r="B38" s="654" t="s">
        <v>335</v>
      </c>
      <c r="C38" s="655"/>
      <c r="D38" s="655"/>
      <c r="E38" s="655"/>
      <c r="F38" s="655"/>
      <c r="G38" s="655"/>
      <c r="H38" s="655"/>
      <c r="I38" s="655"/>
      <c r="J38" s="655"/>
      <c r="K38" s="655"/>
      <c r="L38" s="655"/>
      <c r="M38" s="655"/>
      <c r="N38" s="655"/>
      <c r="O38" s="655"/>
      <c r="P38" s="655"/>
      <c r="Q38" s="656"/>
      <c r="R38" s="657">
        <v>1759400</v>
      </c>
      <c r="S38" s="658"/>
      <c r="T38" s="658"/>
      <c r="U38" s="658"/>
      <c r="V38" s="658"/>
      <c r="W38" s="658"/>
      <c r="X38" s="658"/>
      <c r="Y38" s="659"/>
      <c r="Z38" s="695">
        <v>7.1</v>
      </c>
      <c r="AA38" s="695"/>
      <c r="AB38" s="695"/>
      <c r="AC38" s="695"/>
      <c r="AD38" s="696" t="s">
        <v>139</v>
      </c>
      <c r="AE38" s="696"/>
      <c r="AF38" s="696"/>
      <c r="AG38" s="696"/>
      <c r="AH38" s="696"/>
      <c r="AI38" s="696"/>
      <c r="AJ38" s="696"/>
      <c r="AK38" s="696"/>
      <c r="AL38" s="660" t="s">
        <v>139</v>
      </c>
      <c r="AM38" s="661"/>
      <c r="AN38" s="661"/>
      <c r="AO38" s="697"/>
      <c r="AQ38" s="690" t="s">
        <v>336</v>
      </c>
      <c r="AR38" s="691"/>
      <c r="AS38" s="691"/>
      <c r="AT38" s="691"/>
      <c r="AU38" s="691"/>
      <c r="AV38" s="691"/>
      <c r="AW38" s="691"/>
      <c r="AX38" s="691"/>
      <c r="AY38" s="692"/>
      <c r="AZ38" s="657">
        <v>231489</v>
      </c>
      <c r="BA38" s="658"/>
      <c r="BB38" s="658"/>
      <c r="BC38" s="658"/>
      <c r="BD38" s="670"/>
      <c r="BE38" s="670"/>
      <c r="BF38" s="693"/>
      <c r="BG38" s="654" t="s">
        <v>337</v>
      </c>
      <c r="BH38" s="655"/>
      <c r="BI38" s="655"/>
      <c r="BJ38" s="655"/>
      <c r="BK38" s="655"/>
      <c r="BL38" s="655"/>
      <c r="BM38" s="655"/>
      <c r="BN38" s="655"/>
      <c r="BO38" s="655"/>
      <c r="BP38" s="655"/>
      <c r="BQ38" s="655"/>
      <c r="BR38" s="655"/>
      <c r="BS38" s="655"/>
      <c r="BT38" s="655"/>
      <c r="BU38" s="656"/>
      <c r="BV38" s="657">
        <v>5401</v>
      </c>
      <c r="BW38" s="658"/>
      <c r="BX38" s="658"/>
      <c r="BY38" s="658"/>
      <c r="BZ38" s="658"/>
      <c r="CA38" s="658"/>
      <c r="CB38" s="694"/>
      <c r="CD38" s="654" t="s">
        <v>338</v>
      </c>
      <c r="CE38" s="655"/>
      <c r="CF38" s="655"/>
      <c r="CG38" s="655"/>
      <c r="CH38" s="655"/>
      <c r="CI38" s="655"/>
      <c r="CJ38" s="655"/>
      <c r="CK38" s="655"/>
      <c r="CL38" s="655"/>
      <c r="CM38" s="655"/>
      <c r="CN38" s="655"/>
      <c r="CO38" s="655"/>
      <c r="CP38" s="655"/>
      <c r="CQ38" s="656"/>
      <c r="CR38" s="657">
        <v>1514112</v>
      </c>
      <c r="CS38" s="658"/>
      <c r="CT38" s="658"/>
      <c r="CU38" s="658"/>
      <c r="CV38" s="658"/>
      <c r="CW38" s="658"/>
      <c r="CX38" s="658"/>
      <c r="CY38" s="659"/>
      <c r="CZ38" s="660">
        <v>6.3</v>
      </c>
      <c r="DA38" s="672"/>
      <c r="DB38" s="672"/>
      <c r="DC38" s="673"/>
      <c r="DD38" s="663">
        <v>1231620</v>
      </c>
      <c r="DE38" s="658"/>
      <c r="DF38" s="658"/>
      <c r="DG38" s="658"/>
      <c r="DH38" s="658"/>
      <c r="DI38" s="658"/>
      <c r="DJ38" s="658"/>
      <c r="DK38" s="659"/>
      <c r="DL38" s="663">
        <v>1231620</v>
      </c>
      <c r="DM38" s="658"/>
      <c r="DN38" s="658"/>
      <c r="DO38" s="658"/>
      <c r="DP38" s="658"/>
      <c r="DQ38" s="658"/>
      <c r="DR38" s="658"/>
      <c r="DS38" s="658"/>
      <c r="DT38" s="658"/>
      <c r="DU38" s="658"/>
      <c r="DV38" s="659"/>
      <c r="DW38" s="660">
        <v>9</v>
      </c>
      <c r="DX38" s="672"/>
      <c r="DY38" s="672"/>
      <c r="DZ38" s="672"/>
      <c r="EA38" s="672"/>
      <c r="EB38" s="672"/>
      <c r="EC38" s="684"/>
    </row>
    <row r="39" spans="2:133" ht="11.25" customHeight="1" x14ac:dyDescent="0.15">
      <c r="B39" s="654" t="s">
        <v>339</v>
      </c>
      <c r="C39" s="655"/>
      <c r="D39" s="655"/>
      <c r="E39" s="655"/>
      <c r="F39" s="655"/>
      <c r="G39" s="655"/>
      <c r="H39" s="655"/>
      <c r="I39" s="655"/>
      <c r="J39" s="655"/>
      <c r="K39" s="655"/>
      <c r="L39" s="655"/>
      <c r="M39" s="655"/>
      <c r="N39" s="655"/>
      <c r="O39" s="655"/>
      <c r="P39" s="655"/>
      <c r="Q39" s="656"/>
      <c r="R39" s="657" t="s">
        <v>139</v>
      </c>
      <c r="S39" s="658"/>
      <c r="T39" s="658"/>
      <c r="U39" s="658"/>
      <c r="V39" s="658"/>
      <c r="W39" s="658"/>
      <c r="X39" s="658"/>
      <c r="Y39" s="659"/>
      <c r="Z39" s="695" t="s">
        <v>139</v>
      </c>
      <c r="AA39" s="695"/>
      <c r="AB39" s="695"/>
      <c r="AC39" s="695"/>
      <c r="AD39" s="696" t="s">
        <v>147</v>
      </c>
      <c r="AE39" s="696"/>
      <c r="AF39" s="696"/>
      <c r="AG39" s="696"/>
      <c r="AH39" s="696"/>
      <c r="AI39" s="696"/>
      <c r="AJ39" s="696"/>
      <c r="AK39" s="696"/>
      <c r="AL39" s="660" t="s">
        <v>147</v>
      </c>
      <c r="AM39" s="661"/>
      <c r="AN39" s="661"/>
      <c r="AO39" s="697"/>
      <c r="AQ39" s="690" t="s">
        <v>340</v>
      </c>
      <c r="AR39" s="691"/>
      <c r="AS39" s="691"/>
      <c r="AT39" s="691"/>
      <c r="AU39" s="691"/>
      <c r="AV39" s="691"/>
      <c r="AW39" s="691"/>
      <c r="AX39" s="691"/>
      <c r="AY39" s="692"/>
      <c r="AZ39" s="657">
        <v>7634</v>
      </c>
      <c r="BA39" s="658"/>
      <c r="BB39" s="658"/>
      <c r="BC39" s="658"/>
      <c r="BD39" s="670"/>
      <c r="BE39" s="670"/>
      <c r="BF39" s="693"/>
      <c r="BG39" s="654" t="s">
        <v>341</v>
      </c>
      <c r="BH39" s="655"/>
      <c r="BI39" s="655"/>
      <c r="BJ39" s="655"/>
      <c r="BK39" s="655"/>
      <c r="BL39" s="655"/>
      <c r="BM39" s="655"/>
      <c r="BN39" s="655"/>
      <c r="BO39" s="655"/>
      <c r="BP39" s="655"/>
      <c r="BQ39" s="655"/>
      <c r="BR39" s="655"/>
      <c r="BS39" s="655"/>
      <c r="BT39" s="655"/>
      <c r="BU39" s="656"/>
      <c r="BV39" s="657">
        <v>8119</v>
      </c>
      <c r="BW39" s="658"/>
      <c r="BX39" s="658"/>
      <c r="BY39" s="658"/>
      <c r="BZ39" s="658"/>
      <c r="CA39" s="658"/>
      <c r="CB39" s="694"/>
      <c r="CD39" s="654" t="s">
        <v>342</v>
      </c>
      <c r="CE39" s="655"/>
      <c r="CF39" s="655"/>
      <c r="CG39" s="655"/>
      <c r="CH39" s="655"/>
      <c r="CI39" s="655"/>
      <c r="CJ39" s="655"/>
      <c r="CK39" s="655"/>
      <c r="CL39" s="655"/>
      <c r="CM39" s="655"/>
      <c r="CN39" s="655"/>
      <c r="CO39" s="655"/>
      <c r="CP39" s="655"/>
      <c r="CQ39" s="656"/>
      <c r="CR39" s="657">
        <v>181134</v>
      </c>
      <c r="CS39" s="670"/>
      <c r="CT39" s="670"/>
      <c r="CU39" s="670"/>
      <c r="CV39" s="670"/>
      <c r="CW39" s="670"/>
      <c r="CX39" s="670"/>
      <c r="CY39" s="671"/>
      <c r="CZ39" s="660">
        <v>0.8</v>
      </c>
      <c r="DA39" s="672"/>
      <c r="DB39" s="672"/>
      <c r="DC39" s="673"/>
      <c r="DD39" s="663">
        <v>119065</v>
      </c>
      <c r="DE39" s="670"/>
      <c r="DF39" s="670"/>
      <c r="DG39" s="670"/>
      <c r="DH39" s="670"/>
      <c r="DI39" s="670"/>
      <c r="DJ39" s="670"/>
      <c r="DK39" s="671"/>
      <c r="DL39" s="663" t="s">
        <v>139</v>
      </c>
      <c r="DM39" s="670"/>
      <c r="DN39" s="670"/>
      <c r="DO39" s="670"/>
      <c r="DP39" s="670"/>
      <c r="DQ39" s="670"/>
      <c r="DR39" s="670"/>
      <c r="DS39" s="670"/>
      <c r="DT39" s="670"/>
      <c r="DU39" s="670"/>
      <c r="DV39" s="671"/>
      <c r="DW39" s="660" t="s">
        <v>139</v>
      </c>
      <c r="DX39" s="672"/>
      <c r="DY39" s="672"/>
      <c r="DZ39" s="672"/>
      <c r="EA39" s="672"/>
      <c r="EB39" s="672"/>
      <c r="EC39" s="684"/>
    </row>
    <row r="40" spans="2:133" ht="11.25" customHeight="1" x14ac:dyDescent="0.15">
      <c r="B40" s="654" t="s">
        <v>343</v>
      </c>
      <c r="C40" s="655"/>
      <c r="D40" s="655"/>
      <c r="E40" s="655"/>
      <c r="F40" s="655"/>
      <c r="G40" s="655"/>
      <c r="H40" s="655"/>
      <c r="I40" s="655"/>
      <c r="J40" s="655"/>
      <c r="K40" s="655"/>
      <c r="L40" s="655"/>
      <c r="M40" s="655"/>
      <c r="N40" s="655"/>
      <c r="O40" s="655"/>
      <c r="P40" s="655"/>
      <c r="Q40" s="656"/>
      <c r="R40" s="657">
        <v>359900</v>
      </c>
      <c r="S40" s="658"/>
      <c r="T40" s="658"/>
      <c r="U40" s="658"/>
      <c r="V40" s="658"/>
      <c r="W40" s="658"/>
      <c r="X40" s="658"/>
      <c r="Y40" s="659"/>
      <c r="Z40" s="695">
        <v>1.5</v>
      </c>
      <c r="AA40" s="695"/>
      <c r="AB40" s="695"/>
      <c r="AC40" s="695"/>
      <c r="AD40" s="696" t="s">
        <v>139</v>
      </c>
      <c r="AE40" s="696"/>
      <c r="AF40" s="696"/>
      <c r="AG40" s="696"/>
      <c r="AH40" s="696"/>
      <c r="AI40" s="696"/>
      <c r="AJ40" s="696"/>
      <c r="AK40" s="696"/>
      <c r="AL40" s="660" t="s">
        <v>147</v>
      </c>
      <c r="AM40" s="661"/>
      <c r="AN40" s="661"/>
      <c r="AO40" s="697"/>
      <c r="AQ40" s="690" t="s">
        <v>344</v>
      </c>
      <c r="AR40" s="691"/>
      <c r="AS40" s="691"/>
      <c r="AT40" s="691"/>
      <c r="AU40" s="691"/>
      <c r="AV40" s="691"/>
      <c r="AW40" s="691"/>
      <c r="AX40" s="691"/>
      <c r="AY40" s="692"/>
      <c r="AZ40" s="657" t="s">
        <v>147</v>
      </c>
      <c r="BA40" s="658"/>
      <c r="BB40" s="658"/>
      <c r="BC40" s="658"/>
      <c r="BD40" s="670"/>
      <c r="BE40" s="670"/>
      <c r="BF40" s="693"/>
      <c r="BG40" s="698" t="s">
        <v>345</v>
      </c>
      <c r="BH40" s="699"/>
      <c r="BI40" s="699"/>
      <c r="BJ40" s="699"/>
      <c r="BK40" s="699"/>
      <c r="BL40" s="223"/>
      <c r="BM40" s="655" t="s">
        <v>346</v>
      </c>
      <c r="BN40" s="655"/>
      <c r="BO40" s="655"/>
      <c r="BP40" s="655"/>
      <c r="BQ40" s="655"/>
      <c r="BR40" s="655"/>
      <c r="BS40" s="655"/>
      <c r="BT40" s="655"/>
      <c r="BU40" s="656"/>
      <c r="BV40" s="657">
        <v>100</v>
      </c>
      <c r="BW40" s="658"/>
      <c r="BX40" s="658"/>
      <c r="BY40" s="658"/>
      <c r="BZ40" s="658"/>
      <c r="CA40" s="658"/>
      <c r="CB40" s="694"/>
      <c r="CD40" s="654" t="s">
        <v>347</v>
      </c>
      <c r="CE40" s="655"/>
      <c r="CF40" s="655"/>
      <c r="CG40" s="655"/>
      <c r="CH40" s="655"/>
      <c r="CI40" s="655"/>
      <c r="CJ40" s="655"/>
      <c r="CK40" s="655"/>
      <c r="CL40" s="655"/>
      <c r="CM40" s="655"/>
      <c r="CN40" s="655"/>
      <c r="CO40" s="655"/>
      <c r="CP40" s="655"/>
      <c r="CQ40" s="656"/>
      <c r="CR40" s="657">
        <v>306120</v>
      </c>
      <c r="CS40" s="658"/>
      <c r="CT40" s="658"/>
      <c r="CU40" s="658"/>
      <c r="CV40" s="658"/>
      <c r="CW40" s="658"/>
      <c r="CX40" s="658"/>
      <c r="CY40" s="659"/>
      <c r="CZ40" s="660">
        <v>1.3</v>
      </c>
      <c r="DA40" s="672"/>
      <c r="DB40" s="672"/>
      <c r="DC40" s="673"/>
      <c r="DD40" s="663">
        <v>290120</v>
      </c>
      <c r="DE40" s="658"/>
      <c r="DF40" s="658"/>
      <c r="DG40" s="658"/>
      <c r="DH40" s="658"/>
      <c r="DI40" s="658"/>
      <c r="DJ40" s="658"/>
      <c r="DK40" s="659"/>
      <c r="DL40" s="663" t="s">
        <v>139</v>
      </c>
      <c r="DM40" s="658"/>
      <c r="DN40" s="658"/>
      <c r="DO40" s="658"/>
      <c r="DP40" s="658"/>
      <c r="DQ40" s="658"/>
      <c r="DR40" s="658"/>
      <c r="DS40" s="658"/>
      <c r="DT40" s="658"/>
      <c r="DU40" s="658"/>
      <c r="DV40" s="659"/>
      <c r="DW40" s="660" t="s">
        <v>139</v>
      </c>
      <c r="DX40" s="672"/>
      <c r="DY40" s="672"/>
      <c r="DZ40" s="672"/>
      <c r="EA40" s="672"/>
      <c r="EB40" s="672"/>
      <c r="EC40" s="684"/>
    </row>
    <row r="41" spans="2:133" ht="11.25" customHeight="1" x14ac:dyDescent="0.15">
      <c r="B41" s="638" t="s">
        <v>348</v>
      </c>
      <c r="C41" s="639"/>
      <c r="D41" s="639"/>
      <c r="E41" s="639"/>
      <c r="F41" s="639"/>
      <c r="G41" s="639"/>
      <c r="H41" s="639"/>
      <c r="I41" s="639"/>
      <c r="J41" s="639"/>
      <c r="K41" s="639"/>
      <c r="L41" s="639"/>
      <c r="M41" s="639"/>
      <c r="N41" s="639"/>
      <c r="O41" s="639"/>
      <c r="P41" s="639"/>
      <c r="Q41" s="640"/>
      <c r="R41" s="641">
        <v>24776434</v>
      </c>
      <c r="S41" s="682"/>
      <c r="T41" s="682"/>
      <c r="U41" s="682"/>
      <c r="V41" s="682"/>
      <c r="W41" s="682"/>
      <c r="X41" s="682"/>
      <c r="Y41" s="685"/>
      <c r="Z41" s="686">
        <v>100</v>
      </c>
      <c r="AA41" s="686"/>
      <c r="AB41" s="686"/>
      <c r="AC41" s="686"/>
      <c r="AD41" s="687">
        <v>13280057</v>
      </c>
      <c r="AE41" s="687"/>
      <c r="AF41" s="687"/>
      <c r="AG41" s="687"/>
      <c r="AH41" s="687"/>
      <c r="AI41" s="687"/>
      <c r="AJ41" s="687"/>
      <c r="AK41" s="687"/>
      <c r="AL41" s="644">
        <v>100</v>
      </c>
      <c r="AM41" s="688"/>
      <c r="AN41" s="688"/>
      <c r="AO41" s="689"/>
      <c r="AQ41" s="690" t="s">
        <v>349</v>
      </c>
      <c r="AR41" s="691"/>
      <c r="AS41" s="691"/>
      <c r="AT41" s="691"/>
      <c r="AU41" s="691"/>
      <c r="AV41" s="691"/>
      <c r="AW41" s="691"/>
      <c r="AX41" s="691"/>
      <c r="AY41" s="692"/>
      <c r="AZ41" s="657">
        <v>312908</v>
      </c>
      <c r="BA41" s="658"/>
      <c r="BB41" s="658"/>
      <c r="BC41" s="658"/>
      <c r="BD41" s="670"/>
      <c r="BE41" s="670"/>
      <c r="BF41" s="693"/>
      <c r="BG41" s="698"/>
      <c r="BH41" s="699"/>
      <c r="BI41" s="699"/>
      <c r="BJ41" s="699"/>
      <c r="BK41" s="699"/>
      <c r="BL41" s="223"/>
      <c r="BM41" s="655" t="s">
        <v>350</v>
      </c>
      <c r="BN41" s="655"/>
      <c r="BO41" s="655"/>
      <c r="BP41" s="655"/>
      <c r="BQ41" s="655"/>
      <c r="BR41" s="655"/>
      <c r="BS41" s="655"/>
      <c r="BT41" s="655"/>
      <c r="BU41" s="656"/>
      <c r="BV41" s="657" t="s">
        <v>147</v>
      </c>
      <c r="BW41" s="658"/>
      <c r="BX41" s="658"/>
      <c r="BY41" s="658"/>
      <c r="BZ41" s="658"/>
      <c r="CA41" s="658"/>
      <c r="CB41" s="694"/>
      <c r="CD41" s="654" t="s">
        <v>351</v>
      </c>
      <c r="CE41" s="655"/>
      <c r="CF41" s="655"/>
      <c r="CG41" s="655"/>
      <c r="CH41" s="655"/>
      <c r="CI41" s="655"/>
      <c r="CJ41" s="655"/>
      <c r="CK41" s="655"/>
      <c r="CL41" s="655"/>
      <c r="CM41" s="655"/>
      <c r="CN41" s="655"/>
      <c r="CO41" s="655"/>
      <c r="CP41" s="655"/>
      <c r="CQ41" s="656"/>
      <c r="CR41" s="657" t="s">
        <v>147</v>
      </c>
      <c r="CS41" s="670"/>
      <c r="CT41" s="670"/>
      <c r="CU41" s="670"/>
      <c r="CV41" s="670"/>
      <c r="CW41" s="670"/>
      <c r="CX41" s="670"/>
      <c r="CY41" s="671"/>
      <c r="CZ41" s="660" t="s">
        <v>147</v>
      </c>
      <c r="DA41" s="672"/>
      <c r="DB41" s="672"/>
      <c r="DC41" s="673"/>
      <c r="DD41" s="663" t="s">
        <v>147</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352</v>
      </c>
      <c r="AR42" s="703"/>
      <c r="AS42" s="703"/>
      <c r="AT42" s="703"/>
      <c r="AU42" s="703"/>
      <c r="AV42" s="703"/>
      <c r="AW42" s="703"/>
      <c r="AX42" s="703"/>
      <c r="AY42" s="704"/>
      <c r="AZ42" s="641">
        <v>1201204</v>
      </c>
      <c r="BA42" s="682"/>
      <c r="BB42" s="682"/>
      <c r="BC42" s="682"/>
      <c r="BD42" s="642"/>
      <c r="BE42" s="642"/>
      <c r="BF42" s="705"/>
      <c r="BG42" s="700"/>
      <c r="BH42" s="701"/>
      <c r="BI42" s="701"/>
      <c r="BJ42" s="701"/>
      <c r="BK42" s="701"/>
      <c r="BL42" s="224"/>
      <c r="BM42" s="639" t="s">
        <v>353</v>
      </c>
      <c r="BN42" s="639"/>
      <c r="BO42" s="639"/>
      <c r="BP42" s="639"/>
      <c r="BQ42" s="639"/>
      <c r="BR42" s="639"/>
      <c r="BS42" s="639"/>
      <c r="BT42" s="639"/>
      <c r="BU42" s="640"/>
      <c r="BV42" s="641">
        <v>405</v>
      </c>
      <c r="BW42" s="682"/>
      <c r="BX42" s="682"/>
      <c r="BY42" s="682"/>
      <c r="BZ42" s="682"/>
      <c r="CA42" s="682"/>
      <c r="CB42" s="683"/>
      <c r="CD42" s="654" t="s">
        <v>354</v>
      </c>
      <c r="CE42" s="655"/>
      <c r="CF42" s="655"/>
      <c r="CG42" s="655"/>
      <c r="CH42" s="655"/>
      <c r="CI42" s="655"/>
      <c r="CJ42" s="655"/>
      <c r="CK42" s="655"/>
      <c r="CL42" s="655"/>
      <c r="CM42" s="655"/>
      <c r="CN42" s="655"/>
      <c r="CO42" s="655"/>
      <c r="CP42" s="655"/>
      <c r="CQ42" s="656"/>
      <c r="CR42" s="657">
        <v>3721171</v>
      </c>
      <c r="CS42" s="670"/>
      <c r="CT42" s="670"/>
      <c r="CU42" s="670"/>
      <c r="CV42" s="670"/>
      <c r="CW42" s="670"/>
      <c r="CX42" s="670"/>
      <c r="CY42" s="671"/>
      <c r="CZ42" s="660">
        <v>15.5</v>
      </c>
      <c r="DA42" s="672"/>
      <c r="DB42" s="672"/>
      <c r="DC42" s="673"/>
      <c r="DD42" s="663">
        <v>707854</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355</v>
      </c>
      <c r="CD43" s="654" t="s">
        <v>356</v>
      </c>
      <c r="CE43" s="655"/>
      <c r="CF43" s="655"/>
      <c r="CG43" s="655"/>
      <c r="CH43" s="655"/>
      <c r="CI43" s="655"/>
      <c r="CJ43" s="655"/>
      <c r="CK43" s="655"/>
      <c r="CL43" s="655"/>
      <c r="CM43" s="655"/>
      <c r="CN43" s="655"/>
      <c r="CO43" s="655"/>
      <c r="CP43" s="655"/>
      <c r="CQ43" s="656"/>
      <c r="CR43" s="657">
        <v>76011</v>
      </c>
      <c r="CS43" s="670"/>
      <c r="CT43" s="670"/>
      <c r="CU43" s="670"/>
      <c r="CV43" s="670"/>
      <c r="CW43" s="670"/>
      <c r="CX43" s="670"/>
      <c r="CY43" s="671"/>
      <c r="CZ43" s="660">
        <v>0.3</v>
      </c>
      <c r="DA43" s="672"/>
      <c r="DB43" s="672"/>
      <c r="DC43" s="673"/>
      <c r="DD43" s="663">
        <v>76011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357</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305</v>
      </c>
      <c r="CE44" s="677"/>
      <c r="CF44" s="654" t="s">
        <v>358</v>
      </c>
      <c r="CG44" s="655"/>
      <c r="CH44" s="655"/>
      <c r="CI44" s="655"/>
      <c r="CJ44" s="655"/>
      <c r="CK44" s="655"/>
      <c r="CL44" s="655"/>
      <c r="CM44" s="655"/>
      <c r="CN44" s="655"/>
      <c r="CO44" s="655"/>
      <c r="CP44" s="655"/>
      <c r="CQ44" s="656"/>
      <c r="CR44" s="657">
        <v>3682152</v>
      </c>
      <c r="CS44" s="658"/>
      <c r="CT44" s="658"/>
      <c r="CU44" s="658"/>
      <c r="CV44" s="658"/>
      <c r="CW44" s="658"/>
      <c r="CX44" s="658"/>
      <c r="CY44" s="659"/>
      <c r="CZ44" s="660">
        <v>15.3</v>
      </c>
      <c r="DA44" s="661"/>
      <c r="DB44" s="661"/>
      <c r="DC44" s="662"/>
      <c r="DD44" s="663">
        <v>674250</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359</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360</v>
      </c>
      <c r="CG45" s="655"/>
      <c r="CH45" s="655"/>
      <c r="CI45" s="655"/>
      <c r="CJ45" s="655"/>
      <c r="CK45" s="655"/>
      <c r="CL45" s="655"/>
      <c r="CM45" s="655"/>
      <c r="CN45" s="655"/>
      <c r="CO45" s="655"/>
      <c r="CP45" s="655"/>
      <c r="CQ45" s="656"/>
      <c r="CR45" s="657">
        <v>2513097</v>
      </c>
      <c r="CS45" s="670"/>
      <c r="CT45" s="670"/>
      <c r="CU45" s="670"/>
      <c r="CV45" s="670"/>
      <c r="CW45" s="670"/>
      <c r="CX45" s="670"/>
      <c r="CY45" s="671"/>
      <c r="CZ45" s="660">
        <v>10.5</v>
      </c>
      <c r="DA45" s="672"/>
      <c r="DB45" s="672"/>
      <c r="DC45" s="673"/>
      <c r="DD45" s="663">
        <v>80566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361</v>
      </c>
      <c r="CG46" s="655"/>
      <c r="CH46" s="655"/>
      <c r="CI46" s="655"/>
      <c r="CJ46" s="655"/>
      <c r="CK46" s="655"/>
      <c r="CL46" s="655"/>
      <c r="CM46" s="655"/>
      <c r="CN46" s="655"/>
      <c r="CO46" s="655"/>
      <c r="CP46" s="655"/>
      <c r="CQ46" s="656"/>
      <c r="CR46" s="657">
        <v>1163769</v>
      </c>
      <c r="CS46" s="658"/>
      <c r="CT46" s="658"/>
      <c r="CU46" s="658"/>
      <c r="CV46" s="658"/>
      <c r="CW46" s="658"/>
      <c r="CX46" s="658"/>
      <c r="CY46" s="659"/>
      <c r="CZ46" s="660">
        <v>4.9000000000000004</v>
      </c>
      <c r="DA46" s="661"/>
      <c r="DB46" s="661"/>
      <c r="DC46" s="662"/>
      <c r="DD46" s="663">
        <v>592008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362</v>
      </c>
      <c r="CG47" s="655"/>
      <c r="CH47" s="655"/>
      <c r="CI47" s="655"/>
      <c r="CJ47" s="655"/>
      <c r="CK47" s="655"/>
      <c r="CL47" s="655"/>
      <c r="CM47" s="655"/>
      <c r="CN47" s="655"/>
      <c r="CO47" s="655"/>
      <c r="CP47" s="655"/>
      <c r="CQ47" s="656"/>
      <c r="CR47" s="657">
        <v>39019</v>
      </c>
      <c r="CS47" s="670"/>
      <c r="CT47" s="670"/>
      <c r="CU47" s="670"/>
      <c r="CV47" s="670"/>
      <c r="CW47" s="670"/>
      <c r="CX47" s="670"/>
      <c r="CY47" s="671"/>
      <c r="CZ47" s="660">
        <v>0.2</v>
      </c>
      <c r="DA47" s="672"/>
      <c r="DB47" s="672"/>
      <c r="DC47" s="673"/>
      <c r="DD47" s="663">
        <v>33604</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363</v>
      </c>
      <c r="CG48" s="655"/>
      <c r="CH48" s="655"/>
      <c r="CI48" s="655"/>
      <c r="CJ48" s="655"/>
      <c r="CK48" s="655"/>
      <c r="CL48" s="655"/>
      <c r="CM48" s="655"/>
      <c r="CN48" s="655"/>
      <c r="CO48" s="655"/>
      <c r="CP48" s="655"/>
      <c r="CQ48" s="656"/>
      <c r="CR48" s="657" t="s">
        <v>139</v>
      </c>
      <c r="CS48" s="658"/>
      <c r="CT48" s="658"/>
      <c r="CU48" s="658"/>
      <c r="CV48" s="658"/>
      <c r="CW48" s="658"/>
      <c r="CX48" s="658"/>
      <c r="CY48" s="659"/>
      <c r="CZ48" s="660" t="s">
        <v>237</v>
      </c>
      <c r="DA48" s="661"/>
      <c r="DB48" s="661"/>
      <c r="DC48" s="662"/>
      <c r="DD48" s="663" t="s">
        <v>139</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364</v>
      </c>
      <c r="CE49" s="639"/>
      <c r="CF49" s="639"/>
      <c r="CG49" s="639"/>
      <c r="CH49" s="639"/>
      <c r="CI49" s="639"/>
      <c r="CJ49" s="639"/>
      <c r="CK49" s="639"/>
      <c r="CL49" s="639"/>
      <c r="CM49" s="639"/>
      <c r="CN49" s="639"/>
      <c r="CO49" s="639"/>
      <c r="CP49" s="639"/>
      <c r="CQ49" s="640"/>
      <c r="CR49" s="641">
        <v>23991060</v>
      </c>
      <c r="CS49" s="642"/>
      <c r="CT49" s="642"/>
      <c r="CU49" s="642"/>
      <c r="CV49" s="642"/>
      <c r="CW49" s="642"/>
      <c r="CX49" s="642"/>
      <c r="CY49" s="643"/>
      <c r="CZ49" s="644">
        <v>100</v>
      </c>
      <c r="DA49" s="645"/>
      <c r="DB49" s="645"/>
      <c r="DC49" s="646"/>
      <c r="DD49" s="647">
        <v>15355024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OgrvTN+Ev2VgkwKgz0fMT7RRMdFgLisOLTrtUHnDdILU2s0yhmxfbFAavNWPyydv3Ne6LDi/2pFkDZZg+Z98CA==" saltValue="+WwbjSi6WsGsbNT6MagEV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365</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366</v>
      </c>
      <c r="DK2" s="1128"/>
      <c r="DL2" s="1128"/>
      <c r="DM2" s="1128"/>
      <c r="DN2" s="1128"/>
      <c r="DO2" s="1129"/>
      <c r="DP2" s="228"/>
      <c r="DQ2" s="1127" t="s">
        <v>367</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368</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369</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370</v>
      </c>
      <c r="B5" s="1032"/>
      <c r="C5" s="1032"/>
      <c r="D5" s="1032"/>
      <c r="E5" s="1032"/>
      <c r="F5" s="1032"/>
      <c r="G5" s="1032"/>
      <c r="H5" s="1032"/>
      <c r="I5" s="1032"/>
      <c r="J5" s="1032"/>
      <c r="K5" s="1032"/>
      <c r="L5" s="1032"/>
      <c r="M5" s="1032"/>
      <c r="N5" s="1032"/>
      <c r="O5" s="1032"/>
      <c r="P5" s="1033"/>
      <c r="Q5" s="1037" t="s">
        <v>371</v>
      </c>
      <c r="R5" s="1038"/>
      <c r="S5" s="1038"/>
      <c r="T5" s="1038"/>
      <c r="U5" s="1039"/>
      <c r="V5" s="1037" t="s">
        <v>372</v>
      </c>
      <c r="W5" s="1038"/>
      <c r="X5" s="1038"/>
      <c r="Y5" s="1038"/>
      <c r="Z5" s="1039"/>
      <c r="AA5" s="1037" t="s">
        <v>373</v>
      </c>
      <c r="AB5" s="1038"/>
      <c r="AC5" s="1038"/>
      <c r="AD5" s="1038"/>
      <c r="AE5" s="1038"/>
      <c r="AF5" s="1130" t="s">
        <v>374</v>
      </c>
      <c r="AG5" s="1038"/>
      <c r="AH5" s="1038"/>
      <c r="AI5" s="1038"/>
      <c r="AJ5" s="1051"/>
      <c r="AK5" s="1038" t="s">
        <v>375</v>
      </c>
      <c r="AL5" s="1038"/>
      <c r="AM5" s="1038"/>
      <c r="AN5" s="1038"/>
      <c r="AO5" s="1039"/>
      <c r="AP5" s="1037" t="s">
        <v>376</v>
      </c>
      <c r="AQ5" s="1038"/>
      <c r="AR5" s="1038"/>
      <c r="AS5" s="1038"/>
      <c r="AT5" s="1039"/>
      <c r="AU5" s="1037" t="s">
        <v>377</v>
      </c>
      <c r="AV5" s="1038"/>
      <c r="AW5" s="1038"/>
      <c r="AX5" s="1038"/>
      <c r="AY5" s="1051"/>
      <c r="AZ5" s="232"/>
      <c r="BA5" s="232"/>
      <c r="BB5" s="232"/>
      <c r="BC5" s="232"/>
      <c r="BD5" s="232"/>
      <c r="BE5" s="233"/>
      <c r="BF5" s="233"/>
      <c r="BG5" s="233"/>
      <c r="BH5" s="233"/>
      <c r="BI5" s="233"/>
      <c r="BJ5" s="233"/>
      <c r="BK5" s="233"/>
      <c r="BL5" s="233"/>
      <c r="BM5" s="233"/>
      <c r="BN5" s="233"/>
      <c r="BO5" s="233"/>
      <c r="BP5" s="233"/>
      <c r="BQ5" s="1031" t="s">
        <v>378</v>
      </c>
      <c r="BR5" s="1032"/>
      <c r="BS5" s="1032"/>
      <c r="BT5" s="1032"/>
      <c r="BU5" s="1032"/>
      <c r="BV5" s="1032"/>
      <c r="BW5" s="1032"/>
      <c r="BX5" s="1032"/>
      <c r="BY5" s="1032"/>
      <c r="BZ5" s="1032"/>
      <c r="CA5" s="1032"/>
      <c r="CB5" s="1032"/>
      <c r="CC5" s="1032"/>
      <c r="CD5" s="1032"/>
      <c r="CE5" s="1032"/>
      <c r="CF5" s="1032"/>
      <c r="CG5" s="1033"/>
      <c r="CH5" s="1037" t="s">
        <v>379</v>
      </c>
      <c r="CI5" s="1038"/>
      <c r="CJ5" s="1038"/>
      <c r="CK5" s="1038"/>
      <c r="CL5" s="1039"/>
      <c r="CM5" s="1037" t="s">
        <v>380</v>
      </c>
      <c r="CN5" s="1038"/>
      <c r="CO5" s="1038"/>
      <c r="CP5" s="1038"/>
      <c r="CQ5" s="1039"/>
      <c r="CR5" s="1037" t="s">
        <v>381</v>
      </c>
      <c r="CS5" s="1038"/>
      <c r="CT5" s="1038"/>
      <c r="CU5" s="1038"/>
      <c r="CV5" s="1039"/>
      <c r="CW5" s="1037" t="s">
        <v>382</v>
      </c>
      <c r="CX5" s="1038"/>
      <c r="CY5" s="1038"/>
      <c r="CZ5" s="1038"/>
      <c r="DA5" s="1039"/>
      <c r="DB5" s="1037" t="s">
        <v>383</v>
      </c>
      <c r="DC5" s="1038"/>
      <c r="DD5" s="1038"/>
      <c r="DE5" s="1038"/>
      <c r="DF5" s="1039"/>
      <c r="DG5" s="1120" t="s">
        <v>384</v>
      </c>
      <c r="DH5" s="1121"/>
      <c r="DI5" s="1121"/>
      <c r="DJ5" s="1121"/>
      <c r="DK5" s="1122"/>
      <c r="DL5" s="1120" t="s">
        <v>385</v>
      </c>
      <c r="DM5" s="1121"/>
      <c r="DN5" s="1121"/>
      <c r="DO5" s="1121"/>
      <c r="DP5" s="1122"/>
      <c r="DQ5" s="1037" t="s">
        <v>386</v>
      </c>
      <c r="DR5" s="1038"/>
      <c r="DS5" s="1038"/>
      <c r="DT5" s="1038"/>
      <c r="DU5" s="1039"/>
      <c r="DV5" s="1037" t="s">
        <v>377</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387</v>
      </c>
      <c r="C7" s="1084"/>
      <c r="D7" s="1084"/>
      <c r="E7" s="1084"/>
      <c r="F7" s="1084"/>
      <c r="G7" s="1084"/>
      <c r="H7" s="1084"/>
      <c r="I7" s="1084"/>
      <c r="J7" s="1084"/>
      <c r="K7" s="1084"/>
      <c r="L7" s="1084"/>
      <c r="M7" s="1084"/>
      <c r="N7" s="1084"/>
      <c r="O7" s="1084"/>
      <c r="P7" s="1085"/>
      <c r="Q7" s="1138">
        <v>24776</v>
      </c>
      <c r="R7" s="1139"/>
      <c r="S7" s="1139"/>
      <c r="T7" s="1139"/>
      <c r="U7" s="1139"/>
      <c r="V7" s="1139">
        <v>23991</v>
      </c>
      <c r="W7" s="1139"/>
      <c r="X7" s="1139"/>
      <c r="Y7" s="1139"/>
      <c r="Z7" s="1139"/>
      <c r="AA7" s="1139">
        <v>785</v>
      </c>
      <c r="AB7" s="1139"/>
      <c r="AC7" s="1139"/>
      <c r="AD7" s="1139"/>
      <c r="AE7" s="1140"/>
      <c r="AF7" s="1141">
        <v>694</v>
      </c>
      <c r="AG7" s="1142"/>
      <c r="AH7" s="1142"/>
      <c r="AI7" s="1142"/>
      <c r="AJ7" s="1143"/>
      <c r="AK7" s="1144">
        <v>791</v>
      </c>
      <c r="AL7" s="1145"/>
      <c r="AM7" s="1145"/>
      <c r="AN7" s="1145"/>
      <c r="AO7" s="1145"/>
      <c r="AP7" s="1145">
        <v>15919</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605</v>
      </c>
      <c r="BT7" s="1136"/>
      <c r="BU7" s="1136"/>
      <c r="BV7" s="1136"/>
      <c r="BW7" s="1136"/>
      <c r="BX7" s="1136"/>
      <c r="BY7" s="1136"/>
      <c r="BZ7" s="1136"/>
      <c r="CA7" s="1136"/>
      <c r="CB7" s="1136"/>
      <c r="CC7" s="1136"/>
      <c r="CD7" s="1136"/>
      <c r="CE7" s="1136"/>
      <c r="CF7" s="1136"/>
      <c r="CG7" s="1148"/>
      <c r="CH7" s="1132">
        <v>-4</v>
      </c>
      <c r="CI7" s="1133"/>
      <c r="CJ7" s="1133"/>
      <c r="CK7" s="1133"/>
      <c r="CL7" s="1134"/>
      <c r="CM7" s="1132">
        <v>233</v>
      </c>
      <c r="CN7" s="1133"/>
      <c r="CO7" s="1133"/>
      <c r="CP7" s="1133"/>
      <c r="CQ7" s="1134"/>
      <c r="CR7" s="1132">
        <v>30</v>
      </c>
      <c r="CS7" s="1133"/>
      <c r="CT7" s="1133"/>
      <c r="CU7" s="1133"/>
      <c r="CV7" s="1134"/>
      <c r="CW7" s="1132">
        <v>40</v>
      </c>
      <c r="CX7" s="1133"/>
      <c r="CY7" s="1133"/>
      <c r="CZ7" s="1133"/>
      <c r="DA7" s="1134"/>
      <c r="DB7" s="1132" t="s">
        <v>588</v>
      </c>
      <c r="DC7" s="1133"/>
      <c r="DD7" s="1133"/>
      <c r="DE7" s="1133"/>
      <c r="DF7" s="1134"/>
      <c r="DG7" s="1132" t="s">
        <v>607</v>
      </c>
      <c r="DH7" s="1133"/>
      <c r="DI7" s="1133"/>
      <c r="DJ7" s="1133"/>
      <c r="DK7" s="1134"/>
      <c r="DL7" s="1132" t="s">
        <v>588</v>
      </c>
      <c r="DM7" s="1133"/>
      <c r="DN7" s="1133"/>
      <c r="DO7" s="1133"/>
      <c r="DP7" s="1134"/>
      <c r="DQ7" s="1132" t="s">
        <v>588</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606</v>
      </c>
      <c r="BT8" s="1029"/>
      <c r="BU8" s="1029"/>
      <c r="BV8" s="1029"/>
      <c r="BW8" s="1029"/>
      <c r="BX8" s="1029"/>
      <c r="BY8" s="1029"/>
      <c r="BZ8" s="1029"/>
      <c r="CA8" s="1029"/>
      <c r="CB8" s="1029"/>
      <c r="CC8" s="1029"/>
      <c r="CD8" s="1029"/>
      <c r="CE8" s="1029"/>
      <c r="CF8" s="1029"/>
      <c r="CG8" s="1050"/>
      <c r="CH8" s="1025">
        <v>5</v>
      </c>
      <c r="CI8" s="1026"/>
      <c r="CJ8" s="1026"/>
      <c r="CK8" s="1026"/>
      <c r="CL8" s="1027"/>
      <c r="CM8" s="1025">
        <v>364</v>
      </c>
      <c r="CN8" s="1026"/>
      <c r="CO8" s="1026"/>
      <c r="CP8" s="1026"/>
      <c r="CQ8" s="1027"/>
      <c r="CR8" s="1025">
        <v>6</v>
      </c>
      <c r="CS8" s="1026"/>
      <c r="CT8" s="1026"/>
      <c r="CU8" s="1026"/>
      <c r="CV8" s="1027"/>
      <c r="CW8" s="1025" t="s">
        <v>588</v>
      </c>
      <c r="CX8" s="1026"/>
      <c r="CY8" s="1026"/>
      <c r="CZ8" s="1026"/>
      <c r="DA8" s="1027"/>
      <c r="DB8" s="1025">
        <v>188</v>
      </c>
      <c r="DC8" s="1026"/>
      <c r="DD8" s="1026"/>
      <c r="DE8" s="1026"/>
      <c r="DF8" s="1027"/>
      <c r="DG8" s="1025" t="s">
        <v>588</v>
      </c>
      <c r="DH8" s="1026"/>
      <c r="DI8" s="1026"/>
      <c r="DJ8" s="1026"/>
      <c r="DK8" s="1027"/>
      <c r="DL8" s="1025" t="s">
        <v>608</v>
      </c>
      <c r="DM8" s="1026"/>
      <c r="DN8" s="1026"/>
      <c r="DO8" s="1026"/>
      <c r="DP8" s="1027"/>
      <c r="DQ8" s="1025">
        <v>114</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388</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389</v>
      </c>
      <c r="B23" s="973" t="s">
        <v>390</v>
      </c>
      <c r="C23" s="974"/>
      <c r="D23" s="974"/>
      <c r="E23" s="974"/>
      <c r="F23" s="974"/>
      <c r="G23" s="974"/>
      <c r="H23" s="974"/>
      <c r="I23" s="974"/>
      <c r="J23" s="974"/>
      <c r="K23" s="974"/>
      <c r="L23" s="974"/>
      <c r="M23" s="974"/>
      <c r="N23" s="974"/>
      <c r="O23" s="974"/>
      <c r="P23" s="984"/>
      <c r="Q23" s="1103">
        <v>24776</v>
      </c>
      <c r="R23" s="1097"/>
      <c r="S23" s="1097"/>
      <c r="T23" s="1097"/>
      <c r="U23" s="1097"/>
      <c r="V23" s="1097">
        <v>23991</v>
      </c>
      <c r="W23" s="1097"/>
      <c r="X23" s="1097"/>
      <c r="Y23" s="1097"/>
      <c r="Z23" s="1097"/>
      <c r="AA23" s="1097">
        <v>785</v>
      </c>
      <c r="AB23" s="1097"/>
      <c r="AC23" s="1097"/>
      <c r="AD23" s="1097"/>
      <c r="AE23" s="1104"/>
      <c r="AF23" s="1105">
        <v>694</v>
      </c>
      <c r="AG23" s="1097"/>
      <c r="AH23" s="1097"/>
      <c r="AI23" s="1097"/>
      <c r="AJ23" s="1106"/>
      <c r="AK23" s="1107"/>
      <c r="AL23" s="1108"/>
      <c r="AM23" s="1108"/>
      <c r="AN23" s="1108"/>
      <c r="AO23" s="1108"/>
      <c r="AP23" s="1097">
        <v>15919</v>
      </c>
      <c r="AQ23" s="1097"/>
      <c r="AR23" s="1097"/>
      <c r="AS23" s="1097"/>
      <c r="AT23" s="1097"/>
      <c r="AU23" s="1098"/>
      <c r="AV23" s="1098"/>
      <c r="AW23" s="1098"/>
      <c r="AX23" s="1098"/>
      <c r="AY23" s="1099"/>
      <c r="AZ23" s="1100" t="s">
        <v>391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392</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393</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370</v>
      </c>
      <c r="B26" s="1032"/>
      <c r="C26" s="1032"/>
      <c r="D26" s="1032"/>
      <c r="E26" s="1032"/>
      <c r="F26" s="1032"/>
      <c r="G26" s="1032"/>
      <c r="H26" s="1032"/>
      <c r="I26" s="1032"/>
      <c r="J26" s="1032"/>
      <c r="K26" s="1032"/>
      <c r="L26" s="1032"/>
      <c r="M26" s="1032"/>
      <c r="N26" s="1032"/>
      <c r="O26" s="1032"/>
      <c r="P26" s="1033"/>
      <c r="Q26" s="1037" t="s">
        <v>394</v>
      </c>
      <c r="R26" s="1038"/>
      <c r="S26" s="1038"/>
      <c r="T26" s="1038"/>
      <c r="U26" s="1039"/>
      <c r="V26" s="1037" t="s">
        <v>395</v>
      </c>
      <c r="W26" s="1038"/>
      <c r="X26" s="1038"/>
      <c r="Y26" s="1038"/>
      <c r="Z26" s="1039"/>
      <c r="AA26" s="1037" t="s">
        <v>396</v>
      </c>
      <c r="AB26" s="1038"/>
      <c r="AC26" s="1038"/>
      <c r="AD26" s="1038"/>
      <c r="AE26" s="1038"/>
      <c r="AF26" s="1091" t="s">
        <v>397</v>
      </c>
      <c r="AG26" s="1044"/>
      <c r="AH26" s="1044"/>
      <c r="AI26" s="1044"/>
      <c r="AJ26" s="1092"/>
      <c r="AK26" s="1038" t="s">
        <v>398</v>
      </c>
      <c r="AL26" s="1038"/>
      <c r="AM26" s="1038"/>
      <c r="AN26" s="1038"/>
      <c r="AO26" s="1039"/>
      <c r="AP26" s="1037" t="s">
        <v>399</v>
      </c>
      <c r="AQ26" s="1038"/>
      <c r="AR26" s="1038"/>
      <c r="AS26" s="1038"/>
      <c r="AT26" s="1039"/>
      <c r="AU26" s="1037" t="s">
        <v>400</v>
      </c>
      <c r="AV26" s="1038"/>
      <c r="AW26" s="1038"/>
      <c r="AX26" s="1038"/>
      <c r="AY26" s="1039"/>
      <c r="AZ26" s="1037" t="s">
        <v>401</v>
      </c>
      <c r="BA26" s="1038"/>
      <c r="BB26" s="1038"/>
      <c r="BC26" s="1038"/>
      <c r="BD26" s="1039"/>
      <c r="BE26" s="1037" t="s">
        <v>377</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402</v>
      </c>
      <c r="C28" s="1084"/>
      <c r="D28" s="1084"/>
      <c r="E28" s="1084"/>
      <c r="F28" s="1084"/>
      <c r="G28" s="1084"/>
      <c r="H28" s="1084"/>
      <c r="I28" s="1084"/>
      <c r="J28" s="1084"/>
      <c r="K28" s="1084"/>
      <c r="L28" s="1084"/>
      <c r="M28" s="1084"/>
      <c r="N28" s="1084"/>
      <c r="O28" s="1084"/>
      <c r="P28" s="1085"/>
      <c r="Q28" s="1086">
        <v>4627</v>
      </c>
      <c r="R28" s="1087"/>
      <c r="S28" s="1087"/>
      <c r="T28" s="1087"/>
      <c r="U28" s="1087"/>
      <c r="V28" s="1087">
        <v>4529</v>
      </c>
      <c r="W28" s="1087"/>
      <c r="X28" s="1087"/>
      <c r="Y28" s="1087"/>
      <c r="Z28" s="1087"/>
      <c r="AA28" s="1087">
        <v>98</v>
      </c>
      <c r="AB28" s="1087"/>
      <c r="AC28" s="1087"/>
      <c r="AD28" s="1087"/>
      <c r="AE28" s="1088"/>
      <c r="AF28" s="1089">
        <v>98</v>
      </c>
      <c r="AG28" s="1087"/>
      <c r="AH28" s="1087"/>
      <c r="AI28" s="1087"/>
      <c r="AJ28" s="1090"/>
      <c r="AK28" s="1078">
        <v>313</v>
      </c>
      <c r="AL28" s="1079"/>
      <c r="AM28" s="1079"/>
      <c r="AN28" s="1079"/>
      <c r="AO28" s="1079"/>
      <c r="AP28" s="1079" t="s">
        <v>587</v>
      </c>
      <c r="AQ28" s="1079"/>
      <c r="AR28" s="1079"/>
      <c r="AS28" s="1079"/>
      <c r="AT28" s="1079"/>
      <c r="AU28" s="1079" t="s">
        <v>588</v>
      </c>
      <c r="AV28" s="1079"/>
      <c r="AW28" s="1079"/>
      <c r="AX28" s="1079"/>
      <c r="AY28" s="1079"/>
      <c r="AZ28" s="1080" t="s">
        <v>588</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403</v>
      </c>
      <c r="C29" s="1067"/>
      <c r="D29" s="1067"/>
      <c r="E29" s="1067"/>
      <c r="F29" s="1067"/>
      <c r="G29" s="1067"/>
      <c r="H29" s="1067"/>
      <c r="I29" s="1067"/>
      <c r="J29" s="1067"/>
      <c r="K29" s="1067"/>
      <c r="L29" s="1067"/>
      <c r="M29" s="1067"/>
      <c r="N29" s="1067"/>
      <c r="O29" s="1067"/>
      <c r="P29" s="1068"/>
      <c r="Q29" s="1074">
        <v>1109</v>
      </c>
      <c r="R29" s="1075"/>
      <c r="S29" s="1075"/>
      <c r="T29" s="1075"/>
      <c r="U29" s="1075"/>
      <c r="V29" s="1075">
        <v>1107</v>
      </c>
      <c r="W29" s="1075"/>
      <c r="X29" s="1075"/>
      <c r="Y29" s="1075"/>
      <c r="Z29" s="1075"/>
      <c r="AA29" s="1075">
        <v>2</v>
      </c>
      <c r="AB29" s="1075"/>
      <c r="AC29" s="1075"/>
      <c r="AD29" s="1075"/>
      <c r="AE29" s="1076"/>
      <c r="AF29" s="1071">
        <v>2</v>
      </c>
      <c r="AG29" s="1072"/>
      <c r="AH29" s="1072"/>
      <c r="AI29" s="1072"/>
      <c r="AJ29" s="1073"/>
      <c r="AK29" s="1016">
        <v>573</v>
      </c>
      <c r="AL29" s="1007"/>
      <c r="AM29" s="1007"/>
      <c r="AN29" s="1007"/>
      <c r="AO29" s="1007"/>
      <c r="AP29" s="1007" t="s">
        <v>588</v>
      </c>
      <c r="AQ29" s="1007"/>
      <c r="AR29" s="1007"/>
      <c r="AS29" s="1007"/>
      <c r="AT29" s="1007"/>
      <c r="AU29" s="1007" t="s">
        <v>588</v>
      </c>
      <c r="AV29" s="1007"/>
      <c r="AW29" s="1007"/>
      <c r="AX29" s="1007"/>
      <c r="AY29" s="1007"/>
      <c r="AZ29" s="1077" t="s">
        <v>588</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404</v>
      </c>
      <c r="C30" s="1067"/>
      <c r="D30" s="1067"/>
      <c r="E30" s="1067"/>
      <c r="F30" s="1067"/>
      <c r="G30" s="1067"/>
      <c r="H30" s="1067"/>
      <c r="I30" s="1067"/>
      <c r="J30" s="1067"/>
      <c r="K30" s="1067"/>
      <c r="L30" s="1067"/>
      <c r="M30" s="1067"/>
      <c r="N30" s="1067"/>
      <c r="O30" s="1067"/>
      <c r="P30" s="1068"/>
      <c r="Q30" s="1074">
        <v>1347</v>
      </c>
      <c r="R30" s="1075"/>
      <c r="S30" s="1075"/>
      <c r="T30" s="1075"/>
      <c r="U30" s="1075"/>
      <c r="V30" s="1075">
        <v>1174</v>
      </c>
      <c r="W30" s="1075"/>
      <c r="X30" s="1075"/>
      <c r="Y30" s="1075"/>
      <c r="Z30" s="1075"/>
      <c r="AA30" s="1075">
        <v>173</v>
      </c>
      <c r="AB30" s="1075"/>
      <c r="AC30" s="1075"/>
      <c r="AD30" s="1075"/>
      <c r="AE30" s="1076"/>
      <c r="AF30" s="1071">
        <v>695</v>
      </c>
      <c r="AG30" s="1072"/>
      <c r="AH30" s="1072"/>
      <c r="AI30" s="1072"/>
      <c r="AJ30" s="1073"/>
      <c r="AK30" s="1016">
        <v>8</v>
      </c>
      <c r="AL30" s="1007"/>
      <c r="AM30" s="1007"/>
      <c r="AN30" s="1007"/>
      <c r="AO30" s="1007"/>
      <c r="AP30" s="1007">
        <v>832</v>
      </c>
      <c r="AQ30" s="1007"/>
      <c r="AR30" s="1007"/>
      <c r="AS30" s="1007"/>
      <c r="AT30" s="1007"/>
      <c r="AU30" s="1007">
        <v>5</v>
      </c>
      <c r="AV30" s="1007"/>
      <c r="AW30" s="1007"/>
      <c r="AX30" s="1007"/>
      <c r="AY30" s="1007"/>
      <c r="AZ30" s="1077" t="s">
        <v>588</v>
      </c>
      <c r="BA30" s="1077"/>
      <c r="BB30" s="1077"/>
      <c r="BC30" s="1077"/>
      <c r="BD30" s="1077"/>
      <c r="BE30" s="1008" t="s">
        <v>405</v>
      </c>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406</v>
      </c>
      <c r="C31" s="1067"/>
      <c r="D31" s="1067"/>
      <c r="E31" s="1067"/>
      <c r="F31" s="1067"/>
      <c r="G31" s="1067"/>
      <c r="H31" s="1067"/>
      <c r="I31" s="1067"/>
      <c r="J31" s="1067"/>
      <c r="K31" s="1067"/>
      <c r="L31" s="1067"/>
      <c r="M31" s="1067"/>
      <c r="N31" s="1067"/>
      <c r="O31" s="1067"/>
      <c r="P31" s="1068"/>
      <c r="Q31" s="1074">
        <v>84</v>
      </c>
      <c r="R31" s="1075"/>
      <c r="S31" s="1075"/>
      <c r="T31" s="1075"/>
      <c r="U31" s="1075"/>
      <c r="V31" s="1075">
        <v>54</v>
      </c>
      <c r="W31" s="1075"/>
      <c r="X31" s="1075"/>
      <c r="Y31" s="1075"/>
      <c r="Z31" s="1075"/>
      <c r="AA31" s="1075">
        <v>30</v>
      </c>
      <c r="AB31" s="1075"/>
      <c r="AC31" s="1075"/>
      <c r="AD31" s="1075"/>
      <c r="AE31" s="1076"/>
      <c r="AF31" s="1071">
        <v>286</v>
      </c>
      <c r="AG31" s="1072"/>
      <c r="AH31" s="1072"/>
      <c r="AI31" s="1072"/>
      <c r="AJ31" s="1073"/>
      <c r="AK31" s="1016">
        <v>0</v>
      </c>
      <c r="AL31" s="1007"/>
      <c r="AM31" s="1007"/>
      <c r="AN31" s="1007"/>
      <c r="AO31" s="1007"/>
      <c r="AP31" s="1007">
        <v>149</v>
      </c>
      <c r="AQ31" s="1007"/>
      <c r="AR31" s="1007"/>
      <c r="AS31" s="1007"/>
      <c r="AT31" s="1007"/>
      <c r="AU31" s="1007">
        <v>0</v>
      </c>
      <c r="AV31" s="1007"/>
      <c r="AW31" s="1007"/>
      <c r="AX31" s="1007"/>
      <c r="AY31" s="1007"/>
      <c r="AZ31" s="1077" t="s">
        <v>588</v>
      </c>
      <c r="BA31" s="1077"/>
      <c r="BB31" s="1077"/>
      <c r="BC31" s="1077"/>
      <c r="BD31" s="1077"/>
      <c r="BE31" s="1008" t="s">
        <v>407</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408</v>
      </c>
      <c r="C32" s="1067"/>
      <c r="D32" s="1067"/>
      <c r="E32" s="1067"/>
      <c r="F32" s="1067"/>
      <c r="G32" s="1067"/>
      <c r="H32" s="1067"/>
      <c r="I32" s="1067"/>
      <c r="J32" s="1067"/>
      <c r="K32" s="1067"/>
      <c r="L32" s="1067"/>
      <c r="M32" s="1067"/>
      <c r="N32" s="1067"/>
      <c r="O32" s="1067"/>
      <c r="P32" s="1068"/>
      <c r="Q32" s="1074">
        <v>1527</v>
      </c>
      <c r="R32" s="1075"/>
      <c r="S32" s="1075"/>
      <c r="T32" s="1075"/>
      <c r="U32" s="1075"/>
      <c r="V32" s="1075">
        <v>1458</v>
      </c>
      <c r="W32" s="1075"/>
      <c r="X32" s="1075"/>
      <c r="Y32" s="1075"/>
      <c r="Z32" s="1075"/>
      <c r="AA32" s="1075">
        <v>69</v>
      </c>
      <c r="AB32" s="1075"/>
      <c r="AC32" s="1075"/>
      <c r="AD32" s="1075"/>
      <c r="AE32" s="1076"/>
      <c r="AF32" s="1071">
        <v>945</v>
      </c>
      <c r="AG32" s="1072"/>
      <c r="AH32" s="1072"/>
      <c r="AI32" s="1072"/>
      <c r="AJ32" s="1073"/>
      <c r="AK32" s="1016">
        <v>850</v>
      </c>
      <c r="AL32" s="1007"/>
      <c r="AM32" s="1007"/>
      <c r="AN32" s="1007"/>
      <c r="AO32" s="1007"/>
      <c r="AP32" s="1007">
        <v>10904</v>
      </c>
      <c r="AQ32" s="1007"/>
      <c r="AR32" s="1007"/>
      <c r="AS32" s="1007"/>
      <c r="AT32" s="1007"/>
      <c r="AU32" s="1007">
        <v>9366</v>
      </c>
      <c r="AV32" s="1007"/>
      <c r="AW32" s="1007"/>
      <c r="AX32" s="1007"/>
      <c r="AY32" s="1007"/>
      <c r="AZ32" s="1077" t="s">
        <v>588</v>
      </c>
      <c r="BA32" s="1077"/>
      <c r="BB32" s="1077"/>
      <c r="BC32" s="1077"/>
      <c r="BD32" s="1077"/>
      <c r="BE32" s="1008" t="s">
        <v>407</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409</v>
      </c>
      <c r="C33" s="1067"/>
      <c r="D33" s="1067"/>
      <c r="E33" s="1067"/>
      <c r="F33" s="1067"/>
      <c r="G33" s="1067"/>
      <c r="H33" s="1067"/>
      <c r="I33" s="1067"/>
      <c r="J33" s="1067"/>
      <c r="K33" s="1067"/>
      <c r="L33" s="1067"/>
      <c r="M33" s="1067"/>
      <c r="N33" s="1067"/>
      <c r="O33" s="1067"/>
      <c r="P33" s="1068"/>
      <c r="Q33" s="1074">
        <v>1783</v>
      </c>
      <c r="R33" s="1075"/>
      <c r="S33" s="1075"/>
      <c r="T33" s="1075"/>
      <c r="U33" s="1075"/>
      <c r="V33" s="1075">
        <v>1642</v>
      </c>
      <c r="W33" s="1075"/>
      <c r="X33" s="1075"/>
      <c r="Y33" s="1075"/>
      <c r="Z33" s="1075"/>
      <c r="AA33" s="1075">
        <v>141</v>
      </c>
      <c r="AB33" s="1075"/>
      <c r="AC33" s="1075"/>
      <c r="AD33" s="1075"/>
      <c r="AE33" s="1076"/>
      <c r="AF33" s="1071">
        <v>777</v>
      </c>
      <c r="AG33" s="1072"/>
      <c r="AH33" s="1072"/>
      <c r="AI33" s="1072"/>
      <c r="AJ33" s="1073"/>
      <c r="AK33" s="1016">
        <v>231</v>
      </c>
      <c r="AL33" s="1007"/>
      <c r="AM33" s="1007"/>
      <c r="AN33" s="1007"/>
      <c r="AO33" s="1007"/>
      <c r="AP33" s="1007">
        <v>387</v>
      </c>
      <c r="AQ33" s="1007"/>
      <c r="AR33" s="1007"/>
      <c r="AS33" s="1007"/>
      <c r="AT33" s="1007"/>
      <c r="AU33" s="1007">
        <v>143</v>
      </c>
      <c r="AV33" s="1007"/>
      <c r="AW33" s="1007"/>
      <c r="AX33" s="1007"/>
      <c r="AY33" s="1007"/>
      <c r="AZ33" s="1077" t="s">
        <v>588</v>
      </c>
      <c r="BA33" s="1077"/>
      <c r="BB33" s="1077"/>
      <c r="BC33" s="1077"/>
      <c r="BD33" s="1077"/>
      <c r="BE33" s="1008" t="s">
        <v>405</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410</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389</v>
      </c>
      <c r="B63" s="973" t="s">
        <v>411</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2847</v>
      </c>
      <c r="AG63" s="995"/>
      <c r="AH63" s="995"/>
      <c r="AI63" s="995"/>
      <c r="AJ63" s="1058"/>
      <c r="AK63" s="1059"/>
      <c r="AL63" s="999"/>
      <c r="AM63" s="999"/>
      <c r="AN63" s="999"/>
      <c r="AO63" s="999"/>
      <c r="AP63" s="995">
        <v>12272</v>
      </c>
      <c r="AQ63" s="995"/>
      <c r="AR63" s="995"/>
      <c r="AS63" s="995"/>
      <c r="AT63" s="995"/>
      <c r="AU63" s="995">
        <v>9514</v>
      </c>
      <c r="AV63" s="995"/>
      <c r="AW63" s="995"/>
      <c r="AX63" s="995"/>
      <c r="AY63" s="995"/>
      <c r="AZ63" s="1053"/>
      <c r="BA63" s="1053"/>
      <c r="BB63" s="1053"/>
      <c r="BC63" s="1053"/>
      <c r="BD63" s="1053"/>
      <c r="BE63" s="996"/>
      <c r="BF63" s="996"/>
      <c r="BG63" s="996"/>
      <c r="BH63" s="996"/>
      <c r="BI63" s="997"/>
      <c r="BJ63" s="1054" t="s">
        <v>412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414</v>
      </c>
      <c r="B66" s="1032"/>
      <c r="C66" s="1032"/>
      <c r="D66" s="1032"/>
      <c r="E66" s="1032"/>
      <c r="F66" s="1032"/>
      <c r="G66" s="1032"/>
      <c r="H66" s="1032"/>
      <c r="I66" s="1032"/>
      <c r="J66" s="1032"/>
      <c r="K66" s="1032"/>
      <c r="L66" s="1032"/>
      <c r="M66" s="1032"/>
      <c r="N66" s="1032"/>
      <c r="O66" s="1032"/>
      <c r="P66" s="1033"/>
      <c r="Q66" s="1037" t="s">
        <v>415</v>
      </c>
      <c r="R66" s="1038"/>
      <c r="S66" s="1038"/>
      <c r="T66" s="1038"/>
      <c r="U66" s="1039"/>
      <c r="V66" s="1037" t="s">
        <v>416</v>
      </c>
      <c r="W66" s="1038"/>
      <c r="X66" s="1038"/>
      <c r="Y66" s="1038"/>
      <c r="Z66" s="1039"/>
      <c r="AA66" s="1037" t="s">
        <v>417</v>
      </c>
      <c r="AB66" s="1038"/>
      <c r="AC66" s="1038"/>
      <c r="AD66" s="1038"/>
      <c r="AE66" s="1039"/>
      <c r="AF66" s="1043" t="s">
        <v>418</v>
      </c>
      <c r="AG66" s="1044"/>
      <c r="AH66" s="1044"/>
      <c r="AI66" s="1044"/>
      <c r="AJ66" s="1045"/>
      <c r="AK66" s="1037" t="s">
        <v>419</v>
      </c>
      <c r="AL66" s="1032"/>
      <c r="AM66" s="1032"/>
      <c r="AN66" s="1032"/>
      <c r="AO66" s="1033"/>
      <c r="AP66" s="1037" t="s">
        <v>420</v>
      </c>
      <c r="AQ66" s="1038"/>
      <c r="AR66" s="1038"/>
      <c r="AS66" s="1038"/>
      <c r="AT66" s="1039"/>
      <c r="AU66" s="1037" t="s">
        <v>421</v>
      </c>
      <c r="AV66" s="1038"/>
      <c r="AW66" s="1038"/>
      <c r="AX66" s="1038"/>
      <c r="AY66" s="1039"/>
      <c r="AZ66" s="1037" t="s">
        <v>377</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589</v>
      </c>
      <c r="C68" s="1022"/>
      <c r="D68" s="1022"/>
      <c r="E68" s="1022"/>
      <c r="F68" s="1022"/>
      <c r="G68" s="1022"/>
      <c r="H68" s="1022"/>
      <c r="I68" s="1022"/>
      <c r="J68" s="1022"/>
      <c r="K68" s="1022"/>
      <c r="L68" s="1022"/>
      <c r="M68" s="1022"/>
      <c r="N68" s="1022"/>
      <c r="O68" s="1022"/>
      <c r="P68" s="1023"/>
      <c r="Q68" s="1024">
        <v>295</v>
      </c>
      <c r="R68" s="1018"/>
      <c r="S68" s="1018"/>
      <c r="T68" s="1018"/>
      <c r="U68" s="1018"/>
      <c r="V68" s="1018">
        <v>275</v>
      </c>
      <c r="W68" s="1018"/>
      <c r="X68" s="1018"/>
      <c r="Y68" s="1018"/>
      <c r="Z68" s="1018"/>
      <c r="AA68" s="1018">
        <v>20</v>
      </c>
      <c r="AB68" s="1018"/>
      <c r="AC68" s="1018"/>
      <c r="AD68" s="1018"/>
      <c r="AE68" s="1018"/>
      <c r="AF68" s="1018">
        <v>20</v>
      </c>
      <c r="AG68" s="1018"/>
      <c r="AH68" s="1018"/>
      <c r="AI68" s="1018"/>
      <c r="AJ68" s="1018"/>
      <c r="AK68" s="1018">
        <v>87</v>
      </c>
      <c r="AL68" s="1018"/>
      <c r="AM68" s="1018"/>
      <c r="AN68" s="1018"/>
      <c r="AO68" s="1018"/>
      <c r="AP68" s="1018" t="s">
        <v>588</v>
      </c>
      <c r="AQ68" s="1018"/>
      <c r="AR68" s="1018"/>
      <c r="AS68" s="1018"/>
      <c r="AT68" s="1018"/>
      <c r="AU68" s="1018" t="s">
        <v>588</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590</v>
      </c>
      <c r="C69" s="1011"/>
      <c r="D69" s="1011"/>
      <c r="E69" s="1011"/>
      <c r="F69" s="1011"/>
      <c r="G69" s="1011"/>
      <c r="H69" s="1011"/>
      <c r="I69" s="1011"/>
      <c r="J69" s="1011"/>
      <c r="K69" s="1011"/>
      <c r="L69" s="1011"/>
      <c r="M69" s="1011"/>
      <c r="N69" s="1011"/>
      <c r="O69" s="1011"/>
      <c r="P69" s="1012"/>
      <c r="Q69" s="1013">
        <v>7087</v>
      </c>
      <c r="R69" s="1007"/>
      <c r="S69" s="1007"/>
      <c r="T69" s="1007"/>
      <c r="U69" s="1007"/>
      <c r="V69" s="1007">
        <v>6510</v>
      </c>
      <c r="W69" s="1007"/>
      <c r="X69" s="1007"/>
      <c r="Y69" s="1007"/>
      <c r="Z69" s="1007"/>
      <c r="AA69" s="1007">
        <v>576</v>
      </c>
      <c r="AB69" s="1007"/>
      <c r="AC69" s="1007"/>
      <c r="AD69" s="1007"/>
      <c r="AE69" s="1007"/>
      <c r="AF69" s="1007">
        <v>576</v>
      </c>
      <c r="AG69" s="1007"/>
      <c r="AH69" s="1007"/>
      <c r="AI69" s="1007"/>
      <c r="AJ69" s="1007"/>
      <c r="AK69" s="1007">
        <v>85</v>
      </c>
      <c r="AL69" s="1007"/>
      <c r="AM69" s="1007"/>
      <c r="AN69" s="1007"/>
      <c r="AO69" s="1007"/>
      <c r="AP69" s="1007" t="s">
        <v>588</v>
      </c>
      <c r="AQ69" s="1007"/>
      <c r="AR69" s="1007"/>
      <c r="AS69" s="1007"/>
      <c r="AT69" s="1007"/>
      <c r="AU69" s="1007" t="s">
        <v>588</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591</v>
      </c>
      <c r="C70" s="1011"/>
      <c r="D70" s="1011"/>
      <c r="E70" s="1011"/>
      <c r="F70" s="1011"/>
      <c r="G70" s="1011"/>
      <c r="H70" s="1011"/>
      <c r="I70" s="1011"/>
      <c r="J70" s="1011"/>
      <c r="K70" s="1011"/>
      <c r="L70" s="1011"/>
      <c r="M70" s="1011"/>
      <c r="N70" s="1011"/>
      <c r="O70" s="1011"/>
      <c r="P70" s="1012"/>
      <c r="Q70" s="1013">
        <v>54</v>
      </c>
      <c r="R70" s="1007"/>
      <c r="S70" s="1007"/>
      <c r="T70" s="1007"/>
      <c r="U70" s="1007"/>
      <c r="V70" s="1007">
        <v>53</v>
      </c>
      <c r="W70" s="1007"/>
      <c r="X70" s="1007"/>
      <c r="Y70" s="1007"/>
      <c r="Z70" s="1007"/>
      <c r="AA70" s="1007">
        <v>1</v>
      </c>
      <c r="AB70" s="1007"/>
      <c r="AC70" s="1007"/>
      <c r="AD70" s="1007"/>
      <c r="AE70" s="1007"/>
      <c r="AF70" s="1007">
        <v>1</v>
      </c>
      <c r="AG70" s="1007"/>
      <c r="AH70" s="1007"/>
      <c r="AI70" s="1007"/>
      <c r="AJ70" s="1007"/>
      <c r="AK70" s="1007" t="s">
        <v>588</v>
      </c>
      <c r="AL70" s="1007"/>
      <c r="AM70" s="1007"/>
      <c r="AN70" s="1007"/>
      <c r="AO70" s="1007"/>
      <c r="AP70" s="1007" t="s">
        <v>588</v>
      </c>
      <c r="AQ70" s="1007"/>
      <c r="AR70" s="1007"/>
      <c r="AS70" s="1007"/>
      <c r="AT70" s="1007"/>
      <c r="AU70" s="1007" t="s">
        <v>588</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592</v>
      </c>
      <c r="C71" s="1011"/>
      <c r="D71" s="1011"/>
      <c r="E71" s="1011"/>
      <c r="F71" s="1011"/>
      <c r="G71" s="1011"/>
      <c r="H71" s="1011"/>
      <c r="I71" s="1011"/>
      <c r="J71" s="1011"/>
      <c r="K71" s="1011"/>
      <c r="L71" s="1011"/>
      <c r="M71" s="1011"/>
      <c r="N71" s="1011"/>
      <c r="O71" s="1011"/>
      <c r="P71" s="1012"/>
      <c r="Q71" s="1013">
        <v>66</v>
      </c>
      <c r="R71" s="1007"/>
      <c r="S71" s="1007"/>
      <c r="T71" s="1007"/>
      <c r="U71" s="1007"/>
      <c r="V71" s="1007">
        <v>65</v>
      </c>
      <c r="W71" s="1007"/>
      <c r="X71" s="1007"/>
      <c r="Y71" s="1007"/>
      <c r="Z71" s="1007"/>
      <c r="AA71" s="1007">
        <v>1</v>
      </c>
      <c r="AB71" s="1007"/>
      <c r="AC71" s="1007"/>
      <c r="AD71" s="1007"/>
      <c r="AE71" s="1007"/>
      <c r="AF71" s="1007">
        <v>1</v>
      </c>
      <c r="AG71" s="1007"/>
      <c r="AH71" s="1007"/>
      <c r="AI71" s="1007"/>
      <c r="AJ71" s="1007"/>
      <c r="AK71" s="1007" t="s">
        <v>602</v>
      </c>
      <c r="AL71" s="1007"/>
      <c r="AM71" s="1007"/>
      <c r="AN71" s="1007"/>
      <c r="AO71" s="1007"/>
      <c r="AP71" s="1007" t="s">
        <v>588</v>
      </c>
      <c r="AQ71" s="1007"/>
      <c r="AR71" s="1007"/>
      <c r="AS71" s="1007"/>
      <c r="AT71" s="1007"/>
      <c r="AU71" s="1007" t="s">
        <v>588</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593</v>
      </c>
      <c r="C72" s="1011"/>
      <c r="D72" s="1011"/>
      <c r="E72" s="1011"/>
      <c r="F72" s="1011"/>
      <c r="G72" s="1011"/>
      <c r="H72" s="1011"/>
      <c r="I72" s="1011"/>
      <c r="J72" s="1011"/>
      <c r="K72" s="1011"/>
      <c r="L72" s="1011"/>
      <c r="M72" s="1011"/>
      <c r="N72" s="1011"/>
      <c r="O72" s="1011"/>
      <c r="P72" s="1012"/>
      <c r="Q72" s="1013">
        <v>5</v>
      </c>
      <c r="R72" s="1007"/>
      <c r="S72" s="1007"/>
      <c r="T72" s="1007"/>
      <c r="U72" s="1007"/>
      <c r="V72" s="1007">
        <v>5</v>
      </c>
      <c r="W72" s="1007"/>
      <c r="X72" s="1007"/>
      <c r="Y72" s="1007"/>
      <c r="Z72" s="1007"/>
      <c r="AA72" s="1007">
        <v>0</v>
      </c>
      <c r="AB72" s="1007"/>
      <c r="AC72" s="1007"/>
      <c r="AD72" s="1007"/>
      <c r="AE72" s="1007"/>
      <c r="AF72" s="1007">
        <v>0</v>
      </c>
      <c r="AG72" s="1007"/>
      <c r="AH72" s="1007"/>
      <c r="AI72" s="1007"/>
      <c r="AJ72" s="1007"/>
      <c r="AK72" s="1007" t="s">
        <v>588</v>
      </c>
      <c r="AL72" s="1007"/>
      <c r="AM72" s="1007"/>
      <c r="AN72" s="1007"/>
      <c r="AO72" s="1007"/>
      <c r="AP72" s="1007" t="s">
        <v>588</v>
      </c>
      <c r="AQ72" s="1007"/>
      <c r="AR72" s="1007"/>
      <c r="AS72" s="1007"/>
      <c r="AT72" s="1007"/>
      <c r="AU72" s="1007" t="s">
        <v>588</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594</v>
      </c>
      <c r="C73" s="1011"/>
      <c r="D73" s="1011"/>
      <c r="E73" s="1011"/>
      <c r="F73" s="1011"/>
      <c r="G73" s="1011"/>
      <c r="H73" s="1011"/>
      <c r="I73" s="1011"/>
      <c r="J73" s="1011"/>
      <c r="K73" s="1011"/>
      <c r="L73" s="1011"/>
      <c r="M73" s="1011"/>
      <c r="N73" s="1011"/>
      <c r="O73" s="1011"/>
      <c r="P73" s="1012"/>
      <c r="Q73" s="1013">
        <v>4</v>
      </c>
      <c r="R73" s="1007"/>
      <c r="S73" s="1007"/>
      <c r="T73" s="1007"/>
      <c r="U73" s="1007"/>
      <c r="V73" s="1007">
        <v>2</v>
      </c>
      <c r="W73" s="1007"/>
      <c r="X73" s="1007"/>
      <c r="Y73" s="1007"/>
      <c r="Z73" s="1007"/>
      <c r="AA73" s="1007">
        <v>2</v>
      </c>
      <c r="AB73" s="1007"/>
      <c r="AC73" s="1007"/>
      <c r="AD73" s="1007"/>
      <c r="AE73" s="1007"/>
      <c r="AF73" s="1007">
        <v>2</v>
      </c>
      <c r="AG73" s="1007"/>
      <c r="AH73" s="1007"/>
      <c r="AI73" s="1007"/>
      <c r="AJ73" s="1007"/>
      <c r="AK73" s="1007">
        <v>0</v>
      </c>
      <c r="AL73" s="1007"/>
      <c r="AM73" s="1007"/>
      <c r="AN73" s="1007"/>
      <c r="AO73" s="1007"/>
      <c r="AP73" s="1007" t="s">
        <v>588</v>
      </c>
      <c r="AQ73" s="1007"/>
      <c r="AR73" s="1007"/>
      <c r="AS73" s="1007"/>
      <c r="AT73" s="1007"/>
      <c r="AU73" s="1007" t="s">
        <v>588</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595</v>
      </c>
      <c r="C74" s="1011"/>
      <c r="D74" s="1011"/>
      <c r="E74" s="1011"/>
      <c r="F74" s="1011"/>
      <c r="G74" s="1011"/>
      <c r="H74" s="1011"/>
      <c r="I74" s="1011"/>
      <c r="J74" s="1011"/>
      <c r="K74" s="1011"/>
      <c r="L74" s="1011"/>
      <c r="M74" s="1011"/>
      <c r="N74" s="1011"/>
      <c r="O74" s="1011"/>
      <c r="P74" s="1012"/>
      <c r="Q74" s="1013">
        <v>291</v>
      </c>
      <c r="R74" s="1007"/>
      <c r="S74" s="1007"/>
      <c r="T74" s="1007"/>
      <c r="U74" s="1007"/>
      <c r="V74" s="1007">
        <v>280</v>
      </c>
      <c r="W74" s="1007"/>
      <c r="X74" s="1007"/>
      <c r="Y74" s="1007"/>
      <c r="Z74" s="1007"/>
      <c r="AA74" s="1007">
        <v>11</v>
      </c>
      <c r="AB74" s="1007"/>
      <c r="AC74" s="1007"/>
      <c r="AD74" s="1007"/>
      <c r="AE74" s="1007"/>
      <c r="AF74" s="1007">
        <v>11</v>
      </c>
      <c r="AG74" s="1007"/>
      <c r="AH74" s="1007"/>
      <c r="AI74" s="1007"/>
      <c r="AJ74" s="1007"/>
      <c r="AK74" s="1007" t="s">
        <v>602</v>
      </c>
      <c r="AL74" s="1007"/>
      <c r="AM74" s="1007"/>
      <c r="AN74" s="1007"/>
      <c r="AO74" s="1007"/>
      <c r="AP74" s="1007">
        <v>315</v>
      </c>
      <c r="AQ74" s="1007"/>
      <c r="AR74" s="1007"/>
      <c r="AS74" s="1007"/>
      <c r="AT74" s="1007"/>
      <c r="AU74" s="1007">
        <v>12</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596</v>
      </c>
      <c r="C75" s="1011"/>
      <c r="D75" s="1011"/>
      <c r="E75" s="1011"/>
      <c r="F75" s="1011"/>
      <c r="G75" s="1011"/>
      <c r="H75" s="1011"/>
      <c r="I75" s="1011"/>
      <c r="J75" s="1011"/>
      <c r="K75" s="1011"/>
      <c r="L75" s="1011"/>
      <c r="M75" s="1011"/>
      <c r="N75" s="1011"/>
      <c r="O75" s="1011"/>
      <c r="P75" s="1012"/>
      <c r="Q75" s="1014">
        <v>373</v>
      </c>
      <c r="R75" s="1015"/>
      <c r="S75" s="1015"/>
      <c r="T75" s="1015"/>
      <c r="U75" s="1016"/>
      <c r="V75" s="1017">
        <v>373</v>
      </c>
      <c r="W75" s="1015"/>
      <c r="X75" s="1015"/>
      <c r="Y75" s="1015"/>
      <c r="Z75" s="1016"/>
      <c r="AA75" s="1017">
        <v>0</v>
      </c>
      <c r="AB75" s="1015"/>
      <c r="AC75" s="1015"/>
      <c r="AD75" s="1015"/>
      <c r="AE75" s="1016"/>
      <c r="AF75" s="1017">
        <v>0</v>
      </c>
      <c r="AG75" s="1015"/>
      <c r="AH75" s="1015"/>
      <c r="AI75" s="1015"/>
      <c r="AJ75" s="1016"/>
      <c r="AK75" s="1017" t="s">
        <v>602</v>
      </c>
      <c r="AL75" s="1015"/>
      <c r="AM75" s="1015"/>
      <c r="AN75" s="1015"/>
      <c r="AO75" s="1016"/>
      <c r="AP75" s="1017" t="s">
        <v>588</v>
      </c>
      <c r="AQ75" s="1015"/>
      <c r="AR75" s="1015"/>
      <c r="AS75" s="1015"/>
      <c r="AT75" s="1016"/>
      <c r="AU75" s="1017" t="s">
        <v>588</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597</v>
      </c>
      <c r="C76" s="1011"/>
      <c r="D76" s="1011"/>
      <c r="E76" s="1011"/>
      <c r="F76" s="1011"/>
      <c r="G76" s="1011"/>
      <c r="H76" s="1011"/>
      <c r="I76" s="1011"/>
      <c r="J76" s="1011"/>
      <c r="K76" s="1011"/>
      <c r="L76" s="1011"/>
      <c r="M76" s="1011"/>
      <c r="N76" s="1011"/>
      <c r="O76" s="1011"/>
      <c r="P76" s="1012"/>
      <c r="Q76" s="1014">
        <v>18809</v>
      </c>
      <c r="R76" s="1015"/>
      <c r="S76" s="1015"/>
      <c r="T76" s="1015"/>
      <c r="U76" s="1016"/>
      <c r="V76" s="1017">
        <v>18743</v>
      </c>
      <c r="W76" s="1015"/>
      <c r="X76" s="1015"/>
      <c r="Y76" s="1015"/>
      <c r="Z76" s="1016"/>
      <c r="AA76" s="1017">
        <v>66</v>
      </c>
      <c r="AB76" s="1015"/>
      <c r="AC76" s="1015"/>
      <c r="AD76" s="1015"/>
      <c r="AE76" s="1016"/>
      <c r="AF76" s="1017">
        <v>66</v>
      </c>
      <c r="AG76" s="1015"/>
      <c r="AH76" s="1015"/>
      <c r="AI76" s="1015"/>
      <c r="AJ76" s="1016"/>
      <c r="AK76" s="1017">
        <v>213</v>
      </c>
      <c r="AL76" s="1015"/>
      <c r="AM76" s="1015"/>
      <c r="AN76" s="1015"/>
      <c r="AO76" s="1016"/>
      <c r="AP76" s="1017" t="s">
        <v>588</v>
      </c>
      <c r="AQ76" s="1015"/>
      <c r="AR76" s="1015"/>
      <c r="AS76" s="1015"/>
      <c r="AT76" s="1016"/>
      <c r="AU76" s="1017" t="s">
        <v>588</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598</v>
      </c>
      <c r="C77" s="1011"/>
      <c r="D77" s="1011"/>
      <c r="E77" s="1011"/>
      <c r="F77" s="1011"/>
      <c r="G77" s="1011"/>
      <c r="H77" s="1011"/>
      <c r="I77" s="1011"/>
      <c r="J77" s="1011"/>
      <c r="K77" s="1011"/>
      <c r="L77" s="1011"/>
      <c r="M77" s="1011"/>
      <c r="N77" s="1011"/>
      <c r="O77" s="1011"/>
      <c r="P77" s="1012"/>
      <c r="Q77" s="1014">
        <v>237</v>
      </c>
      <c r="R77" s="1015"/>
      <c r="S77" s="1015"/>
      <c r="T77" s="1015"/>
      <c r="U77" s="1016"/>
      <c r="V77" s="1017">
        <v>150</v>
      </c>
      <c r="W77" s="1015"/>
      <c r="X77" s="1015"/>
      <c r="Y77" s="1015"/>
      <c r="Z77" s="1016"/>
      <c r="AA77" s="1017">
        <v>87</v>
      </c>
      <c r="AB77" s="1015"/>
      <c r="AC77" s="1015"/>
      <c r="AD77" s="1015"/>
      <c r="AE77" s="1016"/>
      <c r="AF77" s="1017">
        <v>87</v>
      </c>
      <c r="AG77" s="1015"/>
      <c r="AH77" s="1015"/>
      <c r="AI77" s="1015"/>
      <c r="AJ77" s="1016"/>
      <c r="AK77" s="1017" t="s">
        <v>588</v>
      </c>
      <c r="AL77" s="1015"/>
      <c r="AM77" s="1015"/>
      <c r="AN77" s="1015"/>
      <c r="AO77" s="1016"/>
      <c r="AP77" s="1017" t="s">
        <v>588</v>
      </c>
      <c r="AQ77" s="1015"/>
      <c r="AR77" s="1015"/>
      <c r="AS77" s="1015"/>
      <c r="AT77" s="1016"/>
      <c r="AU77" s="1017" t="s">
        <v>588</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599</v>
      </c>
      <c r="C78" s="1011"/>
      <c r="D78" s="1011"/>
      <c r="E78" s="1011"/>
      <c r="F78" s="1011"/>
      <c r="G78" s="1011"/>
      <c r="H78" s="1011"/>
      <c r="I78" s="1011"/>
      <c r="J78" s="1011"/>
      <c r="K78" s="1011"/>
      <c r="L78" s="1011"/>
      <c r="M78" s="1011"/>
      <c r="N78" s="1011"/>
      <c r="O78" s="1011"/>
      <c r="P78" s="1012"/>
      <c r="Q78" s="1013">
        <v>36</v>
      </c>
      <c r="R78" s="1007"/>
      <c r="S78" s="1007"/>
      <c r="T78" s="1007"/>
      <c r="U78" s="1007"/>
      <c r="V78" s="1007">
        <v>24</v>
      </c>
      <c r="W78" s="1007"/>
      <c r="X78" s="1007"/>
      <c r="Y78" s="1007"/>
      <c r="Z78" s="1007"/>
      <c r="AA78" s="1007">
        <v>12</v>
      </c>
      <c r="AB78" s="1007"/>
      <c r="AC78" s="1007"/>
      <c r="AD78" s="1007"/>
      <c r="AE78" s="1007"/>
      <c r="AF78" s="1007">
        <v>12</v>
      </c>
      <c r="AG78" s="1007"/>
      <c r="AH78" s="1007"/>
      <c r="AI78" s="1007"/>
      <c r="AJ78" s="1007"/>
      <c r="AK78" s="1007" t="s">
        <v>603</v>
      </c>
      <c r="AL78" s="1007"/>
      <c r="AM78" s="1007"/>
      <c r="AN78" s="1007"/>
      <c r="AO78" s="1007"/>
      <c r="AP78" s="1007" t="s">
        <v>604</v>
      </c>
      <c r="AQ78" s="1007"/>
      <c r="AR78" s="1007"/>
      <c r="AS78" s="1007"/>
      <c r="AT78" s="1007"/>
      <c r="AU78" s="1007" t="s">
        <v>604</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t="s">
        <v>600</v>
      </c>
      <c r="C79" s="1011"/>
      <c r="D79" s="1011"/>
      <c r="E79" s="1011"/>
      <c r="F79" s="1011"/>
      <c r="G79" s="1011"/>
      <c r="H79" s="1011"/>
      <c r="I79" s="1011"/>
      <c r="J79" s="1011"/>
      <c r="K79" s="1011"/>
      <c r="L79" s="1011"/>
      <c r="M79" s="1011"/>
      <c r="N79" s="1011"/>
      <c r="O79" s="1011"/>
      <c r="P79" s="1012"/>
      <c r="Q79" s="1013">
        <v>194</v>
      </c>
      <c r="R79" s="1007"/>
      <c r="S79" s="1007"/>
      <c r="T79" s="1007"/>
      <c r="U79" s="1007"/>
      <c r="V79" s="1007">
        <v>194</v>
      </c>
      <c r="W79" s="1007"/>
      <c r="X79" s="1007"/>
      <c r="Y79" s="1007"/>
      <c r="Z79" s="1007"/>
      <c r="AA79" s="1007">
        <v>0</v>
      </c>
      <c r="AB79" s="1007"/>
      <c r="AC79" s="1007"/>
      <c r="AD79" s="1007"/>
      <c r="AE79" s="1007"/>
      <c r="AF79" s="1007">
        <v>0</v>
      </c>
      <c r="AG79" s="1007"/>
      <c r="AH79" s="1007"/>
      <c r="AI79" s="1007"/>
      <c r="AJ79" s="1007"/>
      <c r="AK79" s="1007" t="s">
        <v>588</v>
      </c>
      <c r="AL79" s="1007"/>
      <c r="AM79" s="1007"/>
      <c r="AN79" s="1007"/>
      <c r="AO79" s="1007"/>
      <c r="AP79" s="1007" t="s">
        <v>602</v>
      </c>
      <c r="AQ79" s="1007"/>
      <c r="AR79" s="1007"/>
      <c r="AS79" s="1007"/>
      <c r="AT79" s="1007"/>
      <c r="AU79" s="1007" t="s">
        <v>602</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t="s">
        <v>601</v>
      </c>
      <c r="C80" s="1011"/>
      <c r="D80" s="1011"/>
      <c r="E80" s="1011"/>
      <c r="F80" s="1011"/>
      <c r="G80" s="1011"/>
      <c r="H80" s="1011"/>
      <c r="I80" s="1011"/>
      <c r="J80" s="1011"/>
      <c r="K80" s="1011"/>
      <c r="L80" s="1011"/>
      <c r="M80" s="1011"/>
      <c r="N80" s="1011"/>
      <c r="O80" s="1011"/>
      <c r="P80" s="1012"/>
      <c r="Q80" s="1013">
        <v>229049</v>
      </c>
      <c r="R80" s="1007"/>
      <c r="S80" s="1007"/>
      <c r="T80" s="1007"/>
      <c r="U80" s="1007"/>
      <c r="V80" s="1007">
        <v>232719</v>
      </c>
      <c r="W80" s="1007"/>
      <c r="X80" s="1007"/>
      <c r="Y80" s="1007"/>
      <c r="Z80" s="1007"/>
      <c r="AA80" s="1007">
        <v>-3670</v>
      </c>
      <c r="AB80" s="1007"/>
      <c r="AC80" s="1007"/>
      <c r="AD80" s="1007"/>
      <c r="AE80" s="1007"/>
      <c r="AF80" s="1007">
        <v>-3670</v>
      </c>
      <c r="AG80" s="1007"/>
      <c r="AH80" s="1007"/>
      <c r="AI80" s="1007"/>
      <c r="AJ80" s="1007"/>
      <c r="AK80" s="1007" t="s">
        <v>588</v>
      </c>
      <c r="AL80" s="1007"/>
      <c r="AM80" s="1007"/>
      <c r="AN80" s="1007"/>
      <c r="AO80" s="1007"/>
      <c r="AP80" s="1007" t="s">
        <v>588</v>
      </c>
      <c r="AQ80" s="1007"/>
      <c r="AR80" s="1007"/>
      <c r="AS80" s="1007"/>
      <c r="AT80" s="1007"/>
      <c r="AU80" s="1007" t="s">
        <v>588</v>
      </c>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389</v>
      </c>
      <c r="B88" s="973" t="s">
        <v>422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-2894</v>
      </c>
      <c r="AG88" s="995"/>
      <c r="AH88" s="995"/>
      <c r="AI88" s="995"/>
      <c r="AJ88" s="995"/>
      <c r="AK88" s="999"/>
      <c r="AL88" s="999"/>
      <c r="AM88" s="999"/>
      <c r="AN88" s="999"/>
      <c r="AO88" s="999"/>
      <c r="AP88" s="995">
        <v>315</v>
      </c>
      <c r="AQ88" s="995"/>
      <c r="AR88" s="995"/>
      <c r="AS88" s="995"/>
      <c r="AT88" s="995"/>
      <c r="AU88" s="995">
        <v>12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389</v>
      </c>
      <c r="BR102" s="973" t="s">
        <v>423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36</v>
      </c>
      <c r="CS102" s="989"/>
      <c r="CT102" s="989"/>
      <c r="CU102" s="989"/>
      <c r="CV102" s="990"/>
      <c r="CW102" s="988">
        <v>40</v>
      </c>
      <c r="CX102" s="989"/>
      <c r="CY102" s="989"/>
      <c r="CZ102" s="989"/>
      <c r="DA102" s="990"/>
      <c r="DB102" s="988">
        <v>188</v>
      </c>
      <c r="DC102" s="989"/>
      <c r="DD102" s="989"/>
      <c r="DE102" s="989"/>
      <c r="DF102" s="990"/>
      <c r="DG102" s="988" t="s">
        <v>609</v>
      </c>
      <c r="DH102" s="989"/>
      <c r="DI102" s="989"/>
      <c r="DJ102" s="989"/>
      <c r="DK102" s="990"/>
      <c r="DL102" s="988" t="s">
        <v>609</v>
      </c>
      <c r="DM102" s="989"/>
      <c r="DN102" s="989"/>
      <c r="DO102" s="989"/>
      <c r="DP102" s="990"/>
      <c r="DQ102" s="988">
        <v>114</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428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431</v>
      </c>
      <c r="AB109" s="932"/>
      <c r="AC109" s="932"/>
      <c r="AD109" s="932"/>
      <c r="AE109" s="933"/>
      <c r="AF109" s="934" t="s">
        <v>432</v>
      </c>
      <c r="AG109" s="932"/>
      <c r="AH109" s="932"/>
      <c r="AI109" s="932"/>
      <c r="AJ109" s="933"/>
      <c r="AK109" s="934" t="s">
        <v>307</v>
      </c>
      <c r="AL109" s="932"/>
      <c r="AM109" s="932"/>
      <c r="AN109" s="932"/>
      <c r="AO109" s="933"/>
      <c r="AP109" s="934" t="s">
        <v>433</v>
      </c>
      <c r="AQ109" s="932"/>
      <c r="AR109" s="932"/>
      <c r="AS109" s="932"/>
      <c r="AT109" s="965"/>
      <c r="AU109" s="931" t="s">
        <v>430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431</v>
      </c>
      <c r="BR109" s="932"/>
      <c r="BS109" s="932"/>
      <c r="BT109" s="932"/>
      <c r="BU109" s="933"/>
      <c r="BV109" s="934" t="s">
        <v>432</v>
      </c>
      <c r="BW109" s="932"/>
      <c r="BX109" s="932"/>
      <c r="BY109" s="932"/>
      <c r="BZ109" s="933"/>
      <c r="CA109" s="934" t="s">
        <v>307</v>
      </c>
      <c r="CB109" s="932"/>
      <c r="CC109" s="932"/>
      <c r="CD109" s="932"/>
      <c r="CE109" s="933"/>
      <c r="CF109" s="972" t="s">
        <v>433</v>
      </c>
      <c r="CG109" s="972"/>
      <c r="CH109" s="972"/>
      <c r="CI109" s="972"/>
      <c r="CJ109" s="972"/>
      <c r="CK109" s="934" t="s">
        <v>434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431</v>
      </c>
      <c r="DH109" s="932"/>
      <c r="DI109" s="932"/>
      <c r="DJ109" s="932"/>
      <c r="DK109" s="933"/>
      <c r="DL109" s="934" t="s">
        <v>432</v>
      </c>
      <c r="DM109" s="932"/>
      <c r="DN109" s="932"/>
      <c r="DO109" s="932"/>
      <c r="DP109" s="933"/>
      <c r="DQ109" s="934" t="s">
        <v>307</v>
      </c>
      <c r="DR109" s="932"/>
      <c r="DS109" s="932"/>
      <c r="DT109" s="932"/>
      <c r="DU109" s="933"/>
      <c r="DV109" s="934" t="s">
        <v>433</v>
      </c>
      <c r="DW109" s="932"/>
      <c r="DX109" s="932"/>
      <c r="DY109" s="932"/>
      <c r="DZ109" s="965"/>
    </row>
    <row r="110" spans="1:131" s="230" customFormat="1" ht="26.25" customHeight="1" x14ac:dyDescent="0.15">
      <c r="A110" s="843" t="s">
        <v>435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1850777</v>
      </c>
      <c r="AB110" s="925"/>
      <c r="AC110" s="925"/>
      <c r="AD110" s="925"/>
      <c r="AE110" s="926"/>
      <c r="AF110" s="927">
        <v>1903237</v>
      </c>
      <c r="AG110" s="925"/>
      <c r="AH110" s="925"/>
      <c r="AI110" s="925"/>
      <c r="AJ110" s="926"/>
      <c r="AK110" s="927">
        <v>1961252</v>
      </c>
      <c r="AL110" s="925"/>
      <c r="AM110" s="925"/>
      <c r="AN110" s="925"/>
      <c r="AO110" s="926"/>
      <c r="AP110" s="928">
        <v>17</v>
      </c>
      <c r="AQ110" s="929"/>
      <c r="AR110" s="929"/>
      <c r="AS110" s="929"/>
      <c r="AT110" s="930"/>
      <c r="AU110" s="966" t="s">
        <v>75</v>
      </c>
      <c r="AV110" s="967"/>
      <c r="AW110" s="967"/>
      <c r="AX110" s="967"/>
      <c r="AY110" s="967"/>
      <c r="AZ110" s="896" t="s">
        <v>436</v>
      </c>
      <c r="BA110" s="844"/>
      <c r="BB110" s="844"/>
      <c r="BC110" s="844"/>
      <c r="BD110" s="844"/>
      <c r="BE110" s="844"/>
      <c r="BF110" s="844"/>
      <c r="BG110" s="844"/>
      <c r="BH110" s="844"/>
      <c r="BI110" s="844"/>
      <c r="BJ110" s="844"/>
      <c r="BK110" s="844"/>
      <c r="BL110" s="844"/>
      <c r="BM110" s="844"/>
      <c r="BN110" s="844"/>
      <c r="BO110" s="844"/>
      <c r="BP110" s="845"/>
      <c r="BQ110" s="897">
        <v>15770678</v>
      </c>
      <c r="BR110" s="878"/>
      <c r="BS110" s="878"/>
      <c r="BT110" s="878"/>
      <c r="BU110" s="878"/>
      <c r="BV110" s="878">
        <v>16086169</v>
      </c>
      <c r="BW110" s="878"/>
      <c r="BX110" s="878"/>
      <c r="BY110" s="878"/>
      <c r="BZ110" s="878"/>
      <c r="CA110" s="878">
        <v>15918696</v>
      </c>
      <c r="CB110" s="878"/>
      <c r="CC110" s="878"/>
      <c r="CD110" s="878"/>
      <c r="CE110" s="878"/>
      <c r="CF110" s="902">
        <v>138.1</v>
      </c>
      <c r="CG110" s="903"/>
      <c r="CH110" s="903"/>
      <c r="CI110" s="903"/>
      <c r="CJ110" s="903"/>
      <c r="CK110" s="962" t="s">
        <v>437</v>
      </c>
      <c r="CL110" s="855"/>
      <c r="CM110" s="896" t="s">
        <v>438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139</v>
      </c>
      <c r="DH110" s="878"/>
      <c r="DI110" s="878"/>
      <c r="DJ110" s="878"/>
      <c r="DK110" s="878"/>
      <c r="DL110" s="878" t="s">
        <v>139</v>
      </c>
      <c r="DM110" s="878"/>
      <c r="DN110" s="878"/>
      <c r="DO110" s="878"/>
      <c r="DP110" s="878"/>
      <c r="DQ110" s="878" t="s">
        <v>139</v>
      </c>
      <c r="DR110" s="878"/>
      <c r="DS110" s="878"/>
      <c r="DT110" s="878"/>
      <c r="DU110" s="878"/>
      <c r="DV110" s="879" t="s">
        <v>439</v>
      </c>
      <c r="DW110" s="879"/>
      <c r="DX110" s="879"/>
      <c r="DY110" s="879"/>
      <c r="DZ110" s="880"/>
    </row>
    <row r="111" spans="1:131" s="230" customFormat="1" ht="26.25" customHeight="1" x14ac:dyDescent="0.15">
      <c r="A111" s="810" t="s">
        <v>440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139</v>
      </c>
      <c r="AB111" s="955"/>
      <c r="AC111" s="955"/>
      <c r="AD111" s="955"/>
      <c r="AE111" s="956"/>
      <c r="AF111" s="957" t="s">
        <v>139</v>
      </c>
      <c r="AG111" s="955"/>
      <c r="AH111" s="955"/>
      <c r="AI111" s="955"/>
      <c r="AJ111" s="956"/>
      <c r="AK111" s="957" t="s">
        <v>139</v>
      </c>
      <c r="AL111" s="955"/>
      <c r="AM111" s="955"/>
      <c r="AN111" s="955"/>
      <c r="AO111" s="956"/>
      <c r="AP111" s="958" t="s">
        <v>139</v>
      </c>
      <c r="AQ111" s="959"/>
      <c r="AR111" s="959"/>
      <c r="AS111" s="959"/>
      <c r="AT111" s="960"/>
      <c r="AU111" s="968"/>
      <c r="AV111" s="969"/>
      <c r="AW111" s="969"/>
      <c r="AX111" s="969"/>
      <c r="AY111" s="969"/>
      <c r="AZ111" s="851" t="s">
        <v>441</v>
      </c>
      <c r="BA111" s="788"/>
      <c r="BB111" s="788"/>
      <c r="BC111" s="788"/>
      <c r="BD111" s="788"/>
      <c r="BE111" s="788"/>
      <c r="BF111" s="788"/>
      <c r="BG111" s="788"/>
      <c r="BH111" s="788"/>
      <c r="BI111" s="788"/>
      <c r="BJ111" s="788"/>
      <c r="BK111" s="788"/>
      <c r="BL111" s="788"/>
      <c r="BM111" s="788"/>
      <c r="BN111" s="788"/>
      <c r="BO111" s="788"/>
      <c r="BP111" s="789"/>
      <c r="BQ111" s="852" t="s">
        <v>442</v>
      </c>
      <c r="BR111" s="853"/>
      <c r="BS111" s="853"/>
      <c r="BT111" s="853"/>
      <c r="BU111" s="853"/>
      <c r="BV111" s="853" t="s">
        <v>443</v>
      </c>
      <c r="BW111" s="853"/>
      <c r="BX111" s="853"/>
      <c r="BY111" s="853"/>
      <c r="BZ111" s="853"/>
      <c r="CA111" s="853" t="s">
        <v>444</v>
      </c>
      <c r="CB111" s="853"/>
      <c r="CC111" s="853"/>
      <c r="CD111" s="853"/>
      <c r="CE111" s="853"/>
      <c r="CF111" s="911" t="s">
        <v>439</v>
      </c>
      <c r="CG111" s="912"/>
      <c r="CH111" s="912"/>
      <c r="CI111" s="912"/>
      <c r="CJ111" s="912"/>
      <c r="CK111" s="963"/>
      <c r="CL111" s="857"/>
      <c r="CM111" s="851" t="s">
        <v>445</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444</v>
      </c>
      <c r="DH111" s="853"/>
      <c r="DI111" s="853"/>
      <c r="DJ111" s="853"/>
      <c r="DK111" s="853"/>
      <c r="DL111" s="853" t="s">
        <v>443</v>
      </c>
      <c r="DM111" s="853"/>
      <c r="DN111" s="853"/>
      <c r="DO111" s="853"/>
      <c r="DP111" s="853"/>
      <c r="DQ111" s="853" t="s">
        <v>391</v>
      </c>
      <c r="DR111" s="853"/>
      <c r="DS111" s="853"/>
      <c r="DT111" s="853"/>
      <c r="DU111" s="853"/>
      <c r="DV111" s="830" t="s">
        <v>391</v>
      </c>
      <c r="DW111" s="830"/>
      <c r="DX111" s="830"/>
      <c r="DY111" s="830"/>
      <c r="DZ111" s="831"/>
    </row>
    <row r="112" spans="1:131" s="230" customFormat="1" ht="26.25" customHeight="1" x14ac:dyDescent="0.15">
      <c r="A112" s="948" t="s">
        <v>446</v>
      </c>
      <c r="B112" s="949"/>
      <c r="C112" s="788" t="s">
        <v>447</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139</v>
      </c>
      <c r="AB112" s="816"/>
      <c r="AC112" s="816"/>
      <c r="AD112" s="816"/>
      <c r="AE112" s="817"/>
      <c r="AF112" s="818">
        <v>4373</v>
      </c>
      <c r="AG112" s="816"/>
      <c r="AH112" s="816"/>
      <c r="AI112" s="816"/>
      <c r="AJ112" s="817"/>
      <c r="AK112" s="818" t="s">
        <v>443</v>
      </c>
      <c r="AL112" s="816"/>
      <c r="AM112" s="816"/>
      <c r="AN112" s="816"/>
      <c r="AO112" s="817"/>
      <c r="AP112" s="860" t="s">
        <v>443</v>
      </c>
      <c r="AQ112" s="861"/>
      <c r="AR112" s="861"/>
      <c r="AS112" s="861"/>
      <c r="AT112" s="862"/>
      <c r="AU112" s="968"/>
      <c r="AV112" s="969"/>
      <c r="AW112" s="969"/>
      <c r="AX112" s="969"/>
      <c r="AY112" s="969"/>
      <c r="AZ112" s="851" t="s">
        <v>448</v>
      </c>
      <c r="BA112" s="788"/>
      <c r="BB112" s="788"/>
      <c r="BC112" s="788"/>
      <c r="BD112" s="788"/>
      <c r="BE112" s="788"/>
      <c r="BF112" s="788"/>
      <c r="BG112" s="788"/>
      <c r="BH112" s="788"/>
      <c r="BI112" s="788"/>
      <c r="BJ112" s="788"/>
      <c r="BK112" s="788"/>
      <c r="BL112" s="788"/>
      <c r="BM112" s="788"/>
      <c r="BN112" s="788"/>
      <c r="BO112" s="788"/>
      <c r="BP112" s="789"/>
      <c r="BQ112" s="852">
        <v>9652137</v>
      </c>
      <c r="BR112" s="853"/>
      <c r="BS112" s="853"/>
      <c r="BT112" s="853"/>
      <c r="BU112" s="853"/>
      <c r="BV112" s="853">
        <v>9515616</v>
      </c>
      <c r="BW112" s="853"/>
      <c r="BX112" s="853"/>
      <c r="BY112" s="853"/>
      <c r="BZ112" s="853"/>
      <c r="CA112" s="853">
        <v>9513957</v>
      </c>
      <c r="CB112" s="853"/>
      <c r="CC112" s="853"/>
      <c r="CD112" s="853"/>
      <c r="CE112" s="853"/>
      <c r="CF112" s="911">
        <v>82.6</v>
      </c>
      <c r="CG112" s="912"/>
      <c r="CH112" s="912"/>
      <c r="CI112" s="912"/>
      <c r="CJ112" s="912"/>
      <c r="CK112" s="963"/>
      <c r="CL112" s="857"/>
      <c r="CM112" s="851" t="s">
        <v>449</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139</v>
      </c>
      <c r="DH112" s="853"/>
      <c r="DI112" s="853"/>
      <c r="DJ112" s="853"/>
      <c r="DK112" s="853"/>
      <c r="DL112" s="853" t="s">
        <v>139</v>
      </c>
      <c r="DM112" s="853"/>
      <c r="DN112" s="853"/>
      <c r="DO112" s="853"/>
      <c r="DP112" s="853"/>
      <c r="DQ112" s="853" t="s">
        <v>139</v>
      </c>
      <c r="DR112" s="853"/>
      <c r="DS112" s="853"/>
      <c r="DT112" s="853"/>
      <c r="DU112" s="853"/>
      <c r="DV112" s="830" t="s">
        <v>139</v>
      </c>
      <c r="DW112" s="830"/>
      <c r="DX112" s="830"/>
      <c r="DY112" s="830"/>
      <c r="DZ112" s="831"/>
    </row>
    <row r="113" spans="1:130" s="230" customFormat="1" ht="26.25" customHeight="1" x14ac:dyDescent="0.15">
      <c r="A113" s="950"/>
      <c r="B113" s="951"/>
      <c r="C113" s="788" t="s">
        <v>450</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673611</v>
      </c>
      <c r="AB113" s="955"/>
      <c r="AC113" s="955"/>
      <c r="AD113" s="955"/>
      <c r="AE113" s="956"/>
      <c r="AF113" s="957">
        <v>674295</v>
      </c>
      <c r="AG113" s="955"/>
      <c r="AH113" s="955"/>
      <c r="AI113" s="955"/>
      <c r="AJ113" s="956"/>
      <c r="AK113" s="957">
        <v>699898</v>
      </c>
      <c r="AL113" s="955"/>
      <c r="AM113" s="955"/>
      <c r="AN113" s="955"/>
      <c r="AO113" s="956"/>
      <c r="AP113" s="958">
        <v>6.1</v>
      </c>
      <c r="AQ113" s="959"/>
      <c r="AR113" s="959"/>
      <c r="AS113" s="959"/>
      <c r="AT113" s="960"/>
      <c r="AU113" s="968"/>
      <c r="AV113" s="969"/>
      <c r="AW113" s="969"/>
      <c r="AX113" s="969"/>
      <c r="AY113" s="969"/>
      <c r="AZ113" s="851" t="s">
        <v>451</v>
      </c>
      <c r="BA113" s="788"/>
      <c r="BB113" s="788"/>
      <c r="BC113" s="788"/>
      <c r="BD113" s="788"/>
      <c r="BE113" s="788"/>
      <c r="BF113" s="788"/>
      <c r="BG113" s="788"/>
      <c r="BH113" s="788"/>
      <c r="BI113" s="788"/>
      <c r="BJ113" s="788"/>
      <c r="BK113" s="788"/>
      <c r="BL113" s="788"/>
      <c r="BM113" s="788"/>
      <c r="BN113" s="788"/>
      <c r="BO113" s="788"/>
      <c r="BP113" s="789"/>
      <c r="BQ113" s="852">
        <v>33256</v>
      </c>
      <c r="BR113" s="853"/>
      <c r="BS113" s="853"/>
      <c r="BT113" s="853"/>
      <c r="BU113" s="853"/>
      <c r="BV113" s="853">
        <v>23714</v>
      </c>
      <c r="BW113" s="853"/>
      <c r="BX113" s="853"/>
      <c r="BY113" s="853"/>
      <c r="BZ113" s="853"/>
      <c r="CA113" s="853">
        <v>14142</v>
      </c>
      <c r="CB113" s="853"/>
      <c r="CC113" s="853"/>
      <c r="CD113" s="853"/>
      <c r="CE113" s="853"/>
      <c r="CF113" s="911">
        <v>0.1</v>
      </c>
      <c r="CG113" s="912"/>
      <c r="CH113" s="912"/>
      <c r="CI113" s="912"/>
      <c r="CJ113" s="912"/>
      <c r="CK113" s="963"/>
      <c r="CL113" s="857"/>
      <c r="CM113" s="851" t="s">
        <v>452</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139</v>
      </c>
      <c r="DH113" s="816"/>
      <c r="DI113" s="816"/>
      <c r="DJ113" s="816"/>
      <c r="DK113" s="817"/>
      <c r="DL113" s="818" t="s">
        <v>139</v>
      </c>
      <c r="DM113" s="816"/>
      <c r="DN113" s="816"/>
      <c r="DO113" s="816"/>
      <c r="DP113" s="817"/>
      <c r="DQ113" s="818" t="s">
        <v>139</v>
      </c>
      <c r="DR113" s="816"/>
      <c r="DS113" s="816"/>
      <c r="DT113" s="816"/>
      <c r="DU113" s="817"/>
      <c r="DV113" s="860" t="s">
        <v>139</v>
      </c>
      <c r="DW113" s="861"/>
      <c r="DX113" s="861"/>
      <c r="DY113" s="861"/>
      <c r="DZ113" s="862"/>
    </row>
    <row r="114" spans="1:130" s="230" customFormat="1" ht="26.25" customHeight="1" x14ac:dyDescent="0.15">
      <c r="A114" s="950"/>
      <c r="B114" s="951"/>
      <c r="C114" s="788" t="s">
        <v>453</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443</v>
      </c>
      <c r="AB114" s="816"/>
      <c r="AC114" s="816"/>
      <c r="AD114" s="816"/>
      <c r="AE114" s="817"/>
      <c r="AF114" s="818" t="s">
        <v>139</v>
      </c>
      <c r="AG114" s="816"/>
      <c r="AH114" s="816"/>
      <c r="AI114" s="816"/>
      <c r="AJ114" s="817"/>
      <c r="AK114" s="818" t="s">
        <v>139</v>
      </c>
      <c r="AL114" s="816"/>
      <c r="AM114" s="816"/>
      <c r="AN114" s="816"/>
      <c r="AO114" s="817"/>
      <c r="AP114" s="860" t="s">
        <v>139</v>
      </c>
      <c r="AQ114" s="861"/>
      <c r="AR114" s="861"/>
      <c r="AS114" s="861"/>
      <c r="AT114" s="862"/>
      <c r="AU114" s="968"/>
      <c r="AV114" s="969"/>
      <c r="AW114" s="969"/>
      <c r="AX114" s="969"/>
      <c r="AY114" s="969"/>
      <c r="AZ114" s="851" t="s">
        <v>454</v>
      </c>
      <c r="BA114" s="788"/>
      <c r="BB114" s="788"/>
      <c r="BC114" s="788"/>
      <c r="BD114" s="788"/>
      <c r="BE114" s="788"/>
      <c r="BF114" s="788"/>
      <c r="BG114" s="788"/>
      <c r="BH114" s="788"/>
      <c r="BI114" s="788"/>
      <c r="BJ114" s="788"/>
      <c r="BK114" s="788"/>
      <c r="BL114" s="788"/>
      <c r="BM114" s="788"/>
      <c r="BN114" s="788"/>
      <c r="BO114" s="788"/>
      <c r="BP114" s="789"/>
      <c r="BQ114" s="852">
        <v>2850762</v>
      </c>
      <c r="BR114" s="853"/>
      <c r="BS114" s="853"/>
      <c r="BT114" s="853"/>
      <c r="BU114" s="853"/>
      <c r="BV114" s="853">
        <v>2820300</v>
      </c>
      <c r="BW114" s="853"/>
      <c r="BX114" s="853"/>
      <c r="BY114" s="853"/>
      <c r="BZ114" s="853"/>
      <c r="CA114" s="853">
        <v>3001171</v>
      </c>
      <c r="CB114" s="853"/>
      <c r="CC114" s="853"/>
      <c r="CD114" s="853"/>
      <c r="CE114" s="853"/>
      <c r="CF114" s="911">
        <v>26</v>
      </c>
      <c r="CG114" s="912"/>
      <c r="CH114" s="912"/>
      <c r="CI114" s="912"/>
      <c r="CJ114" s="912"/>
      <c r="CK114" s="963"/>
      <c r="CL114" s="857"/>
      <c r="CM114" s="851" t="s">
        <v>455</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139</v>
      </c>
      <c r="DH114" s="816"/>
      <c r="DI114" s="816"/>
      <c r="DJ114" s="816"/>
      <c r="DK114" s="817"/>
      <c r="DL114" s="818" t="s">
        <v>444</v>
      </c>
      <c r="DM114" s="816"/>
      <c r="DN114" s="816"/>
      <c r="DO114" s="816"/>
      <c r="DP114" s="817"/>
      <c r="DQ114" s="818" t="s">
        <v>443</v>
      </c>
      <c r="DR114" s="816"/>
      <c r="DS114" s="816"/>
      <c r="DT114" s="816"/>
      <c r="DU114" s="817"/>
      <c r="DV114" s="860" t="s">
        <v>139</v>
      </c>
      <c r="DW114" s="861"/>
      <c r="DX114" s="861"/>
      <c r="DY114" s="861"/>
      <c r="DZ114" s="862"/>
    </row>
    <row r="115" spans="1:130" s="230" customFormat="1" ht="26.25" customHeight="1" x14ac:dyDescent="0.15">
      <c r="A115" s="950"/>
      <c r="B115" s="951"/>
      <c r="C115" s="788" t="s">
        <v>456</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139</v>
      </c>
      <c r="AB115" s="955"/>
      <c r="AC115" s="955"/>
      <c r="AD115" s="955"/>
      <c r="AE115" s="956"/>
      <c r="AF115" s="957" t="s">
        <v>139</v>
      </c>
      <c r="AG115" s="955"/>
      <c r="AH115" s="955"/>
      <c r="AI115" s="955"/>
      <c r="AJ115" s="956"/>
      <c r="AK115" s="957" t="s">
        <v>139</v>
      </c>
      <c r="AL115" s="955"/>
      <c r="AM115" s="955"/>
      <c r="AN115" s="955"/>
      <c r="AO115" s="956"/>
      <c r="AP115" s="958" t="s">
        <v>391</v>
      </c>
      <c r="AQ115" s="959"/>
      <c r="AR115" s="959"/>
      <c r="AS115" s="959"/>
      <c r="AT115" s="960"/>
      <c r="AU115" s="968"/>
      <c r="AV115" s="969"/>
      <c r="AW115" s="969"/>
      <c r="AX115" s="969"/>
      <c r="AY115" s="969"/>
      <c r="AZ115" s="851" t="s">
        <v>457</v>
      </c>
      <c r="BA115" s="788"/>
      <c r="BB115" s="788"/>
      <c r="BC115" s="788"/>
      <c r="BD115" s="788"/>
      <c r="BE115" s="788"/>
      <c r="BF115" s="788"/>
      <c r="BG115" s="788"/>
      <c r="BH115" s="788"/>
      <c r="BI115" s="788"/>
      <c r="BJ115" s="788"/>
      <c r="BK115" s="788"/>
      <c r="BL115" s="788"/>
      <c r="BM115" s="788"/>
      <c r="BN115" s="788"/>
      <c r="BO115" s="788"/>
      <c r="BP115" s="789"/>
      <c r="BQ115" s="852">
        <v>54586</v>
      </c>
      <c r="BR115" s="853"/>
      <c r="BS115" s="853"/>
      <c r="BT115" s="853"/>
      <c r="BU115" s="853"/>
      <c r="BV115" s="853">
        <v>117926</v>
      </c>
      <c r="BW115" s="853"/>
      <c r="BX115" s="853"/>
      <c r="BY115" s="853"/>
      <c r="BZ115" s="853"/>
      <c r="CA115" s="853">
        <v>113699</v>
      </c>
      <c r="CB115" s="853"/>
      <c r="CC115" s="853"/>
      <c r="CD115" s="853"/>
      <c r="CE115" s="853"/>
      <c r="CF115" s="911">
        <v>1</v>
      </c>
      <c r="CG115" s="912"/>
      <c r="CH115" s="912"/>
      <c r="CI115" s="912"/>
      <c r="CJ115" s="912"/>
      <c r="CK115" s="963"/>
      <c r="CL115" s="857"/>
      <c r="CM115" s="851" t="s">
        <v>458</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391</v>
      </c>
      <c r="DH115" s="816"/>
      <c r="DI115" s="816"/>
      <c r="DJ115" s="816"/>
      <c r="DK115" s="817"/>
      <c r="DL115" s="818" t="s">
        <v>443</v>
      </c>
      <c r="DM115" s="816"/>
      <c r="DN115" s="816"/>
      <c r="DO115" s="816"/>
      <c r="DP115" s="817"/>
      <c r="DQ115" s="818" t="s">
        <v>443</v>
      </c>
      <c r="DR115" s="816"/>
      <c r="DS115" s="816"/>
      <c r="DT115" s="816"/>
      <c r="DU115" s="817"/>
      <c r="DV115" s="860" t="s">
        <v>444</v>
      </c>
      <c r="DW115" s="861"/>
      <c r="DX115" s="861"/>
      <c r="DY115" s="861"/>
      <c r="DZ115" s="862"/>
    </row>
    <row r="116" spans="1:130" s="230" customFormat="1" ht="26.25" customHeight="1" x14ac:dyDescent="0.15">
      <c r="A116" s="952"/>
      <c r="B116" s="953"/>
      <c r="C116" s="875" t="s">
        <v>459</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139</v>
      </c>
      <c r="AB116" s="816"/>
      <c r="AC116" s="816"/>
      <c r="AD116" s="816"/>
      <c r="AE116" s="817"/>
      <c r="AF116" s="818" t="s">
        <v>139</v>
      </c>
      <c r="AG116" s="816"/>
      <c r="AH116" s="816"/>
      <c r="AI116" s="816"/>
      <c r="AJ116" s="817"/>
      <c r="AK116" s="818" t="s">
        <v>139</v>
      </c>
      <c r="AL116" s="816"/>
      <c r="AM116" s="816"/>
      <c r="AN116" s="816"/>
      <c r="AO116" s="817"/>
      <c r="AP116" s="860" t="s">
        <v>444</v>
      </c>
      <c r="AQ116" s="861"/>
      <c r="AR116" s="861"/>
      <c r="AS116" s="861"/>
      <c r="AT116" s="862"/>
      <c r="AU116" s="968"/>
      <c r="AV116" s="969"/>
      <c r="AW116" s="969"/>
      <c r="AX116" s="969"/>
      <c r="AY116" s="969"/>
      <c r="AZ116" s="945" t="s">
        <v>460</v>
      </c>
      <c r="BA116" s="946"/>
      <c r="BB116" s="946"/>
      <c r="BC116" s="946"/>
      <c r="BD116" s="946"/>
      <c r="BE116" s="946"/>
      <c r="BF116" s="946"/>
      <c r="BG116" s="946"/>
      <c r="BH116" s="946"/>
      <c r="BI116" s="946"/>
      <c r="BJ116" s="946"/>
      <c r="BK116" s="946"/>
      <c r="BL116" s="946"/>
      <c r="BM116" s="946"/>
      <c r="BN116" s="946"/>
      <c r="BO116" s="946"/>
      <c r="BP116" s="947"/>
      <c r="BQ116" s="852" t="s">
        <v>442</v>
      </c>
      <c r="BR116" s="853"/>
      <c r="BS116" s="853"/>
      <c r="BT116" s="853"/>
      <c r="BU116" s="853"/>
      <c r="BV116" s="853" t="s">
        <v>139</v>
      </c>
      <c r="BW116" s="853"/>
      <c r="BX116" s="853"/>
      <c r="BY116" s="853"/>
      <c r="BZ116" s="853"/>
      <c r="CA116" s="853" t="s">
        <v>444</v>
      </c>
      <c r="CB116" s="853"/>
      <c r="CC116" s="853"/>
      <c r="CD116" s="853"/>
      <c r="CE116" s="853"/>
      <c r="CF116" s="911" t="s">
        <v>443</v>
      </c>
      <c r="CG116" s="912"/>
      <c r="CH116" s="912"/>
      <c r="CI116" s="912"/>
      <c r="CJ116" s="912"/>
      <c r="CK116" s="963"/>
      <c r="CL116" s="857"/>
      <c r="CM116" s="851" t="s">
        <v>461</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139</v>
      </c>
      <c r="DH116" s="816"/>
      <c r="DI116" s="816"/>
      <c r="DJ116" s="816"/>
      <c r="DK116" s="817"/>
      <c r="DL116" s="818" t="s">
        <v>139</v>
      </c>
      <c r="DM116" s="816"/>
      <c r="DN116" s="816"/>
      <c r="DO116" s="816"/>
      <c r="DP116" s="817"/>
      <c r="DQ116" s="818" t="s">
        <v>139</v>
      </c>
      <c r="DR116" s="816"/>
      <c r="DS116" s="816"/>
      <c r="DT116" s="816"/>
      <c r="DU116" s="817"/>
      <c r="DV116" s="860" t="s">
        <v>443</v>
      </c>
      <c r="DW116" s="861"/>
      <c r="DX116" s="861"/>
      <c r="DY116" s="861"/>
      <c r="DZ116" s="862"/>
    </row>
    <row r="117" spans="1:130" s="230" customFormat="1" ht="26.25" customHeight="1" x14ac:dyDescent="0.15">
      <c r="A117" s="931" t="s">
        <v>188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462</v>
      </c>
      <c r="Z117" s="933"/>
      <c r="AA117" s="938">
        <v>2524388</v>
      </c>
      <c r="AB117" s="939"/>
      <c r="AC117" s="939"/>
      <c r="AD117" s="939"/>
      <c r="AE117" s="940"/>
      <c r="AF117" s="941">
        <v>2581905</v>
      </c>
      <c r="AG117" s="939"/>
      <c r="AH117" s="939"/>
      <c r="AI117" s="939"/>
      <c r="AJ117" s="940"/>
      <c r="AK117" s="941">
        <v>2661150</v>
      </c>
      <c r="AL117" s="939"/>
      <c r="AM117" s="939"/>
      <c r="AN117" s="939"/>
      <c r="AO117" s="940"/>
      <c r="AP117" s="942"/>
      <c r="AQ117" s="943"/>
      <c r="AR117" s="943"/>
      <c r="AS117" s="943"/>
      <c r="AT117" s="944"/>
      <c r="AU117" s="968"/>
      <c r="AV117" s="969"/>
      <c r="AW117" s="969"/>
      <c r="AX117" s="969"/>
      <c r="AY117" s="969"/>
      <c r="AZ117" s="899" t="s">
        <v>463</v>
      </c>
      <c r="BA117" s="900"/>
      <c r="BB117" s="900"/>
      <c r="BC117" s="900"/>
      <c r="BD117" s="900"/>
      <c r="BE117" s="900"/>
      <c r="BF117" s="900"/>
      <c r="BG117" s="900"/>
      <c r="BH117" s="900"/>
      <c r="BI117" s="900"/>
      <c r="BJ117" s="900"/>
      <c r="BK117" s="900"/>
      <c r="BL117" s="900"/>
      <c r="BM117" s="900"/>
      <c r="BN117" s="900"/>
      <c r="BO117" s="900"/>
      <c r="BP117" s="901"/>
      <c r="BQ117" s="852" t="s">
        <v>444</v>
      </c>
      <c r="BR117" s="853"/>
      <c r="BS117" s="853"/>
      <c r="BT117" s="853"/>
      <c r="BU117" s="853"/>
      <c r="BV117" s="853" t="s">
        <v>391</v>
      </c>
      <c r="BW117" s="853"/>
      <c r="BX117" s="853"/>
      <c r="BY117" s="853"/>
      <c r="BZ117" s="853"/>
      <c r="CA117" s="853" t="s">
        <v>391</v>
      </c>
      <c r="CB117" s="853"/>
      <c r="CC117" s="853"/>
      <c r="CD117" s="853"/>
      <c r="CE117" s="853"/>
      <c r="CF117" s="911" t="s">
        <v>139</v>
      </c>
      <c r="CG117" s="912"/>
      <c r="CH117" s="912"/>
      <c r="CI117" s="912"/>
      <c r="CJ117" s="912"/>
      <c r="CK117" s="963"/>
      <c r="CL117" s="857"/>
      <c r="CM117" s="851" t="s">
        <v>464</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139</v>
      </c>
      <c r="DH117" s="816"/>
      <c r="DI117" s="816"/>
      <c r="DJ117" s="816"/>
      <c r="DK117" s="817"/>
      <c r="DL117" s="818" t="s">
        <v>139</v>
      </c>
      <c r="DM117" s="816"/>
      <c r="DN117" s="816"/>
      <c r="DO117" s="816"/>
      <c r="DP117" s="817"/>
      <c r="DQ117" s="818" t="s">
        <v>139</v>
      </c>
      <c r="DR117" s="816"/>
      <c r="DS117" s="816"/>
      <c r="DT117" s="816"/>
      <c r="DU117" s="817"/>
      <c r="DV117" s="860" t="s">
        <v>444</v>
      </c>
      <c r="DW117" s="861"/>
      <c r="DX117" s="861"/>
      <c r="DY117" s="861"/>
      <c r="DZ117" s="862"/>
    </row>
    <row r="118" spans="1:130" s="230" customFormat="1" ht="26.25" customHeight="1" x14ac:dyDescent="0.15">
      <c r="A118" s="931" t="s">
        <v>434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431</v>
      </c>
      <c r="AB118" s="932"/>
      <c r="AC118" s="932"/>
      <c r="AD118" s="932"/>
      <c r="AE118" s="933"/>
      <c r="AF118" s="934" t="s">
        <v>432</v>
      </c>
      <c r="AG118" s="932"/>
      <c r="AH118" s="932"/>
      <c r="AI118" s="932"/>
      <c r="AJ118" s="933"/>
      <c r="AK118" s="934" t="s">
        <v>307</v>
      </c>
      <c r="AL118" s="932"/>
      <c r="AM118" s="932"/>
      <c r="AN118" s="932"/>
      <c r="AO118" s="933"/>
      <c r="AP118" s="935" t="s">
        <v>433</v>
      </c>
      <c r="AQ118" s="936"/>
      <c r="AR118" s="936"/>
      <c r="AS118" s="936"/>
      <c r="AT118" s="937"/>
      <c r="AU118" s="968"/>
      <c r="AV118" s="969"/>
      <c r="AW118" s="969"/>
      <c r="AX118" s="969"/>
      <c r="AY118" s="969"/>
      <c r="AZ118" s="874" t="s">
        <v>465</v>
      </c>
      <c r="BA118" s="875"/>
      <c r="BB118" s="875"/>
      <c r="BC118" s="875"/>
      <c r="BD118" s="875"/>
      <c r="BE118" s="875"/>
      <c r="BF118" s="875"/>
      <c r="BG118" s="875"/>
      <c r="BH118" s="875"/>
      <c r="BI118" s="875"/>
      <c r="BJ118" s="875"/>
      <c r="BK118" s="875"/>
      <c r="BL118" s="875"/>
      <c r="BM118" s="875"/>
      <c r="BN118" s="875"/>
      <c r="BO118" s="875"/>
      <c r="BP118" s="876"/>
      <c r="BQ118" s="915" t="s">
        <v>391</v>
      </c>
      <c r="BR118" s="881"/>
      <c r="BS118" s="881"/>
      <c r="BT118" s="881"/>
      <c r="BU118" s="881"/>
      <c r="BV118" s="881" t="s">
        <v>391</v>
      </c>
      <c r="BW118" s="881"/>
      <c r="BX118" s="881"/>
      <c r="BY118" s="881"/>
      <c r="BZ118" s="881"/>
      <c r="CA118" s="881" t="s">
        <v>139</v>
      </c>
      <c r="CB118" s="881"/>
      <c r="CC118" s="881"/>
      <c r="CD118" s="881"/>
      <c r="CE118" s="881"/>
      <c r="CF118" s="911" t="s">
        <v>443</v>
      </c>
      <c r="CG118" s="912"/>
      <c r="CH118" s="912"/>
      <c r="CI118" s="912"/>
      <c r="CJ118" s="912"/>
      <c r="CK118" s="963"/>
      <c r="CL118" s="857"/>
      <c r="CM118" s="851" t="s">
        <v>466</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139</v>
      </c>
      <c r="DH118" s="816"/>
      <c r="DI118" s="816"/>
      <c r="DJ118" s="816"/>
      <c r="DK118" s="817"/>
      <c r="DL118" s="818" t="s">
        <v>139</v>
      </c>
      <c r="DM118" s="816"/>
      <c r="DN118" s="816"/>
      <c r="DO118" s="816"/>
      <c r="DP118" s="817"/>
      <c r="DQ118" s="818" t="s">
        <v>139</v>
      </c>
      <c r="DR118" s="816"/>
      <c r="DS118" s="816"/>
      <c r="DT118" s="816"/>
      <c r="DU118" s="817"/>
      <c r="DV118" s="860" t="s">
        <v>443</v>
      </c>
      <c r="DW118" s="861"/>
      <c r="DX118" s="861"/>
      <c r="DY118" s="861"/>
      <c r="DZ118" s="862"/>
    </row>
    <row r="119" spans="1:130" s="230" customFormat="1" ht="26.25" customHeight="1" x14ac:dyDescent="0.15">
      <c r="A119" s="854" t="s">
        <v>437</v>
      </c>
      <c r="B119" s="855"/>
      <c r="C119" s="896" t="s">
        <v>438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444</v>
      </c>
      <c r="AB119" s="925"/>
      <c r="AC119" s="925"/>
      <c r="AD119" s="925"/>
      <c r="AE119" s="926"/>
      <c r="AF119" s="927" t="s">
        <v>139</v>
      </c>
      <c r="AG119" s="925"/>
      <c r="AH119" s="925"/>
      <c r="AI119" s="925"/>
      <c r="AJ119" s="926"/>
      <c r="AK119" s="927" t="s">
        <v>139</v>
      </c>
      <c r="AL119" s="925"/>
      <c r="AM119" s="925"/>
      <c r="AN119" s="925"/>
      <c r="AO119" s="926"/>
      <c r="AP119" s="928" t="s">
        <v>443</v>
      </c>
      <c r="AQ119" s="929"/>
      <c r="AR119" s="929"/>
      <c r="AS119" s="929"/>
      <c r="AT119" s="930"/>
      <c r="AU119" s="970"/>
      <c r="AV119" s="971"/>
      <c r="AW119" s="971"/>
      <c r="AX119" s="971"/>
      <c r="AY119" s="971"/>
      <c r="AZ119" s="251" t="s">
        <v>188</v>
      </c>
      <c r="BA119" s="251"/>
      <c r="BB119" s="251"/>
      <c r="BC119" s="251"/>
      <c r="BD119" s="251"/>
      <c r="BE119" s="251"/>
      <c r="BF119" s="251"/>
      <c r="BG119" s="251"/>
      <c r="BH119" s="251"/>
      <c r="BI119" s="251"/>
      <c r="BJ119" s="251"/>
      <c r="BK119" s="251"/>
      <c r="BL119" s="251"/>
      <c r="BM119" s="251"/>
      <c r="BN119" s="251"/>
      <c r="BO119" s="913" t="s">
        <v>467</v>
      </c>
      <c r="BP119" s="914"/>
      <c r="BQ119" s="915">
        <v>28361419</v>
      </c>
      <c r="BR119" s="881"/>
      <c r="BS119" s="881"/>
      <c r="BT119" s="881"/>
      <c r="BU119" s="881"/>
      <c r="BV119" s="881">
        <v>28563725</v>
      </c>
      <c r="BW119" s="881"/>
      <c r="BX119" s="881"/>
      <c r="BY119" s="881"/>
      <c r="BZ119" s="881"/>
      <c r="CA119" s="881">
        <v>28561665</v>
      </c>
      <c r="CB119" s="881"/>
      <c r="CC119" s="881"/>
      <c r="CD119" s="881"/>
      <c r="CE119" s="881"/>
      <c r="CF119" s="784"/>
      <c r="CG119" s="785"/>
      <c r="CH119" s="785"/>
      <c r="CI119" s="785"/>
      <c r="CJ119" s="870"/>
      <c r="CK119" s="964"/>
      <c r="CL119" s="859"/>
      <c r="CM119" s="874" t="s">
        <v>468</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443</v>
      </c>
      <c r="DH119" s="800"/>
      <c r="DI119" s="800"/>
      <c r="DJ119" s="800"/>
      <c r="DK119" s="801"/>
      <c r="DL119" s="802" t="s">
        <v>391</v>
      </c>
      <c r="DM119" s="800"/>
      <c r="DN119" s="800"/>
      <c r="DO119" s="800"/>
      <c r="DP119" s="801"/>
      <c r="DQ119" s="802" t="s">
        <v>391</v>
      </c>
      <c r="DR119" s="800"/>
      <c r="DS119" s="800"/>
      <c r="DT119" s="800"/>
      <c r="DU119" s="801"/>
      <c r="DV119" s="884" t="s">
        <v>391</v>
      </c>
      <c r="DW119" s="885"/>
      <c r="DX119" s="885"/>
      <c r="DY119" s="885"/>
      <c r="DZ119" s="886"/>
    </row>
    <row r="120" spans="1:130" s="230" customFormat="1" ht="26.25" customHeight="1" x14ac:dyDescent="0.15">
      <c r="A120" s="856"/>
      <c r="B120" s="857"/>
      <c r="C120" s="851" t="s">
        <v>445</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139</v>
      </c>
      <c r="AB120" s="816"/>
      <c r="AC120" s="816"/>
      <c r="AD120" s="816"/>
      <c r="AE120" s="817"/>
      <c r="AF120" s="818" t="s">
        <v>391</v>
      </c>
      <c r="AG120" s="816"/>
      <c r="AH120" s="816"/>
      <c r="AI120" s="816"/>
      <c r="AJ120" s="817"/>
      <c r="AK120" s="818" t="s">
        <v>443</v>
      </c>
      <c r="AL120" s="816"/>
      <c r="AM120" s="816"/>
      <c r="AN120" s="816"/>
      <c r="AO120" s="817"/>
      <c r="AP120" s="860" t="s">
        <v>139</v>
      </c>
      <c r="AQ120" s="861"/>
      <c r="AR120" s="861"/>
      <c r="AS120" s="861"/>
      <c r="AT120" s="862"/>
      <c r="AU120" s="916" t="s">
        <v>469</v>
      </c>
      <c r="AV120" s="917"/>
      <c r="AW120" s="917"/>
      <c r="AX120" s="917"/>
      <c r="AY120" s="918"/>
      <c r="AZ120" s="896" t="s">
        <v>470</v>
      </c>
      <c r="BA120" s="844"/>
      <c r="BB120" s="844"/>
      <c r="BC120" s="844"/>
      <c r="BD120" s="844"/>
      <c r="BE120" s="844"/>
      <c r="BF120" s="844"/>
      <c r="BG120" s="844"/>
      <c r="BH120" s="844"/>
      <c r="BI120" s="844"/>
      <c r="BJ120" s="844"/>
      <c r="BK120" s="844"/>
      <c r="BL120" s="844"/>
      <c r="BM120" s="844"/>
      <c r="BN120" s="844"/>
      <c r="BO120" s="844"/>
      <c r="BP120" s="845"/>
      <c r="BQ120" s="897">
        <v>6432431</v>
      </c>
      <c r="BR120" s="878"/>
      <c r="BS120" s="878"/>
      <c r="BT120" s="878"/>
      <c r="BU120" s="878"/>
      <c r="BV120" s="878">
        <v>6971058</v>
      </c>
      <c r="BW120" s="878"/>
      <c r="BX120" s="878"/>
      <c r="BY120" s="878"/>
      <c r="BZ120" s="878"/>
      <c r="CA120" s="878">
        <v>6933992</v>
      </c>
      <c r="CB120" s="878"/>
      <c r="CC120" s="878"/>
      <c r="CD120" s="878"/>
      <c r="CE120" s="878"/>
      <c r="CF120" s="902">
        <v>60.2</v>
      </c>
      <c r="CG120" s="903"/>
      <c r="CH120" s="903"/>
      <c r="CI120" s="903"/>
      <c r="CJ120" s="903"/>
      <c r="CK120" s="904" t="s">
        <v>471</v>
      </c>
      <c r="CL120" s="888"/>
      <c r="CM120" s="888"/>
      <c r="CN120" s="888"/>
      <c r="CO120" s="889"/>
      <c r="CP120" s="908" t="s">
        <v>472</v>
      </c>
      <c r="CQ120" s="909"/>
      <c r="CR120" s="909"/>
      <c r="CS120" s="909"/>
      <c r="CT120" s="909"/>
      <c r="CU120" s="909"/>
      <c r="CV120" s="909"/>
      <c r="CW120" s="909"/>
      <c r="CX120" s="909"/>
      <c r="CY120" s="909"/>
      <c r="CZ120" s="909"/>
      <c r="DA120" s="909"/>
      <c r="DB120" s="909"/>
      <c r="DC120" s="909"/>
      <c r="DD120" s="909"/>
      <c r="DE120" s="909"/>
      <c r="DF120" s="910"/>
      <c r="DG120" s="897" t="s">
        <v>139</v>
      </c>
      <c r="DH120" s="878"/>
      <c r="DI120" s="878"/>
      <c r="DJ120" s="878"/>
      <c r="DK120" s="878"/>
      <c r="DL120" s="878" t="s">
        <v>443</v>
      </c>
      <c r="DM120" s="878"/>
      <c r="DN120" s="878"/>
      <c r="DO120" s="878"/>
      <c r="DP120" s="878"/>
      <c r="DQ120" s="878">
        <v>9366437</v>
      </c>
      <c r="DR120" s="878"/>
      <c r="DS120" s="878"/>
      <c r="DT120" s="878"/>
      <c r="DU120" s="878"/>
      <c r="DV120" s="879">
        <v>81.3</v>
      </c>
      <c r="DW120" s="879"/>
      <c r="DX120" s="879"/>
      <c r="DY120" s="879"/>
      <c r="DZ120" s="880"/>
    </row>
    <row r="121" spans="1:130" s="230" customFormat="1" ht="26.25" customHeight="1" x14ac:dyDescent="0.15">
      <c r="A121" s="856"/>
      <c r="B121" s="857"/>
      <c r="C121" s="899" t="s">
        <v>473</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139</v>
      </c>
      <c r="AB121" s="816"/>
      <c r="AC121" s="816"/>
      <c r="AD121" s="816"/>
      <c r="AE121" s="817"/>
      <c r="AF121" s="818" t="s">
        <v>391</v>
      </c>
      <c r="AG121" s="816"/>
      <c r="AH121" s="816"/>
      <c r="AI121" s="816"/>
      <c r="AJ121" s="817"/>
      <c r="AK121" s="818" t="s">
        <v>139</v>
      </c>
      <c r="AL121" s="816"/>
      <c r="AM121" s="816"/>
      <c r="AN121" s="816"/>
      <c r="AO121" s="817"/>
      <c r="AP121" s="860" t="s">
        <v>391</v>
      </c>
      <c r="AQ121" s="861"/>
      <c r="AR121" s="861"/>
      <c r="AS121" s="861"/>
      <c r="AT121" s="862"/>
      <c r="AU121" s="919"/>
      <c r="AV121" s="920"/>
      <c r="AW121" s="920"/>
      <c r="AX121" s="920"/>
      <c r="AY121" s="921"/>
      <c r="AZ121" s="851" t="s">
        <v>474</v>
      </c>
      <c r="BA121" s="788"/>
      <c r="BB121" s="788"/>
      <c r="BC121" s="788"/>
      <c r="BD121" s="788"/>
      <c r="BE121" s="788"/>
      <c r="BF121" s="788"/>
      <c r="BG121" s="788"/>
      <c r="BH121" s="788"/>
      <c r="BI121" s="788"/>
      <c r="BJ121" s="788"/>
      <c r="BK121" s="788"/>
      <c r="BL121" s="788"/>
      <c r="BM121" s="788"/>
      <c r="BN121" s="788"/>
      <c r="BO121" s="788"/>
      <c r="BP121" s="789"/>
      <c r="BQ121" s="852">
        <v>7685649</v>
      </c>
      <c r="BR121" s="853"/>
      <c r="BS121" s="853"/>
      <c r="BT121" s="853"/>
      <c r="BU121" s="853"/>
      <c r="BV121" s="853">
        <v>7868065</v>
      </c>
      <c r="BW121" s="853"/>
      <c r="BX121" s="853"/>
      <c r="BY121" s="853"/>
      <c r="BZ121" s="853"/>
      <c r="CA121" s="853">
        <v>10664662</v>
      </c>
      <c r="CB121" s="853"/>
      <c r="CC121" s="853"/>
      <c r="CD121" s="853"/>
      <c r="CE121" s="853"/>
      <c r="CF121" s="911">
        <v>92.5</v>
      </c>
      <c r="CG121" s="912"/>
      <c r="CH121" s="912"/>
      <c r="CI121" s="912"/>
      <c r="CJ121" s="912"/>
      <c r="CK121" s="905"/>
      <c r="CL121" s="891"/>
      <c r="CM121" s="891"/>
      <c r="CN121" s="891"/>
      <c r="CO121" s="892"/>
      <c r="CP121" s="871" t="s">
        <v>409</v>
      </c>
      <c r="CQ121" s="872"/>
      <c r="CR121" s="872"/>
      <c r="CS121" s="872"/>
      <c r="CT121" s="872"/>
      <c r="CU121" s="872"/>
      <c r="CV121" s="872"/>
      <c r="CW121" s="872"/>
      <c r="CX121" s="872"/>
      <c r="CY121" s="872"/>
      <c r="CZ121" s="872"/>
      <c r="DA121" s="872"/>
      <c r="DB121" s="872"/>
      <c r="DC121" s="872"/>
      <c r="DD121" s="872"/>
      <c r="DE121" s="872"/>
      <c r="DF121" s="873"/>
      <c r="DG121" s="852">
        <v>129238</v>
      </c>
      <c r="DH121" s="853"/>
      <c r="DI121" s="853"/>
      <c r="DJ121" s="853"/>
      <c r="DK121" s="853"/>
      <c r="DL121" s="853">
        <v>150537</v>
      </c>
      <c r="DM121" s="853"/>
      <c r="DN121" s="853"/>
      <c r="DO121" s="853"/>
      <c r="DP121" s="853"/>
      <c r="DQ121" s="853">
        <v>142531</v>
      </c>
      <c r="DR121" s="853"/>
      <c r="DS121" s="853"/>
      <c r="DT121" s="853"/>
      <c r="DU121" s="853"/>
      <c r="DV121" s="830">
        <v>1.2</v>
      </c>
      <c r="DW121" s="830"/>
      <c r="DX121" s="830"/>
      <c r="DY121" s="830"/>
      <c r="DZ121" s="831"/>
    </row>
    <row r="122" spans="1:130" s="230" customFormat="1" ht="26.25" customHeight="1" x14ac:dyDescent="0.15">
      <c r="A122" s="856"/>
      <c r="B122" s="857"/>
      <c r="C122" s="851" t="s">
        <v>455</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139</v>
      </c>
      <c r="AB122" s="816"/>
      <c r="AC122" s="816"/>
      <c r="AD122" s="816"/>
      <c r="AE122" s="817"/>
      <c r="AF122" s="818" t="s">
        <v>391</v>
      </c>
      <c r="AG122" s="816"/>
      <c r="AH122" s="816"/>
      <c r="AI122" s="816"/>
      <c r="AJ122" s="817"/>
      <c r="AK122" s="818" t="s">
        <v>139</v>
      </c>
      <c r="AL122" s="816"/>
      <c r="AM122" s="816"/>
      <c r="AN122" s="816"/>
      <c r="AO122" s="817"/>
      <c r="AP122" s="860" t="s">
        <v>139</v>
      </c>
      <c r="AQ122" s="861"/>
      <c r="AR122" s="861"/>
      <c r="AS122" s="861"/>
      <c r="AT122" s="862"/>
      <c r="AU122" s="919"/>
      <c r="AV122" s="920"/>
      <c r="AW122" s="920"/>
      <c r="AX122" s="920"/>
      <c r="AY122" s="921"/>
      <c r="AZ122" s="874" t="s">
        <v>475</v>
      </c>
      <c r="BA122" s="875"/>
      <c r="BB122" s="875"/>
      <c r="BC122" s="875"/>
      <c r="BD122" s="875"/>
      <c r="BE122" s="875"/>
      <c r="BF122" s="875"/>
      <c r="BG122" s="875"/>
      <c r="BH122" s="875"/>
      <c r="BI122" s="875"/>
      <c r="BJ122" s="875"/>
      <c r="BK122" s="875"/>
      <c r="BL122" s="875"/>
      <c r="BM122" s="875"/>
      <c r="BN122" s="875"/>
      <c r="BO122" s="875"/>
      <c r="BP122" s="876"/>
      <c r="BQ122" s="915">
        <v>18261016</v>
      </c>
      <c r="BR122" s="881"/>
      <c r="BS122" s="881"/>
      <c r="BT122" s="881"/>
      <c r="BU122" s="881"/>
      <c r="BV122" s="881">
        <v>18305317</v>
      </c>
      <c r="BW122" s="881"/>
      <c r="BX122" s="881"/>
      <c r="BY122" s="881"/>
      <c r="BZ122" s="881"/>
      <c r="CA122" s="881">
        <v>17614219</v>
      </c>
      <c r="CB122" s="881"/>
      <c r="CC122" s="881"/>
      <c r="CD122" s="881"/>
      <c r="CE122" s="881"/>
      <c r="CF122" s="882">
        <v>152.80000000000001</v>
      </c>
      <c r="CG122" s="883"/>
      <c r="CH122" s="883"/>
      <c r="CI122" s="883"/>
      <c r="CJ122" s="883"/>
      <c r="CK122" s="905"/>
      <c r="CL122" s="891"/>
      <c r="CM122" s="891"/>
      <c r="CN122" s="891"/>
      <c r="CO122" s="892"/>
      <c r="CP122" s="871" t="s">
        <v>476</v>
      </c>
      <c r="CQ122" s="872"/>
      <c r="CR122" s="872"/>
      <c r="CS122" s="872"/>
      <c r="CT122" s="872"/>
      <c r="CU122" s="872"/>
      <c r="CV122" s="872"/>
      <c r="CW122" s="872"/>
      <c r="CX122" s="872"/>
      <c r="CY122" s="872"/>
      <c r="CZ122" s="872"/>
      <c r="DA122" s="872"/>
      <c r="DB122" s="872"/>
      <c r="DC122" s="872"/>
      <c r="DD122" s="872"/>
      <c r="DE122" s="872"/>
      <c r="DF122" s="873"/>
      <c r="DG122" s="852">
        <v>3483</v>
      </c>
      <c r="DH122" s="853"/>
      <c r="DI122" s="853"/>
      <c r="DJ122" s="853"/>
      <c r="DK122" s="853"/>
      <c r="DL122" s="853">
        <v>3966</v>
      </c>
      <c r="DM122" s="853"/>
      <c r="DN122" s="853"/>
      <c r="DO122" s="853"/>
      <c r="DP122" s="853"/>
      <c r="DQ122" s="853">
        <v>4989</v>
      </c>
      <c r="DR122" s="853"/>
      <c r="DS122" s="853"/>
      <c r="DT122" s="853"/>
      <c r="DU122" s="853"/>
      <c r="DV122" s="830">
        <v>0</v>
      </c>
      <c r="DW122" s="830"/>
      <c r="DX122" s="830"/>
      <c r="DY122" s="830"/>
      <c r="DZ122" s="831"/>
    </row>
    <row r="123" spans="1:130" s="230" customFormat="1" ht="26.25" customHeight="1" x14ac:dyDescent="0.15">
      <c r="A123" s="856"/>
      <c r="B123" s="857"/>
      <c r="C123" s="851" t="s">
        <v>461</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139</v>
      </c>
      <c r="AB123" s="816"/>
      <c r="AC123" s="816"/>
      <c r="AD123" s="816"/>
      <c r="AE123" s="817"/>
      <c r="AF123" s="818" t="s">
        <v>139</v>
      </c>
      <c r="AG123" s="816"/>
      <c r="AH123" s="816"/>
      <c r="AI123" s="816"/>
      <c r="AJ123" s="817"/>
      <c r="AK123" s="818" t="s">
        <v>139</v>
      </c>
      <c r="AL123" s="816"/>
      <c r="AM123" s="816"/>
      <c r="AN123" s="816"/>
      <c r="AO123" s="817"/>
      <c r="AP123" s="860" t="s">
        <v>139</v>
      </c>
      <c r="AQ123" s="861"/>
      <c r="AR123" s="861"/>
      <c r="AS123" s="861"/>
      <c r="AT123" s="862"/>
      <c r="AU123" s="922"/>
      <c r="AV123" s="923"/>
      <c r="AW123" s="923"/>
      <c r="AX123" s="923"/>
      <c r="AY123" s="923"/>
      <c r="AZ123" s="251" t="s">
        <v>188</v>
      </c>
      <c r="BA123" s="251"/>
      <c r="BB123" s="251"/>
      <c r="BC123" s="251"/>
      <c r="BD123" s="251"/>
      <c r="BE123" s="251"/>
      <c r="BF123" s="251"/>
      <c r="BG123" s="251"/>
      <c r="BH123" s="251"/>
      <c r="BI123" s="251"/>
      <c r="BJ123" s="251"/>
      <c r="BK123" s="251"/>
      <c r="BL123" s="251"/>
      <c r="BM123" s="251"/>
      <c r="BN123" s="251"/>
      <c r="BO123" s="913" t="s">
        <v>477</v>
      </c>
      <c r="BP123" s="914"/>
      <c r="BQ123" s="868">
        <v>32379096</v>
      </c>
      <c r="BR123" s="869"/>
      <c r="BS123" s="869"/>
      <c r="BT123" s="869"/>
      <c r="BU123" s="869"/>
      <c r="BV123" s="869">
        <v>33144440</v>
      </c>
      <c r="BW123" s="869"/>
      <c r="BX123" s="869"/>
      <c r="BY123" s="869"/>
      <c r="BZ123" s="869"/>
      <c r="CA123" s="869">
        <v>35212873</v>
      </c>
      <c r="CB123" s="869"/>
      <c r="CC123" s="869"/>
      <c r="CD123" s="869"/>
      <c r="CE123" s="869"/>
      <c r="CF123" s="784"/>
      <c r="CG123" s="785"/>
      <c r="CH123" s="785"/>
      <c r="CI123" s="785"/>
      <c r="CJ123" s="870"/>
      <c r="CK123" s="905"/>
      <c r="CL123" s="891"/>
      <c r="CM123" s="891"/>
      <c r="CN123" s="891"/>
      <c r="CO123" s="892"/>
      <c r="CP123" s="871" t="s">
        <v>478</v>
      </c>
      <c r="CQ123" s="872"/>
      <c r="CR123" s="872"/>
      <c r="CS123" s="872"/>
      <c r="CT123" s="872"/>
      <c r="CU123" s="872"/>
      <c r="CV123" s="872"/>
      <c r="CW123" s="872"/>
      <c r="CX123" s="872"/>
      <c r="CY123" s="872"/>
      <c r="CZ123" s="872"/>
      <c r="DA123" s="872"/>
      <c r="DB123" s="872"/>
      <c r="DC123" s="872"/>
      <c r="DD123" s="872"/>
      <c r="DE123" s="872"/>
      <c r="DF123" s="873"/>
      <c r="DG123" s="815" t="s">
        <v>442</v>
      </c>
      <c r="DH123" s="816"/>
      <c r="DI123" s="816"/>
      <c r="DJ123" s="816"/>
      <c r="DK123" s="817"/>
      <c r="DL123" s="818" t="s">
        <v>443</v>
      </c>
      <c r="DM123" s="816"/>
      <c r="DN123" s="816"/>
      <c r="DO123" s="816"/>
      <c r="DP123" s="817"/>
      <c r="DQ123" s="818" t="s">
        <v>443</v>
      </c>
      <c r="DR123" s="816"/>
      <c r="DS123" s="816"/>
      <c r="DT123" s="816"/>
      <c r="DU123" s="817"/>
      <c r="DV123" s="860" t="s">
        <v>442</v>
      </c>
      <c r="DW123" s="861"/>
      <c r="DX123" s="861"/>
      <c r="DY123" s="861"/>
      <c r="DZ123" s="862"/>
    </row>
    <row r="124" spans="1:130" s="230" customFormat="1" ht="26.25" customHeight="1" thickBot="1" x14ac:dyDescent="0.2">
      <c r="A124" s="856"/>
      <c r="B124" s="857"/>
      <c r="C124" s="851" t="s">
        <v>464</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139</v>
      </c>
      <c r="AB124" s="816"/>
      <c r="AC124" s="816"/>
      <c r="AD124" s="816"/>
      <c r="AE124" s="817"/>
      <c r="AF124" s="818" t="s">
        <v>443</v>
      </c>
      <c r="AG124" s="816"/>
      <c r="AH124" s="816"/>
      <c r="AI124" s="816"/>
      <c r="AJ124" s="817"/>
      <c r="AK124" s="818" t="s">
        <v>139</v>
      </c>
      <c r="AL124" s="816"/>
      <c r="AM124" s="816"/>
      <c r="AN124" s="816"/>
      <c r="AO124" s="817"/>
      <c r="AP124" s="860" t="s">
        <v>442</v>
      </c>
      <c r="AQ124" s="861"/>
      <c r="AR124" s="861"/>
      <c r="AS124" s="861"/>
      <c r="AT124" s="862"/>
      <c r="AU124" s="863" t="s">
        <v>479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443</v>
      </c>
      <c r="BR124" s="867"/>
      <c r="BS124" s="867"/>
      <c r="BT124" s="867"/>
      <c r="BU124" s="867"/>
      <c r="BV124" s="867" t="s">
        <v>139</v>
      </c>
      <c r="BW124" s="867"/>
      <c r="BX124" s="867"/>
      <c r="BY124" s="867"/>
      <c r="BZ124" s="867"/>
      <c r="CA124" s="867" t="s">
        <v>139</v>
      </c>
      <c r="CB124" s="867"/>
      <c r="CC124" s="867"/>
      <c r="CD124" s="867"/>
      <c r="CE124" s="867"/>
      <c r="CF124" s="762"/>
      <c r="CG124" s="763"/>
      <c r="CH124" s="763"/>
      <c r="CI124" s="763"/>
      <c r="CJ124" s="898"/>
      <c r="CK124" s="906"/>
      <c r="CL124" s="906"/>
      <c r="CM124" s="906"/>
      <c r="CN124" s="906"/>
      <c r="CO124" s="907"/>
      <c r="CP124" s="871" t="s">
        <v>480</v>
      </c>
      <c r="CQ124" s="872"/>
      <c r="CR124" s="872"/>
      <c r="CS124" s="872"/>
      <c r="CT124" s="872"/>
      <c r="CU124" s="872"/>
      <c r="CV124" s="872"/>
      <c r="CW124" s="872"/>
      <c r="CX124" s="872"/>
      <c r="CY124" s="872"/>
      <c r="CZ124" s="872"/>
      <c r="DA124" s="872"/>
      <c r="DB124" s="872"/>
      <c r="DC124" s="872"/>
      <c r="DD124" s="872"/>
      <c r="DE124" s="872"/>
      <c r="DF124" s="873"/>
      <c r="DG124" s="799">
        <v>9519416</v>
      </c>
      <c r="DH124" s="800"/>
      <c r="DI124" s="800"/>
      <c r="DJ124" s="800"/>
      <c r="DK124" s="801"/>
      <c r="DL124" s="802">
        <v>9361113</v>
      </c>
      <c r="DM124" s="800"/>
      <c r="DN124" s="800"/>
      <c r="DO124" s="800"/>
      <c r="DP124" s="801"/>
      <c r="DQ124" s="802" t="s">
        <v>139</v>
      </c>
      <c r="DR124" s="800"/>
      <c r="DS124" s="800"/>
      <c r="DT124" s="800"/>
      <c r="DU124" s="801"/>
      <c r="DV124" s="884" t="s">
        <v>139</v>
      </c>
      <c r="DW124" s="885"/>
      <c r="DX124" s="885"/>
      <c r="DY124" s="885"/>
      <c r="DZ124" s="886"/>
    </row>
    <row r="125" spans="1:130" s="230" customFormat="1" ht="26.25" customHeight="1" x14ac:dyDescent="0.15">
      <c r="A125" s="856"/>
      <c r="B125" s="857"/>
      <c r="C125" s="851" t="s">
        <v>466</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139</v>
      </c>
      <c r="AB125" s="816"/>
      <c r="AC125" s="816"/>
      <c r="AD125" s="816"/>
      <c r="AE125" s="817"/>
      <c r="AF125" s="818" t="s">
        <v>139</v>
      </c>
      <c r="AG125" s="816"/>
      <c r="AH125" s="816"/>
      <c r="AI125" s="816"/>
      <c r="AJ125" s="817"/>
      <c r="AK125" s="818" t="s">
        <v>139</v>
      </c>
      <c r="AL125" s="816"/>
      <c r="AM125" s="816"/>
      <c r="AN125" s="816"/>
      <c r="AO125" s="817"/>
      <c r="AP125" s="860" t="s">
        <v>139</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481</v>
      </c>
      <c r="CL125" s="888"/>
      <c r="CM125" s="888"/>
      <c r="CN125" s="888"/>
      <c r="CO125" s="889"/>
      <c r="CP125" s="896" t="s">
        <v>482</v>
      </c>
      <c r="CQ125" s="844"/>
      <c r="CR125" s="844"/>
      <c r="CS125" s="844"/>
      <c r="CT125" s="844"/>
      <c r="CU125" s="844"/>
      <c r="CV125" s="844"/>
      <c r="CW125" s="844"/>
      <c r="CX125" s="844"/>
      <c r="CY125" s="844"/>
      <c r="CZ125" s="844"/>
      <c r="DA125" s="844"/>
      <c r="DB125" s="844"/>
      <c r="DC125" s="844"/>
      <c r="DD125" s="844"/>
      <c r="DE125" s="844"/>
      <c r="DF125" s="845"/>
      <c r="DG125" s="897" t="s">
        <v>139</v>
      </c>
      <c r="DH125" s="878"/>
      <c r="DI125" s="878"/>
      <c r="DJ125" s="878"/>
      <c r="DK125" s="878"/>
      <c r="DL125" s="878" t="s">
        <v>442</v>
      </c>
      <c r="DM125" s="878"/>
      <c r="DN125" s="878"/>
      <c r="DO125" s="878"/>
      <c r="DP125" s="878"/>
      <c r="DQ125" s="878" t="s">
        <v>139</v>
      </c>
      <c r="DR125" s="878"/>
      <c r="DS125" s="878"/>
      <c r="DT125" s="878"/>
      <c r="DU125" s="878"/>
      <c r="DV125" s="879" t="s">
        <v>139</v>
      </c>
      <c r="DW125" s="879"/>
      <c r="DX125" s="879"/>
      <c r="DY125" s="879"/>
      <c r="DZ125" s="880"/>
    </row>
    <row r="126" spans="1:130" s="230" customFormat="1" ht="26.25" customHeight="1" thickBot="1" x14ac:dyDescent="0.2">
      <c r="A126" s="856"/>
      <c r="B126" s="857"/>
      <c r="C126" s="851" t="s">
        <v>468</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139</v>
      </c>
      <c r="AB126" s="816"/>
      <c r="AC126" s="816"/>
      <c r="AD126" s="816"/>
      <c r="AE126" s="817"/>
      <c r="AF126" s="818" t="s">
        <v>139</v>
      </c>
      <c r="AG126" s="816"/>
      <c r="AH126" s="816"/>
      <c r="AI126" s="816"/>
      <c r="AJ126" s="817"/>
      <c r="AK126" s="818" t="s">
        <v>139</v>
      </c>
      <c r="AL126" s="816"/>
      <c r="AM126" s="816"/>
      <c r="AN126" s="816"/>
      <c r="AO126" s="817"/>
      <c r="AP126" s="860" t="s">
        <v>139</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483</v>
      </c>
      <c r="CQ126" s="788"/>
      <c r="CR126" s="788"/>
      <c r="CS126" s="788"/>
      <c r="CT126" s="788"/>
      <c r="CU126" s="788"/>
      <c r="CV126" s="788"/>
      <c r="CW126" s="788"/>
      <c r="CX126" s="788"/>
      <c r="CY126" s="788"/>
      <c r="CZ126" s="788"/>
      <c r="DA126" s="788"/>
      <c r="DB126" s="788"/>
      <c r="DC126" s="788"/>
      <c r="DD126" s="788"/>
      <c r="DE126" s="788"/>
      <c r="DF126" s="789"/>
      <c r="DG126" s="852">
        <v>54586</v>
      </c>
      <c r="DH126" s="853"/>
      <c r="DI126" s="853"/>
      <c r="DJ126" s="853"/>
      <c r="DK126" s="853"/>
      <c r="DL126" s="853">
        <v>117926</v>
      </c>
      <c r="DM126" s="853"/>
      <c r="DN126" s="853"/>
      <c r="DO126" s="853"/>
      <c r="DP126" s="853"/>
      <c r="DQ126" s="853">
        <v>113699</v>
      </c>
      <c r="DR126" s="853"/>
      <c r="DS126" s="853"/>
      <c r="DT126" s="853"/>
      <c r="DU126" s="853"/>
      <c r="DV126" s="830">
        <v>1</v>
      </c>
      <c r="DW126" s="830"/>
      <c r="DX126" s="830"/>
      <c r="DY126" s="830"/>
      <c r="DZ126" s="831"/>
    </row>
    <row r="127" spans="1:130" s="230" customFormat="1" ht="26.25" customHeight="1" x14ac:dyDescent="0.15">
      <c r="A127" s="858"/>
      <c r="B127" s="859"/>
      <c r="C127" s="874" t="s">
        <v>484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139</v>
      </c>
      <c r="AB127" s="816"/>
      <c r="AC127" s="816"/>
      <c r="AD127" s="816"/>
      <c r="AE127" s="817"/>
      <c r="AF127" s="818" t="s">
        <v>442</v>
      </c>
      <c r="AG127" s="816"/>
      <c r="AH127" s="816"/>
      <c r="AI127" s="816"/>
      <c r="AJ127" s="817"/>
      <c r="AK127" s="818" t="s">
        <v>139</v>
      </c>
      <c r="AL127" s="816"/>
      <c r="AM127" s="816"/>
      <c r="AN127" s="816"/>
      <c r="AO127" s="817"/>
      <c r="AP127" s="860" t="s">
        <v>139</v>
      </c>
      <c r="AQ127" s="861"/>
      <c r="AR127" s="861"/>
      <c r="AS127" s="861"/>
      <c r="AT127" s="862"/>
      <c r="AU127" s="232"/>
      <c r="AV127" s="232"/>
      <c r="AW127" s="232"/>
      <c r="AX127" s="877" t="s">
        <v>485</v>
      </c>
      <c r="AY127" s="848"/>
      <c r="AZ127" s="848"/>
      <c r="BA127" s="848"/>
      <c r="BB127" s="848"/>
      <c r="BC127" s="848"/>
      <c r="BD127" s="848"/>
      <c r="BE127" s="849"/>
      <c r="BF127" s="847" t="s">
        <v>486</v>
      </c>
      <c r="BG127" s="848"/>
      <c r="BH127" s="848"/>
      <c r="BI127" s="848"/>
      <c r="BJ127" s="848"/>
      <c r="BK127" s="848"/>
      <c r="BL127" s="849"/>
      <c r="BM127" s="847" t="s">
        <v>487</v>
      </c>
      <c r="BN127" s="848"/>
      <c r="BO127" s="848"/>
      <c r="BP127" s="848"/>
      <c r="BQ127" s="848"/>
      <c r="BR127" s="848"/>
      <c r="BS127" s="849"/>
      <c r="BT127" s="847" t="s">
        <v>488</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489</v>
      </c>
      <c r="CQ127" s="788"/>
      <c r="CR127" s="788"/>
      <c r="CS127" s="788"/>
      <c r="CT127" s="788"/>
      <c r="CU127" s="788"/>
      <c r="CV127" s="788"/>
      <c r="CW127" s="788"/>
      <c r="CX127" s="788"/>
      <c r="CY127" s="788"/>
      <c r="CZ127" s="788"/>
      <c r="DA127" s="788"/>
      <c r="DB127" s="788"/>
      <c r="DC127" s="788"/>
      <c r="DD127" s="788"/>
      <c r="DE127" s="788"/>
      <c r="DF127" s="789"/>
      <c r="DG127" s="852" t="s">
        <v>139</v>
      </c>
      <c r="DH127" s="853"/>
      <c r="DI127" s="853"/>
      <c r="DJ127" s="853"/>
      <c r="DK127" s="853"/>
      <c r="DL127" s="853" t="s">
        <v>139</v>
      </c>
      <c r="DM127" s="853"/>
      <c r="DN127" s="853"/>
      <c r="DO127" s="853"/>
      <c r="DP127" s="853"/>
      <c r="DQ127" s="853" t="s">
        <v>139</v>
      </c>
      <c r="DR127" s="853"/>
      <c r="DS127" s="853"/>
      <c r="DT127" s="853"/>
      <c r="DU127" s="853"/>
      <c r="DV127" s="830" t="s">
        <v>139</v>
      </c>
      <c r="DW127" s="830"/>
      <c r="DX127" s="830"/>
      <c r="DY127" s="830"/>
      <c r="DZ127" s="831"/>
    </row>
    <row r="128" spans="1:130" s="230" customFormat="1" ht="26.25" customHeight="1" thickBot="1" x14ac:dyDescent="0.2">
      <c r="A128" s="832" t="s">
        <v>490</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491</v>
      </c>
      <c r="X128" s="834"/>
      <c r="Y128" s="834"/>
      <c r="Z128" s="835"/>
      <c r="AA128" s="836">
        <v>516481</v>
      </c>
      <c r="AB128" s="837"/>
      <c r="AC128" s="837"/>
      <c r="AD128" s="837"/>
      <c r="AE128" s="838"/>
      <c r="AF128" s="839">
        <v>497464</v>
      </c>
      <c r="AG128" s="837"/>
      <c r="AH128" s="837"/>
      <c r="AI128" s="837"/>
      <c r="AJ128" s="838"/>
      <c r="AK128" s="839">
        <v>501642</v>
      </c>
      <c r="AL128" s="837"/>
      <c r="AM128" s="837"/>
      <c r="AN128" s="837"/>
      <c r="AO128" s="838"/>
      <c r="AP128" s="840"/>
      <c r="AQ128" s="841"/>
      <c r="AR128" s="841"/>
      <c r="AS128" s="841"/>
      <c r="AT128" s="842"/>
      <c r="AU128" s="232"/>
      <c r="AV128" s="232"/>
      <c r="AW128" s="232"/>
      <c r="AX128" s="843" t="s">
        <v>492</v>
      </c>
      <c r="AY128" s="844"/>
      <c r="AZ128" s="844"/>
      <c r="BA128" s="844"/>
      <c r="BB128" s="844"/>
      <c r="BC128" s="844"/>
      <c r="BD128" s="844"/>
      <c r="BE128" s="845"/>
      <c r="BF128" s="822" t="s">
        <v>139</v>
      </c>
      <c r="BG128" s="823"/>
      <c r="BH128" s="823"/>
      <c r="BI128" s="823"/>
      <c r="BJ128" s="823"/>
      <c r="BK128" s="823"/>
      <c r="BL128" s="846"/>
      <c r="BM128" s="822">
        <v>12.92</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493</v>
      </c>
      <c r="CQ128" s="766"/>
      <c r="CR128" s="766"/>
      <c r="CS128" s="766"/>
      <c r="CT128" s="766"/>
      <c r="CU128" s="766"/>
      <c r="CV128" s="766"/>
      <c r="CW128" s="766"/>
      <c r="CX128" s="766"/>
      <c r="CY128" s="766"/>
      <c r="CZ128" s="766"/>
      <c r="DA128" s="766"/>
      <c r="DB128" s="766"/>
      <c r="DC128" s="766"/>
      <c r="DD128" s="766"/>
      <c r="DE128" s="766"/>
      <c r="DF128" s="767"/>
      <c r="DG128" s="826" t="s">
        <v>139</v>
      </c>
      <c r="DH128" s="827"/>
      <c r="DI128" s="827"/>
      <c r="DJ128" s="827"/>
      <c r="DK128" s="827"/>
      <c r="DL128" s="827" t="s">
        <v>443</v>
      </c>
      <c r="DM128" s="827"/>
      <c r="DN128" s="827"/>
      <c r="DO128" s="827"/>
      <c r="DP128" s="827"/>
      <c r="DQ128" s="827" t="s">
        <v>139</v>
      </c>
      <c r="DR128" s="827"/>
      <c r="DS128" s="827"/>
      <c r="DT128" s="827"/>
      <c r="DU128" s="827"/>
      <c r="DV128" s="828" t="s">
        <v>139</v>
      </c>
      <c r="DW128" s="828"/>
      <c r="DX128" s="828"/>
      <c r="DY128" s="828"/>
      <c r="DZ128" s="829"/>
    </row>
    <row r="129" spans="1:131" s="230" customFormat="1" ht="26.25" customHeight="1" x14ac:dyDescent="0.15">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494</v>
      </c>
      <c r="X129" s="813"/>
      <c r="Y129" s="813"/>
      <c r="Z129" s="814"/>
      <c r="AA129" s="815">
        <v>13297126</v>
      </c>
      <c r="AB129" s="816"/>
      <c r="AC129" s="816"/>
      <c r="AD129" s="816"/>
      <c r="AE129" s="817"/>
      <c r="AF129" s="818">
        <v>13887299</v>
      </c>
      <c r="AG129" s="816"/>
      <c r="AH129" s="816"/>
      <c r="AI129" s="816"/>
      <c r="AJ129" s="817"/>
      <c r="AK129" s="818">
        <v>13268996</v>
      </c>
      <c r="AL129" s="816"/>
      <c r="AM129" s="816"/>
      <c r="AN129" s="816"/>
      <c r="AO129" s="817"/>
      <c r="AP129" s="819"/>
      <c r="AQ129" s="820"/>
      <c r="AR129" s="820"/>
      <c r="AS129" s="820"/>
      <c r="AT129" s="821"/>
      <c r="AU129" s="233"/>
      <c r="AV129" s="233"/>
      <c r="AW129" s="233"/>
      <c r="AX129" s="787" t="s">
        <v>495</v>
      </c>
      <c r="AY129" s="788"/>
      <c r="AZ129" s="788"/>
      <c r="BA129" s="788"/>
      <c r="BB129" s="788"/>
      <c r="BC129" s="788"/>
      <c r="BD129" s="788"/>
      <c r="BE129" s="789"/>
      <c r="BF129" s="806" t="s">
        <v>443</v>
      </c>
      <c r="BG129" s="807"/>
      <c r="BH129" s="807"/>
      <c r="BI129" s="807"/>
      <c r="BJ129" s="807"/>
      <c r="BK129" s="807"/>
      <c r="BL129" s="808"/>
      <c r="BM129" s="806">
        <v>17.920000000000002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496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497</v>
      </c>
      <c r="X130" s="813"/>
      <c r="Y130" s="813"/>
      <c r="Z130" s="814"/>
      <c r="AA130" s="815">
        <v>1777697</v>
      </c>
      <c r="AB130" s="816"/>
      <c r="AC130" s="816"/>
      <c r="AD130" s="816"/>
      <c r="AE130" s="817"/>
      <c r="AF130" s="818">
        <v>1751488</v>
      </c>
      <c r="AG130" s="816"/>
      <c r="AH130" s="816"/>
      <c r="AI130" s="816"/>
      <c r="AJ130" s="817"/>
      <c r="AK130" s="818">
        <v>1744707</v>
      </c>
      <c r="AL130" s="816"/>
      <c r="AM130" s="816"/>
      <c r="AN130" s="816"/>
      <c r="AO130" s="817"/>
      <c r="AP130" s="819"/>
      <c r="AQ130" s="820"/>
      <c r="AR130" s="820"/>
      <c r="AS130" s="820"/>
      <c r="AT130" s="821"/>
      <c r="AU130" s="233"/>
      <c r="AV130" s="233"/>
      <c r="AW130" s="233"/>
      <c r="AX130" s="787" t="s">
        <v>498</v>
      </c>
      <c r="AY130" s="788"/>
      <c r="AZ130" s="788"/>
      <c r="BA130" s="788"/>
      <c r="BB130" s="788"/>
      <c r="BC130" s="788"/>
      <c r="BD130" s="788"/>
      <c r="BE130" s="789"/>
      <c r="BF130" s="790">
        <v>2.7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499</v>
      </c>
      <c r="X131" s="797"/>
      <c r="Y131" s="797"/>
      <c r="Z131" s="798"/>
      <c r="AA131" s="799">
        <v>11519429</v>
      </c>
      <c r="AB131" s="800"/>
      <c r="AC131" s="800"/>
      <c r="AD131" s="800"/>
      <c r="AE131" s="801"/>
      <c r="AF131" s="802">
        <v>12135811</v>
      </c>
      <c r="AG131" s="800"/>
      <c r="AH131" s="800"/>
      <c r="AI131" s="800"/>
      <c r="AJ131" s="801"/>
      <c r="AK131" s="802">
        <v>11524289</v>
      </c>
      <c r="AL131" s="800"/>
      <c r="AM131" s="800"/>
      <c r="AN131" s="800"/>
      <c r="AO131" s="801"/>
      <c r="AP131" s="803"/>
      <c r="AQ131" s="804"/>
      <c r="AR131" s="804"/>
      <c r="AS131" s="804"/>
      <c r="AT131" s="805"/>
      <c r="AU131" s="233"/>
      <c r="AV131" s="233"/>
      <c r="AW131" s="233"/>
      <c r="AX131" s="765" t="s">
        <v>500</v>
      </c>
      <c r="AY131" s="766"/>
      <c r="AZ131" s="766"/>
      <c r="BA131" s="766"/>
      <c r="BB131" s="766"/>
      <c r="BC131" s="766"/>
      <c r="BD131" s="766"/>
      <c r="BE131" s="767"/>
      <c r="BF131" s="768" t="s">
        <v>139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502</v>
      </c>
      <c r="W132" s="778"/>
      <c r="X132" s="778"/>
      <c r="Y132" s="778"/>
      <c r="Z132" s="779"/>
      <c r="AA132" s="780">
        <v>1.99844975</v>
      </c>
      <c r="AB132" s="781"/>
      <c r="AC132" s="781"/>
      <c r="AD132" s="781"/>
      <c r="AE132" s="782"/>
      <c r="AF132" s="783">
        <v>2.7435578879999998</v>
      </c>
      <c r="AG132" s="781"/>
      <c r="AH132" s="781"/>
      <c r="AI132" s="781"/>
      <c r="AJ132" s="782"/>
      <c r="AK132" s="783">
        <v>3.59936305</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503</v>
      </c>
      <c r="W133" s="757"/>
      <c r="X133" s="757"/>
      <c r="Y133" s="757"/>
      <c r="Z133" s="758"/>
      <c r="AA133" s="759">
        <v>2</v>
      </c>
      <c r="AB133" s="760"/>
      <c r="AC133" s="760"/>
      <c r="AD133" s="760"/>
      <c r="AE133" s="761"/>
      <c r="AF133" s="759">
        <v>2.5</v>
      </c>
      <c r="AG133" s="760"/>
      <c r="AH133" s="760"/>
      <c r="AI133" s="760"/>
      <c r="AJ133" s="761"/>
      <c r="AK133" s="759">
        <v>2.7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Pgs7Dy+FXBRotYO65zrpjICi23EBvcCqNKQWaDoT3vZK/rtMC+q30bItn1zhNVfeISEFlrNQeeaaYs2mtSgog==" saltValue="KrA4ztZ3xLj0usyAZ9n1u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s="260" customFormat="1" x14ac:dyDescent="0.15"/>
    <row r="82" spans="97:112" s="260" customFormat="1" x14ac:dyDescent="0.15"/>
    <row r="83" spans="97:112" s="260" customFormat="1" x14ac:dyDescent="0.15"/>
    <row r="84" spans="97:112" s="260" customFormat="1" x14ac:dyDescent="0.15"/>
    <row r="85" spans="97:112" s="260" customFormat="1" x14ac:dyDescent="0.15"/>
    <row r="86" spans="97:112" s="260" customFormat="1" x14ac:dyDescent="0.15"/>
    <row r="87" spans="97:112" s="260" customFormat="1" x14ac:dyDescent="0.15"/>
    <row r="88" spans="97:112" s="260" customFormat="1" x14ac:dyDescent="0.15"/>
    <row r="89" spans="97:112" s="260" customFormat="1" x14ac:dyDescent="0.15"/>
    <row r="90" spans="97:112" s="260" customFormat="1" x14ac:dyDescent="0.15"/>
    <row r="91" spans="97:112" s="260" customFormat="1" x14ac:dyDescent="0.15"/>
    <row r="92" spans="97:112" s="260" customFormat="1" x14ac:dyDescent="0.15"/>
    <row r="93" spans="97:112" s="260" customFormat="1" x14ac:dyDescent="0.15"/>
    <row r="94" spans="97:112" s="260" customFormat="1" x14ac:dyDescent="0.15"/>
    <row r="95" spans="97:112" s="260" customFormat="1" x14ac:dyDescent="0.15"/>
    <row r="96" spans="97:112" s="260" customFormat="1" x14ac:dyDescent="0.15">
      <c r="CS96" s="259"/>
      <c r="CX96" s="259"/>
      <c r="DC96" s="259"/>
      <c r="DH96" s="259"/>
    </row>
    <row r="97" spans="24:120" x14ac:dyDescent="0.15">
      <c r="CS97" s="259"/>
      <c r="CX97" s="259"/>
      <c r="DC97" s="259"/>
      <c r="DH97" s="259"/>
      <c r="DP97" s="260" t="s">
        <v>504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ut4evBGueupdpsTeuoMhCvhAIay2BVzUrYuiecB5YSjhvKAIRgkT4VPgC1alJKEci7dh5MWt0FlH9geKaPevgw==" saltValue="4EDKi4xDTKHd5ZF9UC9fp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3a2qPkJ2K2w3DobnldkQG308LuAc/0uTGI/9mRTQvmYOPJNDp/pAjMzRK/PF+wPa1a4QrSU71Daj5WeJfftow==" saltValue="7as3l8sVhzZzw8mniBtYXQ=="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507</v>
      </c>
      <c r="AP7" s="272"/>
      <c r="AQ7" s="273" t="s">
        <v>508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509</v>
      </c>
      <c r="AQ8" s="279" t="s">
        <v>510</v>
      </c>
      <c r="AR8" s="280" t="s">
        <v>511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512</v>
      </c>
      <c r="AL9" s="1167"/>
      <c r="AM9" s="1167"/>
      <c r="AN9" s="1168"/>
      <c r="AO9" s="281">
        <v>4713880</v>
      </c>
      <c r="AP9" s="281">
        <v>95224</v>
      </c>
      <c r="AQ9" s="282">
        <v>88339</v>
      </c>
      <c r="AR9" s="283">
        <v>7.8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513</v>
      </c>
      <c r="AL10" s="1167"/>
      <c r="AM10" s="1167"/>
      <c r="AN10" s="1168"/>
      <c r="AO10" s="284">
        <v>5360</v>
      </c>
      <c r="AP10" s="284">
        <v>108</v>
      </c>
      <c r="AQ10" s="285">
        <v>7842</v>
      </c>
      <c r="AR10" s="286">
        <v>-98.6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514</v>
      </c>
      <c r="AL11" s="1167"/>
      <c r="AM11" s="1167"/>
      <c r="AN11" s="1168"/>
      <c r="AO11" s="284">
        <v>74511</v>
      </c>
      <c r="AP11" s="284">
        <v>1505</v>
      </c>
      <c r="AQ11" s="285">
        <v>2321</v>
      </c>
      <c r="AR11" s="286">
        <v>-35.200000000000003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515</v>
      </c>
      <c r="AL12" s="1167"/>
      <c r="AM12" s="1167"/>
      <c r="AN12" s="1168"/>
      <c r="AO12" s="284" t="s">
        <v>516</v>
      </c>
      <c r="AP12" s="284" t="s">
        <v>516</v>
      </c>
      <c r="AQ12" s="285">
        <v>10</v>
      </c>
      <c r="AR12" s="286" t="s">
        <v>516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517</v>
      </c>
      <c r="AL13" s="1167"/>
      <c r="AM13" s="1167"/>
      <c r="AN13" s="1168"/>
      <c r="AO13" s="284">
        <v>96847</v>
      </c>
      <c r="AP13" s="284">
        <v>1956</v>
      </c>
      <c r="AQ13" s="285">
        <v>2936</v>
      </c>
      <c r="AR13" s="286">
        <v>-33.4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518</v>
      </c>
      <c r="AL14" s="1167"/>
      <c r="AM14" s="1167"/>
      <c r="AN14" s="1168"/>
      <c r="AO14" s="284">
        <v>76011</v>
      </c>
      <c r="AP14" s="284">
        <v>1535</v>
      </c>
      <c r="AQ14" s="285">
        <v>1649</v>
      </c>
      <c r="AR14" s="286">
        <v>-6.9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519</v>
      </c>
      <c r="AL15" s="1170"/>
      <c r="AM15" s="1170"/>
      <c r="AN15" s="1171"/>
      <c r="AO15" s="284">
        <v>-113613</v>
      </c>
      <c r="AP15" s="284">
        <v>-2295</v>
      </c>
      <c r="AQ15" s="285">
        <v>-5997</v>
      </c>
      <c r="AR15" s="286">
        <v>-61.7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188</v>
      </c>
      <c r="AL16" s="1170"/>
      <c r="AM16" s="1170"/>
      <c r="AN16" s="1171"/>
      <c r="AO16" s="284">
        <v>4852996</v>
      </c>
      <c r="AP16" s="284">
        <v>98034</v>
      </c>
      <c r="AQ16" s="285">
        <v>97102</v>
      </c>
      <c r="AR16" s="286">
        <v>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521</v>
      </c>
      <c r="AP20" s="293" t="s">
        <v>522</v>
      </c>
      <c r="AQ20" s="294" t="s">
        <v>523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524</v>
      </c>
      <c r="AL21" s="1173"/>
      <c r="AM21" s="1173"/>
      <c r="AN21" s="1174"/>
      <c r="AO21" s="297">
        <v>9.09</v>
      </c>
      <c r="AP21" s="298">
        <v>8.91</v>
      </c>
      <c r="AQ21" s="299">
        <v>0.18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525</v>
      </c>
      <c r="AL22" s="1173"/>
      <c r="AM22" s="1173"/>
      <c r="AN22" s="1174"/>
      <c r="AO22" s="302">
        <v>100.2</v>
      </c>
      <c r="AP22" s="303">
        <v>97.5</v>
      </c>
      <c r="AQ22" s="304">
        <v>2.7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526</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527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507</v>
      </c>
      <c r="AP30" s="272"/>
      <c r="AQ30" s="273" t="s">
        <v>508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509</v>
      </c>
      <c r="AQ31" s="279" t="s">
        <v>510</v>
      </c>
      <c r="AR31" s="280" t="s">
        <v>511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529</v>
      </c>
      <c r="AL32" s="1157"/>
      <c r="AM32" s="1157"/>
      <c r="AN32" s="1158"/>
      <c r="AO32" s="312">
        <v>1961252</v>
      </c>
      <c r="AP32" s="312">
        <v>39619</v>
      </c>
      <c r="AQ32" s="313">
        <v>55264</v>
      </c>
      <c r="AR32" s="314">
        <v>-28.3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530</v>
      </c>
      <c r="AL33" s="1157"/>
      <c r="AM33" s="1157"/>
      <c r="AN33" s="1158"/>
      <c r="AO33" s="312" t="s">
        <v>516</v>
      </c>
      <c r="AP33" s="312" t="s">
        <v>516</v>
      </c>
      <c r="AQ33" s="313" t="s">
        <v>516</v>
      </c>
      <c r="AR33" s="314" t="s">
        <v>516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531</v>
      </c>
      <c r="AL34" s="1157"/>
      <c r="AM34" s="1157"/>
      <c r="AN34" s="1158"/>
      <c r="AO34" s="312" t="s">
        <v>516</v>
      </c>
      <c r="AP34" s="312" t="s">
        <v>516</v>
      </c>
      <c r="AQ34" s="313">
        <v>19</v>
      </c>
      <c r="AR34" s="314" t="s">
        <v>516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532</v>
      </c>
      <c r="AL35" s="1157"/>
      <c r="AM35" s="1157"/>
      <c r="AN35" s="1158"/>
      <c r="AO35" s="312">
        <v>699898</v>
      </c>
      <c r="AP35" s="312">
        <v>14138</v>
      </c>
      <c r="AQ35" s="313">
        <v>18522</v>
      </c>
      <c r="AR35" s="314">
        <v>-23.7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533</v>
      </c>
      <c r="AL36" s="1157"/>
      <c r="AM36" s="1157"/>
      <c r="AN36" s="1158"/>
      <c r="AO36" s="312" t="s">
        <v>516</v>
      </c>
      <c r="AP36" s="312" t="s">
        <v>516</v>
      </c>
      <c r="AQ36" s="313">
        <v>2744</v>
      </c>
      <c r="AR36" s="314" t="s">
        <v>516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534</v>
      </c>
      <c r="AL37" s="1157"/>
      <c r="AM37" s="1157"/>
      <c r="AN37" s="1158"/>
      <c r="AO37" s="312" t="s">
        <v>516</v>
      </c>
      <c r="AP37" s="312" t="s">
        <v>516</v>
      </c>
      <c r="AQ37" s="313">
        <v>519</v>
      </c>
      <c r="AR37" s="314" t="s">
        <v>516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535</v>
      </c>
      <c r="AL38" s="1160"/>
      <c r="AM38" s="1160"/>
      <c r="AN38" s="1161"/>
      <c r="AO38" s="315" t="s">
        <v>516</v>
      </c>
      <c r="AP38" s="315" t="s">
        <v>516</v>
      </c>
      <c r="AQ38" s="316">
        <v>4</v>
      </c>
      <c r="AR38" s="304" t="s">
        <v>516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536</v>
      </c>
      <c r="AL39" s="1160"/>
      <c r="AM39" s="1160"/>
      <c r="AN39" s="1161"/>
      <c r="AO39" s="312">
        <v>-501642</v>
      </c>
      <c r="AP39" s="312">
        <v>-10134</v>
      </c>
      <c r="AQ39" s="313">
        <v>-3996</v>
      </c>
      <c r="AR39" s="314">
        <v>153.6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537</v>
      </c>
      <c r="AL40" s="1157"/>
      <c r="AM40" s="1157"/>
      <c r="AN40" s="1158"/>
      <c r="AO40" s="312">
        <v>-1744707</v>
      </c>
      <c r="AP40" s="312">
        <v>-35244</v>
      </c>
      <c r="AQ40" s="313">
        <v>-50182</v>
      </c>
      <c r="AR40" s="314">
        <v>-29.8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300</v>
      </c>
      <c r="AL41" s="1163"/>
      <c r="AM41" s="1163"/>
      <c r="AN41" s="1164"/>
      <c r="AO41" s="312">
        <v>414801</v>
      </c>
      <c r="AP41" s="312">
        <v>8379</v>
      </c>
      <c r="AQ41" s="313">
        <v>22892</v>
      </c>
      <c r="AR41" s="314">
        <v>-63.4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538</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507</v>
      </c>
      <c r="AN49" s="1151" t="s">
        <v>541</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542</v>
      </c>
      <c r="AO50" s="329" t="s">
        <v>543</v>
      </c>
      <c r="AP50" s="330" t="s">
        <v>544</v>
      </c>
      <c r="AQ50" s="331" t="s">
        <v>545</v>
      </c>
      <c r="AR50" s="332" t="s">
        <v>546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547</v>
      </c>
      <c r="AL51" s="325"/>
      <c r="AM51" s="333">
        <v>2185067</v>
      </c>
      <c r="AN51" s="334">
        <v>44003</v>
      </c>
      <c r="AO51" s="335">
        <v>-15.6</v>
      </c>
      <c r="AP51" s="336">
        <v>54684</v>
      </c>
      <c r="AQ51" s="337">
        <v>1.1000000000000001</v>
      </c>
      <c r="AR51" s="338">
        <v>-16.7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548</v>
      </c>
      <c r="AM52" s="341">
        <v>1876438</v>
      </c>
      <c r="AN52" s="342">
        <v>37788</v>
      </c>
      <c r="AO52" s="343">
        <v>-8.4</v>
      </c>
      <c r="AP52" s="344">
        <v>32829</v>
      </c>
      <c r="AQ52" s="345">
        <v>7.2</v>
      </c>
      <c r="AR52" s="346">
        <v>-15.6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549</v>
      </c>
      <c r="AL53" s="325"/>
      <c r="AM53" s="333">
        <v>2812721</v>
      </c>
      <c r="AN53" s="334">
        <v>56571</v>
      </c>
      <c r="AO53" s="335">
        <v>28.6</v>
      </c>
      <c r="AP53" s="336">
        <v>62383</v>
      </c>
      <c r="AQ53" s="337">
        <v>14.1</v>
      </c>
      <c r="AR53" s="338">
        <v>14.5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548</v>
      </c>
      <c r="AM54" s="341">
        <v>1440702</v>
      </c>
      <c r="AN54" s="342">
        <v>28976</v>
      </c>
      <c r="AO54" s="343">
        <v>-23.3</v>
      </c>
      <c r="AP54" s="344">
        <v>35325</v>
      </c>
      <c r="AQ54" s="345">
        <v>7.6</v>
      </c>
      <c r="AR54" s="346">
        <v>-30.9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550</v>
      </c>
      <c r="AL55" s="325"/>
      <c r="AM55" s="333">
        <v>2729554</v>
      </c>
      <c r="AN55" s="334">
        <v>55071</v>
      </c>
      <c r="AO55" s="335">
        <v>-2.7</v>
      </c>
      <c r="AP55" s="336">
        <v>76347</v>
      </c>
      <c r="AQ55" s="337">
        <v>22.4</v>
      </c>
      <c r="AR55" s="338">
        <v>-25.1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548</v>
      </c>
      <c r="AM56" s="341">
        <v>1355552</v>
      </c>
      <c r="AN56" s="342">
        <v>27350</v>
      </c>
      <c r="AO56" s="343">
        <v>-5.6</v>
      </c>
      <c r="AP56" s="344">
        <v>41762</v>
      </c>
      <c r="AQ56" s="345">
        <v>18.2</v>
      </c>
      <c r="AR56" s="346">
        <v>-23.8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551</v>
      </c>
      <c r="AL57" s="325"/>
      <c r="AM57" s="333">
        <v>2899435</v>
      </c>
      <c r="AN57" s="334">
        <v>58648</v>
      </c>
      <c r="AO57" s="335">
        <v>6.5</v>
      </c>
      <c r="AP57" s="336">
        <v>69604</v>
      </c>
      <c r="AQ57" s="337">
        <v>-8.8000000000000007</v>
      </c>
      <c r="AR57" s="338">
        <v>15.3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548</v>
      </c>
      <c r="AM58" s="341">
        <v>1096827</v>
      </c>
      <c r="AN58" s="342">
        <v>22186</v>
      </c>
      <c r="AO58" s="343">
        <v>-18.899999999999999</v>
      </c>
      <c r="AP58" s="344">
        <v>36247</v>
      </c>
      <c r="AQ58" s="345">
        <v>-13.2</v>
      </c>
      <c r="AR58" s="346">
        <v>-5.7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552</v>
      </c>
      <c r="AL59" s="325"/>
      <c r="AM59" s="333">
        <v>3682152</v>
      </c>
      <c r="AN59" s="334">
        <v>74382</v>
      </c>
      <c r="AO59" s="335">
        <v>26.8</v>
      </c>
      <c r="AP59" s="336">
        <v>68410</v>
      </c>
      <c r="AQ59" s="337">
        <v>-1.7</v>
      </c>
      <c r="AR59" s="338">
        <v>28.5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548</v>
      </c>
      <c r="AM60" s="341">
        <v>1163769</v>
      </c>
      <c r="AN60" s="342">
        <v>23509</v>
      </c>
      <c r="AO60" s="343">
        <v>6</v>
      </c>
      <c r="AP60" s="344">
        <v>35086</v>
      </c>
      <c r="AQ60" s="345">
        <v>-3.2</v>
      </c>
      <c r="AR60" s="346">
        <v>9.1999999999999993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553</v>
      </c>
      <c r="AL61" s="347"/>
      <c r="AM61" s="348">
        <v>2861786</v>
      </c>
      <c r="AN61" s="349">
        <v>57735</v>
      </c>
      <c r="AO61" s="350">
        <v>8.6999999999999993</v>
      </c>
      <c r="AP61" s="351">
        <v>66286</v>
      </c>
      <c r="AQ61" s="352">
        <v>5.4</v>
      </c>
      <c r="AR61" s="338">
        <v>3.3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548</v>
      </c>
      <c r="AM62" s="341">
        <v>1386658</v>
      </c>
      <c r="AN62" s="342">
        <v>27962</v>
      </c>
      <c r="AO62" s="343">
        <v>-10</v>
      </c>
      <c r="AP62" s="344">
        <v>36250</v>
      </c>
      <c r="AQ62" s="345">
        <v>3.3</v>
      </c>
      <c r="AR62" s="346">
        <v>-13.3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TJsVJs10TYC4HLv3oJmQ+cY9BQM6RS3rl4WgDRPvL5NeFNWBT+l/oniH82ScNntrbMUiq1Sw1vGY0jGIcb6dA==" saltValue="Po/8bj3NYUB/ydkfFMuEN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555</v>
      </c>
    </row>
    <row r="120" spans="125:125" ht="13.5" hidden="1" customHeight="1" x14ac:dyDescent="0.15"/>
    <row r="121" spans="125:125" ht="13.5" hidden="1" customHeight="1" x14ac:dyDescent="0.15">
      <c r="DU121" s="259"/>
    </row>
  </sheetData>
  <sheetProtection algorithmName="SHA-512" hashValue="ttz5AxCZBen0Au96Cb67UCNOgm8lB7r8XFuVMgc9e7RtfxjwqpgUuuAiyiK9K8wooa64dEUAH/jZBdyG0heTCw==" saltValue="U9Xb9LEyX7aWtpMrn47l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556</v>
      </c>
    </row>
  </sheetData>
  <sheetProtection algorithmName="SHA-512" hashValue="qZdLOUw+/iXBYNipkOBYMUKr2i2hCe7oJiuxSZq2W4DjAcKz8bprSHrlT3p75fz941+X71QyGN5MPQlNOrbYMw==" saltValue="j0zqXBlZXs4JBDygEh8c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175" t="s">
        <v>3</v>
      </c>
      <c r="D47" s="1175"/>
      <c r="E47" s="1176"/>
      <c r="F47" s="11">
        <v>22.59</v>
      </c>
      <c r="G47" s="12">
        <v>21.96</v>
      </c>
      <c r="H47" s="12">
        <v>17.93</v>
      </c>
      <c r="I47" s="12">
        <v>17.12</v>
      </c>
      <c r="J47" s="13">
        <v>16.12</v>
      </c>
    </row>
    <row r="48" spans="2:10" ht="57.75" customHeight="1" x14ac:dyDescent="0.15">
      <c r="B48" s="14"/>
      <c r="C48" s="1177" t="s">
        <v>4</v>
      </c>
      <c r="D48" s="1177"/>
      <c r="E48" s="1178"/>
      <c r="F48" s="15">
        <v>7.73</v>
      </c>
      <c r="G48" s="16">
        <v>5.1100000000000003</v>
      </c>
      <c r="H48" s="16">
        <v>6.75</v>
      </c>
      <c r="I48" s="16">
        <v>7.88</v>
      </c>
      <c r="J48" s="17">
        <v>5.23</v>
      </c>
    </row>
    <row r="49" spans="2:10" ht="57.75" customHeight="1" thickBot="1" x14ac:dyDescent="0.2">
      <c r="B49" s="18"/>
      <c r="C49" s="1179" t="s">
        <v>5</v>
      </c>
      <c r="D49" s="1179"/>
      <c r="E49" s="1180"/>
      <c r="F49" s="19" t="s">
        <v>562</v>
      </c>
      <c r="G49" s="20" t="s">
        <v>563</v>
      </c>
      <c r="H49" s="20" t="s">
        <v>564</v>
      </c>
      <c r="I49" s="20" t="s">
        <v>565</v>
      </c>
      <c r="J49" s="21" t="s">
        <v>566</v>
      </c>
    </row>
    <row r="50" spans="2:10" x14ac:dyDescent="0.15"/>
  </sheetData>
  <sheetProtection algorithmName="SHA-512" hashValue="cNztfPlwsBjcTCdBrSrt0n5cHQAceGXIP7I39apyoenSNMG22zutKKMbTP4XL4qphPX7JLuLwYEAJaoEkX2Tig==" saltValue="GU+Z4Vrk8Fmjpi8vU/Tf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