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0" yWindow="0" windowWidth="28800" windowHeight="11610" tabRatio="904"/>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C35" i="10"/>
  <c r="BE34" i="10"/>
  <c r="C34" i="10"/>
  <c r="U34" i="10" s="1"/>
  <c r="U35"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<sst xmlns="http://schemas.openxmlformats.org/spreadsheetml/2006/main" count="1137" uniqueCount="625">
  <si>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</si>
  <si>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</si>
  <si>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</si>
  <si>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</si>
  <si>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</si>
  <si>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</si>
  <si>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</si>
  <si>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</si>
  <si>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</si>
  <si>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</si>
  <si>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</si>
  <si>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</si>
  <si>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</si>
  <si>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</si>
  <si>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</si>
  <si>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</si>
  <si>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</si>
  <si>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</si>
  <si>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</si>
  <si>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</si>
  <si>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</si>
  <si>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</si>
  <si>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</si>
  <si>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</si>
  <si>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</si>
  <si>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</si>
  <si>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</si>
  <si>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</si>
  <si>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</si>
  <si>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</si>
  <si>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</si>
  <si>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</si>
  <si>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</si>
  <si>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</si>
  <si>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</si>
  <si>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</si>
  <si>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</si>
  <si>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</si>
  <si>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</si>
  <si>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</si>
  <si>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</si>
  <si>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</si>
  <si>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</si>
  <si>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</si>
  <si>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</si>
  <si>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</si>
  <si>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</si>
  <si>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</si>
  <si>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</si>
  <si>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</si>
  <si>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</si>
  <si>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</si>
  <si>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</si>
  <si>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</si>
  <si>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</si>
  <si>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</si>
  <si>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</si>
  <si>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</si>
  <si>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</si>
  <si>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</si>
  <si>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</si>
  <si>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</si>
  <si>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</si>
  <si>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</si>
  <si>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</si>
  <si>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</si>
  <si>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</si>
  <si>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</si>
  <si>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</si>
  <si>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</si>
  <si>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</si>
  <si>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</si>
  <si>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</si>
  <si>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</si>
  <si>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</si>
  <si>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</si>
  <si>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</si>
  <si>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</si>
  <si>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</si>
  <si>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</si>
  <si>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</si>
  <si>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</si>
  <si>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</si>
  <si>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</si>
  <si>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</si>
  <si>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</si>
  <si>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</si>
  <si>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</si>
  <si>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</si>
  <si>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</si>
  <si>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</si>
  <si>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</si>
  <si>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</si>
  <si>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</si>
  <si>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</si>
  <si>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</si>
  <si>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</si>
  <si>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</si>
  <si>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</si>
  <si>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</si>
  <si>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尾鷲市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</si>
  <si>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</si>
  <si>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</si>
  <si>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</si>
  <si>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</si>
  <si>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</si>
  <si>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</si>
  <si>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</si>
  <si>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</si>
  <si>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</si>
  <si>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</si>
  <si>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</si>
  <si>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</si>
  <si>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</si>
  <si>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</si>
  <si>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</si>
  <si>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</si>
  <si>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</si>
  <si>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</si>
  <si>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</si>
  <si>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</si>
  <si>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</si>
  <si>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</si>
  <si>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</si>
  <si>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</si>
  <si>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</si>
  <si>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</si>
  <si>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</si>
  <si>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</si>
  <si>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</si>
  <si>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</si>
  <si>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</si>
  <si>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</si>
  <si>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</si>
  <si>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</si>
  <si>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</si>
  <si>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</si>
  <si>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</si>
  <si>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</si>
  <si>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</si>
  <si>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</si>
  <si>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</si>
  <si>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</si>
  <si>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</si>
  <si>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</si>
  <si>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</si>
  <si>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</si>
  <si>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</si>
  <si>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</si>
  <si>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</si>
  <si>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</si>
  <si>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</si>
  <si>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</si>
  <si>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</si>
  <si>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</si>
  <si>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</si>
  <si>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</si>
  <si>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</si>
  <si>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</si>
  <si>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</si>
  <si>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</si>
  <si>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</si>
  <si>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</si>
  <si>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</si>
  <si>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</si>
  <si>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</si>
  <si>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</si>
  <si>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</si>
  <si>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</si>
  <si>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</si>
  <si>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</si>
  <si>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</si>
  <si>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</si>
  <si>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</si>
  <si>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</si>
  <si>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</si>
  <si>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</si>
  <si>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</si>
  <si>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</si>
  <si>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</si>
  <si>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</si>
  <si>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</si>
  <si>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</si>
  <si>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</si>
  <si>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</si>
  <si>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</si>
  <si>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</si>
  <si>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</si>
  <si>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</si>
  <si>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</si>
  <si>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</si>
  <si>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</si>
  <si>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</si>
  <si>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</si>
  <si>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</si>
  <si>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</si>
  <si>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</si>
  <si>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</si>
  <si>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</si>
  <si>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</si>
  <si>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</si>
  <si>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</si>
  <si>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</si>
  <si>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</si>
  <si>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</si>
  <si>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</si>
  <si>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</si>
  <si>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</si>
  <si>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</si>
  <si>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</si>
  <si>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</si>
  <si>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</si>
  <si>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</si>
  <si>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</si>
  <si>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</si>
  <si>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</si>
  <si>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</si>
  <si>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</si>
  <si>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</si>
  <si>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</si>
  <si>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</si>
  <si>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三重県尾鷲市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</si>
  <si>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</si>
  <si>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</si>
  <si>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</si>
  <si>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</si>
  <si>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</si>
  <si>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</si>
  <si>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</si>
  <si>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</si>
  <si>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</si>
  <si>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</si>
  <si>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</si>
  <si>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</si>
  <si>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</si>
  <si>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</si>
  <si>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</si>
  <si>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</si>
  <si>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</si>
  <si>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</si>
  <si>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</si>
  <si>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</si>
  <si>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</si>
  <si>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</si>
  <si>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</si>
  <si>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</si>
  <si>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</si>
  <si>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</si>
  <si>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</si>
  <si>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</si>
  <si>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</si>
  <si>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</si>
  <si>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</si>
  <si>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</si>
  <si>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</si>
  <si>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</si>
  <si>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</si>
  <si>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</si>
  <si>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</si>
  <si>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</si>
  <si>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</si>
  <si>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</si>
  <si>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</si>
  <si>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</si>
  <si>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</si>
  <si>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</si>
  <si>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</si>
  <si>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</si>
  <si>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</si>
  <si>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</si>
  <si>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</si>
  <si>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</si>
  <si>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</si>
  <si>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</si>
  <si>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</si>
  <si>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</si>
  <si>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</si>
  <si>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</si>
  <si>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</si>
  <si>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</si>
  <si>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</si>
  <si>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</si>
  <si>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</si>
  <si>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</si>
  <si>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</si>
  <si>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</si>
  <si>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</si>
  <si>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</si>
  <si>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</si>
  <si>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</si>
  <si>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</si>
  <si>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</si>
  <si>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</si>
  <si>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</si>
  <si>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</si>
  <si>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</si>
  <si>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</si>
  <si>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</si>
  <si>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</si>
  <si>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</si>
  <si>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</si>
  <si>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</si>
  <si>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</si>
  <si>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</si>
  <si>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</si>
  <si>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</si>
  <si>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</si>
  <si>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</si>
  <si>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</si>
  <si>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</si>
  <si>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</si>
  <si>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</si>
  <si>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</si>
  <si>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</si>
  <si>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</si>
  <si>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</si>
  <si>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</si>
  <si>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</si>
  <si>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</si>
  <si>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</si>
  <si>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</si>
  <si>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</si>
  <si>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</si>
  <si>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</si>
  <si>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</si>
  <si>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</si>
  <si>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</si>
  <si>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</si>
  <si>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</si>
  <si>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</si>
  <si>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</si>
  <si>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</si>
  <si>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</si>
  <si>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</si>
  <si>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</si>
  <si>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</si>
  <si>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</si>
  <si>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</si>
  <si>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</si>
  <si>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</si>
  <si>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</si>
  <si>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</si>
  <si>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</si>
  <si>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</si>
  <si>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</si>
  <si>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</si>
  <si>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</si>
  <si>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</si>
  <si>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</si>
  <si>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</si>
  <si>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</si>
  <si>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</si>
  <si>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</si>
  <si>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</si>
  <si>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</si>
  <si>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</si>
  <si>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</si>
  <si>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</si>
  <si>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</si>
  <si>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</si>
  <si>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</si>
  <si>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</si>
  <si>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</si>
  <si>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</si>
  <si>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</si>
  <si>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</si>
  <si>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</si>
  <si>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</si>
  <si>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</si>
  <si>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</si>
  <si>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</si>
  <si>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</si>
  <si>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</si>
  <si>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</si>
  <si>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三重県尾鷲市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</si>
  <si>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</si>
  <si>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</si>
  <si>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</si>
  <si>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</si>
  <si>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</si>
  <si>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</si>
  <si>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</si>
  <si>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</si>
  <si>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</si>
  <si>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</si>
  <si>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</si>
  <si>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</si>
  <si>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</si>
  <si>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</si>
  <si>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</si>
  <si>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</si>
  <si>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</si>
  <si>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</si>
  <si>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</si>
  <si>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</si>
  <si>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</si>
  <si>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</si>
  <si>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</si>
  <si>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</si>
  <si>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</si>
  <si>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</si>
  <si>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</si>
  <si>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</si>
  <si>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</si>
  <si>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</si>
  <si>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</si>
  <si>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</si>
  <si>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</si>
  <si>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</si>
  <si>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</si>
  <si>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</si>
  <si>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</si>
  <si>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</si>
  <si>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</si>
  <si>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</si>
  <si>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</si>
  <si>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</si>
  <si>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</si>
  <si>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</si>
  <si>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</si>
  <si>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</si>
  <si>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</si>
  <si>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</si>
  <si>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</si>
  <si>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</si>
  <si>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</si>
  <si>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</si>
  <si>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</si>
  <si>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</si>
  <si>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</si>
  <si>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</si>
  <si>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</si>
  <si>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</si>
  <si>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</si>
  <si>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</si>
  <si>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</si>
  <si>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</si>
  <si>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</si>
  <si>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</si>
  <si>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</si>
  <si>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</si>
  <si>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</si>
  <si>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</si>
  <si>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</si>
  <si>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</si>
  <si>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</si>
  <si>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</si>
  <si>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</si>
  <si>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</si>
  <si>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</si>
  <si>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</si>
  <si>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</si>
  <si>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</si>
  <si>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</si>
  <si>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</si>
  <si>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</si>
  <si>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</si>
  <si>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</si>
  <si>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</si>
  <si>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</si>
  <si>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</si>
  <si>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</si>
  <si>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</si>
  <si>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</si>
  <si>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</si>
  <si>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</si>
  <si>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</si>
  <si>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</si>
  <si>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</si>
  <si>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</si>
  <si>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</si>
  <si>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</si>
  <si>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</si>
  <si>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</si>
  <si>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</si>
  <si>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</si>
  <si>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</si>
  <si>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</si>
  <si>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</si>
  <si>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</si>
  <si>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</si>
  <si>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</si>
  <si>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</si>
  <si>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</si>
  <si>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</si>
  <si>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</si>
  <si>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</si>
  <si>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</si>
  <si>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</si>
  <si>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</si>
  <si>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</si>
  <si>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</si>
  <si>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</si>
  <si>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</si>
  <si>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</si>
  <si>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</si>
  <si>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</si>
  <si>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</si>
  <si>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</si>
  <si>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</si>
  <si>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</si>
  <si>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</si>
  <si>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</si>
  <si>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</si>
  <si>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</si>
  <si>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</si>
  <si>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</si>
  <si>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</si>
  <si>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</si>
  <si>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</si>
  <si>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</si>
  <si>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</si>
  <si>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</si>
  <si>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</si>
  <si>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</si>
  <si>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</si>
  <si>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</si>
  <si>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</si>
  <si>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</si>
  <si>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</si>
  <si>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</si>
  <si>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</si>
  <si>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</si>
  <si>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</si>
  <si>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</si>
  <si>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</si>
  <si>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</si>
  <si>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</si>
  <si>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</si>
  <si>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</si>
  <si>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</si>
  <si>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</si>
  <si>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</si>
  <si>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</si>
  <si>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</si>
  <si>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</si>
  <si>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</si>
  <si>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</si>
  <si>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</si>
  <si>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</si>
  <si>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</si>
  <si>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</si>
  <si>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</si>
  <si>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</si>
  <si>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</si>
  <si>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</si>
  <si>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</si>
  <si>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</si>
  <si>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</si>
  <si>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</si>
  <si>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</si>
  <si>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</si>
  <si>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</si>
  <si>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</si>
  <si>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</si>
  <si>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</si>
  <si>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</si>
  <si>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</si>
  <si>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</si>
  <si>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</si>
  <si>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</si>
  <si>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</si>
  <si>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</si>
  <si>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</si>
  <si>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</si>
  <si>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</si>
  <si>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</si>
  <si>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</si>
  <si>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</si>
  <si>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</si>
  <si>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</si>
  <si>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</si>
  <si>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7.40</t>
  </si>
  <si>
    <t>病院事業会計</t>
  </si>
  <si>
    <t>▲ 2.15</t>
  </si>
  <si>
    <t>▲ 0.87</t>
  </si>
  <si>
    <t>水道事業会計</t>
  </si>
  <si>
    <t>一般会計</t>
  </si>
  <si>
    <t>国民健康保険事業特別会計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</si>
  <si>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</si>
  <si>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</si>
  <si>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</si>
  <si>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</si>
  <si>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</si>
  <si>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</si>
  <si>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</si>
  <si>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</si>
  <si>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</si>
  <si>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尾鷲みどりの協会</t>
  </si>
  <si>
    <t>尾鷲文化振興会</t>
  </si>
  <si>
    <t>三重紀北消防組合　一般会計</t>
    <rPh sb="0" eb="2">
      <t>ミエ</t>
    </rPh>
    <rPh sb="2" eb="4">
      <t>キホク</t>
    </rPh>
    <rPh sb="4" eb="6">
      <t>ショウボウ</t>
    </rPh>
    <rPh sb="6" eb="8">
      <t>クミアイ</t>
    </rPh>
    <rPh sb="9" eb="11">
      <t>イッパン</t>
    </rPh>
    <rPh sb="11" eb="13">
      <t>カイケイ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</si>
  <si>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</si>
  <si>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11"/>
  </si>
  <si>
    <t>三重県市町総合事務組合　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11"/>
  </si>
  <si>
    <t>三重県市町総合事務組合　物品特別会計</t>
    <rPh sb="12" eb="14">
      <t>ブッピン</t>
    </rPh>
    <rPh sb="14" eb="16">
      <t>トクベツ</t>
    </rPh>
    <rPh sb="16" eb="18">
      <t>カイケイ</t>
    </rPh>
    <phoneticPr fontId="11"/>
  </si>
  <si>
    <t>三重県市町総合事務組合　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</si>
  <si>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　消防救急無線特別会計</t>
    <rPh sb="12" eb="14">
      <t>ショウボウ</t>
    </rPh>
    <rPh sb="14" eb="16">
      <t>キュウキュウ</t>
    </rPh>
    <rPh sb="16" eb="18">
      <t>ムセン</t>
    </rPh>
    <rPh sb="18" eb="20">
      <t>トクベツ</t>
    </rPh>
    <rPh sb="20" eb="22">
      <t>カイケイ</t>
    </rPh>
    <phoneticPr fontId="11"/>
  </si>
  <si>
    <t>三重県市町総合事務組合　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11"/>
  </si>
  <si>
    <t>紀北広域連合　一般会計</t>
    <rPh sb="0" eb="2">
      <t>キホク</t>
    </rPh>
    <rPh sb="2" eb="4">
      <t>コウイキ</t>
    </rPh>
    <rPh sb="4" eb="6">
      <t>レンゴウ</t>
    </rPh>
    <rPh sb="7" eb="9">
      <t>イッパン</t>
    </rPh>
    <rPh sb="9" eb="11">
      <t>カイケイ</t>
    </rPh>
    <phoneticPr fontId="11"/>
  </si>
  <si>
    <t>紀北広域連合　介護保険事業特別会計</t>
    <rPh sb="0" eb="2">
      <t>キホク</t>
    </rPh>
    <rPh sb="2" eb="4">
      <t>コウイキ</t>
    </rPh>
    <rPh sb="4" eb="6">
      <t>レンゴウ</t>
    </rPh>
    <rPh sb="7" eb="9">
      <t>カイゴ</t>
    </rPh>
    <rPh sb="9" eb="11">
      <t>ホケン</t>
    </rPh>
    <rPh sb="11" eb="13">
      <t>ジギョウ</t>
    </rPh>
    <rPh sb="13" eb="15">
      <t>トクベツ</t>
    </rPh>
    <rPh sb="15" eb="17">
      <t>カイケイ</t>
    </rPh>
    <phoneticPr fontId="11"/>
  </si>
  <si>
    <t>紀北広域連合　障害者支援事業特別会計</t>
    <rPh sb="0" eb="2">
      <t>キホク</t>
    </rPh>
    <rPh sb="2" eb="4">
      <t>コウイキ</t>
    </rPh>
    <rPh sb="4" eb="6">
      <t>レンゴウ</t>
    </rPh>
    <rPh sb="7" eb="10">
      <t>ショウガイシャ</t>
    </rPh>
    <rPh sb="10" eb="12">
      <t>シエン</t>
    </rPh>
    <rPh sb="12" eb="14">
      <t>ジギョウ</t>
    </rPh>
    <rPh sb="14" eb="16">
      <t>トクベツ</t>
    </rPh>
    <rPh sb="16" eb="18">
      <t>カイケイ</t>
    </rPh>
    <phoneticPr fontId="11"/>
  </si>
  <si>
    <t>紀北広域連合　障害者支援サービス事業特別会計</t>
    <rPh sb="0" eb="2">
      <t>キホク</t>
    </rPh>
    <rPh sb="2" eb="4">
      <t>コウイキ</t>
    </rPh>
    <rPh sb="4" eb="6">
      <t>レンゴウ</t>
    </rPh>
    <rPh sb="7" eb="10">
      <t>ショウガイシャ</t>
    </rPh>
    <rPh sb="10" eb="12">
      <t>シエン</t>
    </rPh>
    <rPh sb="16" eb="18">
      <t>ジギョウ</t>
    </rPh>
    <rPh sb="18" eb="20">
      <t>トクベツ</t>
    </rPh>
    <rPh sb="20" eb="22">
      <t>カイケイ</t>
    </rPh>
    <phoneticPr fontId="11"/>
  </si>
  <si>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11"/>
  </si>
  <si>
    <t>三重地方税管理回収機構　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11"/>
  </si>
  <si>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1"/>
  </si>
  <si>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11"/>
  </si>
  <si>
    <t>東紀州環境施設組合　一般会計</t>
    <rPh sb="0" eb="1">
      <t>ヒガシ</t>
    </rPh>
    <rPh sb="1" eb="3">
      <t>キシュウ</t>
    </rPh>
    <rPh sb="3" eb="5">
      <t>カンキョウ</t>
    </rPh>
    <rPh sb="5" eb="7">
      <t>シセツ</t>
    </rPh>
    <rPh sb="7" eb="9">
      <t>クミアイ</t>
    </rPh>
    <rPh sb="10" eb="12">
      <t>イッパン</t>
    </rPh>
    <rPh sb="12" eb="14">
      <t>カイケイ</t>
    </rPh>
    <phoneticPr fontId="2"/>
  </si>
  <si>
    <t>ふるさと応援基金</t>
  </si>
  <si>
    <t>公共施設等基金</t>
  </si>
  <si>
    <t>活性化対策基金</t>
  </si>
  <si>
    <t>地域福祉基金</t>
  </si>
  <si>
    <t>職員退職手当基金</t>
    <rPh sb="0" eb="2">
      <t>ショクイン</t>
    </rPh>
    <rPh sb="2" eb="4">
      <t>タイショク</t>
    </rPh>
    <rPh sb="4" eb="6">
      <t>テアテ</t>
    </rPh>
    <rPh sb="6" eb="8">
      <t>キキン</t>
    </rPh>
    <phoneticPr fontId="5"/>
  </si>
  <si>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</si>
  <si>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</si>
  <si>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</si>
  <si>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</si>
  <si>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</si>
  <si>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</si>
  <si>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</si>
  <si>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</si>
  <si>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</si>
  <si>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</si>
  <si>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</si>
  <si>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地方債現在高の減少などにより減少傾向にあるものの、有形固定資産減価償却率は増加している。資産の老朽化により、今後も上昇することが見込まれるため、施設の建替えなど新たな地方債を発行する必要があり、将来負担比率の増加要因にもなるため、将来負担を念頭においた計画による地方債管理を行い、将来負担額の抑制を図る必要がある。</t>
    <phoneticPr fontId="5"/>
  </si>
  <si>
    <t>　将来負担比率については減少傾向となっており、類似団体と比較して低い水準となった。また、実質公債費比率については前年と比較して減少したが、類似団体と比較すると高い水準が続いている。今後、保有施設の老朽化に伴う長寿命化や耐震化などの地方債活用事業が予定されていることから、これまで以上に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</si>
</sst>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16" fillId="0" borderId="0" applyFont="0" applyFill="0" applyBorder="0" applyAlignment="0" applyProtection="0">
      <alignment vertical="center"/>
    </xf>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桁区切り 2" xfId="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65080</c:v>
                </c:pt>
                <c:pt idx="1">
                  <c:v>79288</c:v>
                </c:pt>
                <c:pt idx="2">
                  <c:v>84962</c:v>
                </c:pt>
                <c:pt idx="3">
                  <c:v>71279</c:v>
                </c:pt>
                <c:pt idx="4">
                  <c:v>74994</c:v>
                </c:pt>
              </c:numCache>
            </c:numRef>
          </c:val>
          <c:smooth val="0"/>
          <c:extLst>
            <c:ext xmlns:c16="http://schemas.microsoft.com/office/drawing/2014/chart" uri="{C3380CC4-5D6E-409C-BE32-E72D297353CC}">
              <c16:uniqueId val="{00000000-CEAB-46A9-8896-C41240CAB8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36473</c:v>
                </c:pt>
                <c:pt idx="1">
                  <c:v>52140</c:v>
                </c:pt>
                <c:pt idx="2">
                  <c:v>66683</c:v>
                </c:pt>
                <c:pt idx="3">
                  <c:v>33484</c:v>
                </c:pt>
                <c:pt idx="4">
                  <c:v>72684</c:v>
                </c:pt>
              </c:numCache>
            </c:numRef>
          </c:val>
          <c:smooth val="0"/>
          <c:extLst>
            <c:ext xmlns:c16="http://schemas.microsoft.com/office/drawing/2014/chart" uri="{C3380CC4-5D6E-409C-BE32-E72D297353CC}">
              <c16:uniqueId val="{00000001-CEAB-46A9-8896-C41240CAB84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3.74</c:v>
                </c:pt>
                <c:pt idx="1">
                  <c:v>3.25</c:v>
                </c:pt>
                <c:pt idx="2">
                  <c:v>4.87</c:v>
                </c:pt>
                <c:pt idx="3">
                  <c:v>5.35</c:v>
                </c:pt>
                <c:pt idx="4">
                  <c:v>5.04</c:v>
                </c:pt>
              </c:numCache>
            </c:numRef>
          </c:val>
          <c:extLst>
            <c:ext xmlns:c16="http://schemas.microsoft.com/office/drawing/2014/chart" uri="{C3380CC4-5D6E-409C-BE32-E72D297353CC}">
              <c16:uniqueId val="{00000000-9DE2-4D01-8AC2-FD77A7D72F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12.44</c:v>
                </c:pt>
                <c:pt idx="1">
                  <c:v>15</c:v>
                </c:pt>
                <c:pt idx="2">
                  <c:v>15.44</c:v>
                </c:pt>
                <c:pt idx="3">
                  <c:v>26.36</c:v>
                </c:pt>
                <c:pt idx="4">
                  <c:v>34.299999999999997</c:v>
                </c:pt>
              </c:numCache>
            </c:numRef>
          </c:val>
          <c:extLst>
            <c:ext xmlns:c16="http://schemas.microsoft.com/office/drawing/2014/chart" uri="{C3380CC4-5D6E-409C-BE32-E72D297353CC}">
              <c16:uniqueId val="{00000001-9DE2-4D01-8AC2-FD77A7D72F3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-7.4</c:v>
                </c:pt>
                <c:pt idx="1">
                  <c:v>2.31</c:v>
                </c:pt>
                <c:pt idx="2">
                  <c:v>2.39</c:v>
                </c:pt>
                <c:pt idx="3">
                  <c:v>12.37</c:v>
                </c:pt>
                <c:pt idx="4">
                  <c:v>6.87</c:v>
                </c:pt>
              </c:numCache>
            </c:numRef>
          </c:val>
          <c:smooth val="0"/>
          <c:extLst>
            <c:ext xmlns:c16="http://schemas.microsoft.com/office/drawing/2014/chart" uri="{C3380CC4-5D6E-409C-BE32-E72D297353CC}">
              <c16:uniqueId val="{00000002-9DE2-4D01-8AC2-FD77A7D72F3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6B4-4DFE-8DC4-40271FA45E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B4-4DFE-8DC4-40271FA45E1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6B4-4DFE-8DC4-40271FA45E1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6B4-4DFE-8DC4-40271FA45E1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6B4-4DFE-8DC4-40271FA45E11}"/>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c:v>
                </c:pt>
                <c:pt idx="2">
                  <c:v>#N/A</c:v>
                </c:pt>
                <c:pt idx="3">
                  <c:v>7.0000000000000007E-2</c:v>
                </c:pt>
                <c:pt idx="4">
                  <c:v>#N/A</c:v>
                </c:pt>
                <c:pt idx="5">
                  <c:v>0.09</c:v>
                </c:pt>
                <c:pt idx="6">
                  <c:v>#N/A</c:v>
                </c:pt>
                <c:pt idx="7">
                  <c:v>0.08</c:v>
                </c:pt>
                <c:pt idx="8">
                  <c:v>#N/A</c:v>
                </c:pt>
                <c:pt idx="9">
                  <c:v>0.1</c:v>
                </c:pt>
              </c:numCache>
            </c:numRef>
          </c:val>
          <c:extLst>
            <c:ext xmlns:c16="http://schemas.microsoft.com/office/drawing/2014/chart" uri="{C3380CC4-5D6E-409C-BE32-E72D297353CC}">
              <c16:uniqueId val="{00000005-F6B4-4DFE-8DC4-40271FA45E11}"/>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c:v>
                </c:pt>
                <c:pt idx="2">
                  <c:v>#N/A</c:v>
                </c:pt>
                <c:pt idx="3">
                  <c:v>0.63</c:v>
                </c:pt>
                <c:pt idx="4">
                  <c:v>#N/A</c:v>
                </c:pt>
                <c:pt idx="5">
                  <c:v>0.68</c:v>
                </c:pt>
                <c:pt idx="6">
                  <c:v>#N/A</c:v>
                </c:pt>
                <c:pt idx="7">
                  <c:v>0.26</c:v>
                </c:pt>
                <c:pt idx="8">
                  <c:v>#N/A</c:v>
                </c:pt>
                <c:pt idx="9">
                  <c:v>0.3</c:v>
                </c:pt>
              </c:numCache>
            </c:numRef>
          </c:val>
          <c:extLst>
            <c:ext xmlns:c16="http://schemas.microsoft.com/office/drawing/2014/chart" uri="{C3380CC4-5D6E-409C-BE32-E72D297353CC}">
              <c16:uniqueId val="{00000006-F6B4-4DFE-8DC4-40271FA45E1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3.74</c:v>
                </c:pt>
                <c:pt idx="2">
                  <c:v>#N/A</c:v>
                </c:pt>
                <c:pt idx="3">
                  <c:v>3.24</c:v>
                </c:pt>
                <c:pt idx="4">
                  <c:v>#N/A</c:v>
                </c:pt>
                <c:pt idx="5">
                  <c:v>4.87</c:v>
                </c:pt>
                <c:pt idx="6">
                  <c:v>#N/A</c:v>
                </c:pt>
                <c:pt idx="7">
                  <c:v>5.35</c:v>
                </c:pt>
                <c:pt idx="8">
                  <c:v>#N/A</c:v>
                </c:pt>
                <c:pt idx="9">
                  <c:v>5.04</c:v>
                </c:pt>
              </c:numCache>
            </c:numRef>
          </c:val>
          <c:extLst>
            <c:ext xmlns:c16="http://schemas.microsoft.com/office/drawing/2014/chart" uri="{C3380CC4-5D6E-409C-BE32-E72D297353CC}">
              <c16:uniqueId val="{00000007-F6B4-4DFE-8DC4-40271FA45E1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12.18</c:v>
                </c:pt>
                <c:pt idx="2">
                  <c:v>#N/A</c:v>
                </c:pt>
                <c:pt idx="3">
                  <c:v>11.79</c:v>
                </c:pt>
                <c:pt idx="4">
                  <c:v>#N/A</c:v>
                </c:pt>
                <c:pt idx="5">
                  <c:v>11.26</c:v>
                </c:pt>
                <c:pt idx="6">
                  <c:v>#N/A</c:v>
                </c:pt>
                <c:pt idx="7">
                  <c:v>10.33</c:v>
                </c:pt>
                <c:pt idx="8">
                  <c:v>#N/A</c:v>
                </c:pt>
                <c:pt idx="9">
                  <c:v>9.3699999999999992</c:v>
                </c:pt>
              </c:numCache>
            </c:numRef>
          </c:val>
          <c:extLst>
            <c:ext xmlns:c16="http://schemas.microsoft.com/office/drawing/2014/chart" uri="{C3380CC4-5D6E-409C-BE32-E72D297353CC}">
              <c16:uniqueId val="{00000008-F6B4-4DFE-8DC4-40271FA45E11}"/>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2.15</c:v>
                </c:pt>
                <c:pt idx="1">
                  <c:v>#N/A</c:v>
                </c:pt>
                <c:pt idx="2">
                  <c:v>0.87</c:v>
                </c:pt>
                <c:pt idx="3">
                  <c:v>#N/A</c:v>
                </c:pt>
                <c:pt idx="4">
                  <c:v>#N/A</c:v>
                </c:pt>
                <c:pt idx="5">
                  <c:v>5.93</c:v>
                </c:pt>
                <c:pt idx="6">
                  <c:v>#N/A</c:v>
                </c:pt>
                <c:pt idx="7">
                  <c:v>23.62</c:v>
                </c:pt>
                <c:pt idx="8">
                  <c:v>#N/A</c:v>
                </c:pt>
                <c:pt idx="9">
                  <c:v>34.01</c:v>
                </c:pt>
              </c:numCache>
            </c:numRef>
          </c:val>
          <c:extLst>
            <c:ext xmlns:c16="http://schemas.microsoft.com/office/drawing/2014/chart" uri="{C3380CC4-5D6E-409C-BE32-E72D297353CC}">
              <c16:uniqueId val="{00000009-F6B4-4DFE-8DC4-40271FA45E1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833</c:v>
                </c:pt>
                <c:pt idx="5">
                  <c:v>894</c:v>
                </c:pt>
                <c:pt idx="8">
                  <c:v>920</c:v>
                </c:pt>
                <c:pt idx="11">
                  <c:v>901</c:v>
                </c:pt>
                <c:pt idx="14">
                  <c:v>937</c:v>
                </c:pt>
              </c:numCache>
            </c:numRef>
          </c:val>
          <c:extLst>
            <c:ext xmlns:c16="http://schemas.microsoft.com/office/drawing/2014/chart" uri="{C3380CC4-5D6E-409C-BE32-E72D297353CC}">
              <c16:uniqueId val="{00000000-9EE5-43E9-B286-8231FD5832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EE5-43E9-B286-8231FD5832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14</c:v>
                </c:pt>
                <c:pt idx="3">
                  <c:v>5</c:v>
                </c:pt>
                <c:pt idx="6">
                  <c:v>5</c:v>
                </c:pt>
                <c:pt idx="9">
                  <c:v>5</c:v>
                </c:pt>
                <c:pt idx="12">
                  <c:v>2</c:v>
                </c:pt>
              </c:numCache>
            </c:numRef>
          </c:val>
          <c:extLst>
            <c:ext xmlns:c16="http://schemas.microsoft.com/office/drawing/2014/chart" uri="{C3380CC4-5D6E-409C-BE32-E72D297353CC}">
              <c16:uniqueId val="{00000002-9EE5-43E9-B286-8231FD5832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c:v>
                </c:pt>
                <c:pt idx="3">
                  <c:v>8</c:v>
                </c:pt>
                <c:pt idx="6">
                  <c:v>8</c:v>
                </c:pt>
                <c:pt idx="9">
                  <c:v>9</c:v>
                </c:pt>
                <c:pt idx="12">
                  <c:v>8</c:v>
                </c:pt>
              </c:numCache>
            </c:numRef>
          </c:val>
          <c:extLst>
            <c:ext xmlns:c16="http://schemas.microsoft.com/office/drawing/2014/chart" uri="{C3380CC4-5D6E-409C-BE32-E72D297353CC}">
              <c16:uniqueId val="{00000003-9EE5-43E9-B286-8231FD5832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244</c:v>
                </c:pt>
                <c:pt idx="3">
                  <c:v>249</c:v>
                </c:pt>
                <c:pt idx="6">
                  <c:v>253</c:v>
                </c:pt>
                <c:pt idx="9">
                  <c:v>265</c:v>
                </c:pt>
                <c:pt idx="12">
                  <c:v>277</c:v>
                </c:pt>
              </c:numCache>
            </c:numRef>
          </c:val>
          <c:extLst>
            <c:ext xmlns:c16="http://schemas.microsoft.com/office/drawing/2014/chart" uri="{C3380CC4-5D6E-409C-BE32-E72D297353CC}">
              <c16:uniqueId val="{00000004-9EE5-43E9-B286-8231FD5832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E5-43E9-B286-8231FD5832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E5-43E9-B286-8231FD5832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1148</c:v>
                </c:pt>
                <c:pt idx="3">
                  <c:v>1247</c:v>
                </c:pt>
                <c:pt idx="6">
                  <c:v>1240</c:v>
                </c:pt>
                <c:pt idx="9">
                  <c:v>1101</c:v>
                </c:pt>
                <c:pt idx="12">
                  <c:v>1108</c:v>
                </c:pt>
              </c:numCache>
            </c:numRef>
          </c:val>
          <c:extLst>
            <c:ext xmlns:c16="http://schemas.microsoft.com/office/drawing/2014/chart" uri="{C3380CC4-5D6E-409C-BE32-E72D297353CC}">
              <c16:uniqueId val="{00000007-9EE5-43E9-B286-8231FD5832E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581</c:v>
                </c:pt>
                <c:pt idx="2">
                  <c:v>#N/A</c:v>
                </c:pt>
                <c:pt idx="3">
                  <c:v>#N/A</c:v>
                </c:pt>
                <c:pt idx="4">
                  <c:v>615</c:v>
                </c:pt>
                <c:pt idx="5">
                  <c:v>#N/A</c:v>
                </c:pt>
                <c:pt idx="6">
                  <c:v>#N/A</c:v>
                </c:pt>
                <c:pt idx="7">
                  <c:v>586</c:v>
                </c:pt>
                <c:pt idx="8">
                  <c:v>#N/A</c:v>
                </c:pt>
                <c:pt idx="9">
                  <c:v>#N/A</c:v>
                </c:pt>
                <c:pt idx="10">
                  <c:v>479</c:v>
                </c:pt>
                <c:pt idx="11">
                  <c:v>#N/A</c:v>
                </c:pt>
                <c:pt idx="12">
                  <c:v>#N/A</c:v>
                </c:pt>
                <c:pt idx="13">
                  <c:v>458</c:v>
                </c:pt>
                <c:pt idx="14">
                  <c:v>#N/A</c:v>
                </c:pt>
              </c:numCache>
            </c:numRef>
          </c:val>
          <c:smooth val="0"/>
          <c:extLst>
            <c:ext xmlns:c16="http://schemas.microsoft.com/office/drawing/2014/chart" uri="{C3380CC4-5D6E-409C-BE32-E72D297353CC}">
              <c16:uniqueId val="{00000008-9EE5-43E9-B286-8231FD5832E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8431</c:v>
                </c:pt>
                <c:pt idx="5">
                  <c:v>8308</c:v>
                </c:pt>
                <c:pt idx="8">
                  <c:v>8262</c:v>
                </c:pt>
                <c:pt idx="11">
                  <c:v>7903</c:v>
                </c:pt>
                <c:pt idx="14">
                  <c:v>7668</c:v>
                </c:pt>
              </c:numCache>
            </c:numRef>
          </c:val>
          <c:extLst>
            <c:ext xmlns:c16="http://schemas.microsoft.com/office/drawing/2014/chart" uri="{C3380CC4-5D6E-409C-BE32-E72D297353CC}">
              <c16:uniqueId val="{00000000-91B9-4BED-9518-DCF3AE9FC1E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153</c:v>
                </c:pt>
                <c:pt idx="5">
                  <c:v>151</c:v>
                </c:pt>
                <c:pt idx="8">
                  <c:v>109</c:v>
                </c:pt>
                <c:pt idx="11">
                  <c:v>162</c:v>
                </c:pt>
                <c:pt idx="14">
                  <c:v>162</c:v>
                </c:pt>
              </c:numCache>
            </c:numRef>
          </c:val>
          <c:extLst>
            <c:ext xmlns:c16="http://schemas.microsoft.com/office/drawing/2014/chart" uri="{C3380CC4-5D6E-409C-BE32-E72D297353CC}">
              <c16:uniqueId val="{00000001-91B9-4BED-9518-DCF3AE9FC1E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2160</c:v>
                </c:pt>
                <c:pt idx="5">
                  <c:v>2084</c:v>
                </c:pt>
                <c:pt idx="8">
                  <c:v>2218</c:v>
                </c:pt>
                <c:pt idx="11">
                  <c:v>2987</c:v>
                </c:pt>
                <c:pt idx="14">
                  <c:v>3474</c:v>
                </c:pt>
              </c:numCache>
            </c:numRef>
          </c:val>
          <c:extLst>
            <c:ext xmlns:c16="http://schemas.microsoft.com/office/drawing/2014/chart" uri="{C3380CC4-5D6E-409C-BE32-E72D297353CC}">
              <c16:uniqueId val="{00000002-91B9-4BED-9518-DCF3AE9FC1E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1B9-4BED-9518-DCF3AE9FC1E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1B9-4BED-9518-DCF3AE9FC1E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B9-4BED-9518-DCF3AE9FC1E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1306</c:v>
                </c:pt>
                <c:pt idx="3">
                  <c:v>1329</c:v>
                </c:pt>
                <c:pt idx="6">
                  <c:v>1395</c:v>
                </c:pt>
                <c:pt idx="9">
                  <c:v>1419</c:v>
                </c:pt>
                <c:pt idx="12">
                  <c:v>1317</c:v>
                </c:pt>
              </c:numCache>
            </c:numRef>
          </c:val>
          <c:extLst>
            <c:ext xmlns:c16="http://schemas.microsoft.com/office/drawing/2014/chart" uri="{C3380CC4-5D6E-409C-BE32-E72D297353CC}">
              <c16:uniqueId val="{00000006-91B9-4BED-9518-DCF3AE9FC1E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48</c:v>
                </c:pt>
                <c:pt idx="3">
                  <c:v>38</c:v>
                </c:pt>
                <c:pt idx="6">
                  <c:v>33</c:v>
                </c:pt>
                <c:pt idx="9">
                  <c:v>57</c:v>
                </c:pt>
                <c:pt idx="12">
                  <c:v>14</c:v>
                </c:pt>
              </c:numCache>
            </c:numRef>
          </c:val>
          <c:extLst>
            <c:ext xmlns:c16="http://schemas.microsoft.com/office/drawing/2014/chart" uri="{C3380CC4-5D6E-409C-BE32-E72D297353CC}">
              <c16:uniqueId val="{00000007-91B9-4BED-9518-DCF3AE9FC1E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1607</c:v>
                </c:pt>
                <c:pt idx="3">
                  <c:v>1502</c:v>
                </c:pt>
                <c:pt idx="6">
                  <c:v>1361</c:v>
                </c:pt>
                <c:pt idx="9">
                  <c:v>1584</c:v>
                </c:pt>
                <c:pt idx="12">
                  <c:v>1583</c:v>
                </c:pt>
              </c:numCache>
            </c:numRef>
          </c:val>
          <c:extLst>
            <c:ext xmlns:c16="http://schemas.microsoft.com/office/drawing/2014/chart" uri="{C3380CC4-5D6E-409C-BE32-E72D297353CC}">
              <c16:uniqueId val="{00000008-91B9-4BED-9518-DCF3AE9FC1E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20</c:v>
                </c:pt>
                <c:pt idx="3">
                  <c:v>15</c:v>
                </c:pt>
                <c:pt idx="6">
                  <c:v>9</c:v>
                </c:pt>
                <c:pt idx="9">
                  <c:v>4</c:v>
                </c:pt>
                <c:pt idx="12">
                  <c:v>3</c:v>
                </c:pt>
              </c:numCache>
            </c:numRef>
          </c:val>
          <c:extLst>
            <c:ext xmlns:c16="http://schemas.microsoft.com/office/drawing/2014/chart" uri="{C3380CC4-5D6E-409C-BE32-E72D297353CC}">
              <c16:uniqueId val="{00000009-91B9-4BED-9518-DCF3AE9FC1E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10240</c:v>
                </c:pt>
                <c:pt idx="3">
                  <c:v>9964</c:v>
                </c:pt>
                <c:pt idx="6">
                  <c:v>9741</c:v>
                </c:pt>
                <c:pt idx="9">
                  <c:v>9215</c:v>
                </c:pt>
                <c:pt idx="12">
                  <c:v>8959</c:v>
                </c:pt>
              </c:numCache>
            </c:numRef>
          </c:val>
          <c:extLst>
            <c:ext xmlns:c16="http://schemas.microsoft.com/office/drawing/2014/chart" uri="{C3380CC4-5D6E-409C-BE32-E72D297353CC}">
              <c16:uniqueId val="{0000000A-91B9-4BED-9518-DCF3AE9FC1E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2477</c:v>
                </c:pt>
                <c:pt idx="2">
                  <c:v>#N/A</c:v>
                </c:pt>
                <c:pt idx="3">
                  <c:v>#N/A</c:v>
                </c:pt>
                <c:pt idx="4">
                  <c:v>2305</c:v>
                </c:pt>
                <c:pt idx="5">
                  <c:v>#N/A</c:v>
                </c:pt>
                <c:pt idx="6">
                  <c:v>#N/A</c:v>
                </c:pt>
                <c:pt idx="7">
                  <c:v>1951</c:v>
                </c:pt>
                <c:pt idx="8">
                  <c:v>#N/A</c:v>
                </c:pt>
                <c:pt idx="9">
                  <c:v>#N/A</c:v>
                </c:pt>
                <c:pt idx="10">
                  <c:v>1228</c:v>
                </c:pt>
                <c:pt idx="11">
                  <c:v>#N/A</c:v>
                </c:pt>
                <c:pt idx="12">
                  <c:v>#N/A</c:v>
                </c:pt>
                <c:pt idx="13">
                  <c:v>570</c:v>
                </c:pt>
                <c:pt idx="14">
                  <c:v>#N/A</c:v>
                </c:pt>
              </c:numCache>
            </c:numRef>
          </c:val>
          <c:smooth val="0"/>
          <c:extLst>
            <c:ext xmlns:c16="http://schemas.microsoft.com/office/drawing/2014/chart" uri="{C3380CC4-5D6E-409C-BE32-E72D297353CC}">
              <c16:uniqueId val="{0000000B-91B9-4BED-9518-DCF3AE9FC1E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931</c:v>
                </c:pt>
                <c:pt idx="1">
                  <c:v>1669</c:v>
                </c:pt>
                <c:pt idx="2">
                  <c:v>2122</c:v>
                </c:pt>
              </c:numCache>
            </c:numRef>
          </c:val>
          <c:extLst>
            <c:ext xmlns:c16="http://schemas.microsoft.com/office/drawing/2014/chart" uri="{C3380CC4-5D6E-409C-BE32-E72D297353CC}">
              <c16:uniqueId val="{00000000-E990-4046-8FA8-18DC870AF8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151</c:v>
                </c:pt>
                <c:pt idx="1">
                  <c:v>195</c:v>
                </c:pt>
                <c:pt idx="2">
                  <c:v>159</c:v>
                </c:pt>
              </c:numCache>
            </c:numRef>
          </c:val>
          <c:extLst>
            <c:ext xmlns:c16="http://schemas.microsoft.com/office/drawing/2014/chart" uri="{C3380CC4-5D6E-409C-BE32-E72D297353CC}">
              <c16:uniqueId val="{00000001-E990-4046-8FA8-18DC870AF8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995</c:v>
                </c:pt>
                <c:pt idx="1">
                  <c:v>921</c:v>
                </c:pt>
                <c:pt idx="2">
                  <c:v>940</c:v>
                </c:pt>
              </c:numCache>
            </c:numRef>
          </c:val>
          <c:extLst>
            <c:ext xmlns:c16="http://schemas.microsoft.com/office/drawing/2014/chart" uri="{C3380CC4-5D6E-409C-BE32-E72D297353CC}">
              <c16:uniqueId val="{00000002-E990-4046-8FA8-18DC870AF8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{C2CD032F-8E74-4FE0-B3FB-165D8F6C45E1}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234-4BC5-8DCD-CC1955D549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{A677C57C-035F-4257-BDB6-0290826443F8}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34-4BC5-8DCD-CC1955D549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{423E2244-F217-4AC8-A8C4-B359C010AAEB}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34-4BC5-8DCD-CC1955D549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{1EFA477C-6EB0-4BC5-BC47-07E35F808066}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34-4BC5-8DCD-CC1955D549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{F836E283-55EC-48F2-99F5-3DEB6546B364}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34-4BC5-8DCD-CC1955D5490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{839B7670-2A5A-47C9-93B1-DB7345CE827F}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234-4BC5-8DCD-CC1955D5490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{7F35E910-CE13-484A-AD42-DB248B561508}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234-4BC5-8DCD-CC1955D5490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{F021D3F3-2306-4167-87CA-85C3C1D1369D}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234-4BC5-8DCD-CC1955D5490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{183C7E1A-6DF0-490B-8451-3AF3299E8EC4}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234-4BC5-8DCD-CC1955D549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56.3</c:v>
                </c:pt>
                <c:pt idx="8">
                  <c:v>57.6</c:v>
                </c:pt>
                <c:pt idx="16">
                  <c:v>58.9</c:v>
                </c:pt>
                <c:pt idx="24">
                  <c:v>60.5</c:v>
                </c:pt>
                <c:pt idx="32">
                  <c:v>61.8</c:v>
                </c:pt>
              </c:numCache>
            </c:numRef>
          </c:xVal>
          <c:yVal>
            <c:numRef>
              <c:f>公会計指標分析・財政指標組合せ分析表!$BP$51:$DC$51</c:f>
              <c:numCache>
                <c:formatCode>#,##0.0;"▲ "#,##0.0</c:formatCode>
                <c:ptCount val="40"/>
                <c:pt idx="0">
                  <c:v>49.2</c:v>
                </c:pt>
                <c:pt idx="8">
                  <c:v>45.7</c:v>
                </c:pt>
                <c:pt idx="16">
                  <c:v>38</c:v>
                </c:pt>
                <c:pt idx="24">
                  <c:v>22.5</c:v>
                </c:pt>
                <c:pt idx="32">
                  <c:v>10.8</c:v>
                </c:pt>
              </c:numCache>
            </c:numRef>
          </c:yVal>
          <c:smooth val="0"/>
          <c:extLst>
            <c:ext xmlns:c16="http://schemas.microsoft.com/office/drawing/2014/chart" uri="{C3380CC4-5D6E-409C-BE32-E72D297353CC}">
              <c16:uniqueId val="{00000009-2234-4BC5-8DCD-CC1955D5490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{C2E1CD81-EA3F-4F12-862E-F18E13C3AADE}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234-4BC5-8DCD-CC1955D5490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{731617E9-2DDB-418D-B26E-CD1CCCB9289E}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34-4BC5-8DCD-CC1955D549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{01CD256D-173B-420D-A5F6-592E3C8B2E19}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34-4BC5-8DCD-CC1955D549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{F53A6DBD-B51C-4AE4-91B8-DE1085848FBD}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34-4BC5-8DCD-CC1955D549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{4A2C29D4-1B31-4B72-9976-3D2A85BE83D1}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34-4BC5-8DCD-CC1955D5490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{CAC13BC5-5EDF-4880-8FD2-78C63C3582E6}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234-4BC5-8DCD-CC1955D5490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{ECBE6CE5-45E9-4A72-AAD1-F378B2EE897A}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234-4BC5-8DCD-CC1955D5490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{19C66C47-9F7A-4866-B5B9-FD821CA5D9D1}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234-4BC5-8DCD-CC1955D5490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{33E4791A-A670-49E7-A338-7E5E942E326C}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234-4BC5-8DCD-CC1955D549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61.4</c:v>
                </c:pt>
                <c:pt idx="16">
                  <c:v>62.6</c:v>
                </c:pt>
                <c:pt idx="24">
                  <c:v>62.8</c:v>
                </c:pt>
                <c:pt idx="32">
                  <c:v>63.9</c:v>
                </c:pt>
              </c:numCache>
            </c:numRef>
          </c:xVal>
          <c:yVal>
            <c:numRef>
              <c:f>公会計指標分析・財政指標組合せ分析表!$BP$55:$DC$55</c:f>
              <c:numCache>
                <c:formatCode>#,##0.0;"▲ "#,##0.0</c:formatCode>
                <c:ptCount val="40"/>
                <c:pt idx="0">
                  <c:v>37.9</c:v>
                </c:pt>
                <c:pt idx="8">
                  <c:v>38.700000000000003</c:v>
                </c:pt>
                <c:pt idx="16">
                  <c:v>32.5</c:v>
                </c:pt>
                <c:pt idx="24">
                  <c:v>23</c:v>
                </c:pt>
                <c:pt idx="32">
                  <c:v>15.5</c:v>
                </c:pt>
              </c:numCache>
            </c:numRef>
          </c:yVal>
          <c:smooth val="0"/>
          <c:extLst>
            <c:ext xmlns:c16="http://schemas.microsoft.com/office/drawing/2014/chart" uri="{C3380CC4-5D6E-409C-BE32-E72D297353CC}">
              <c16:uniqueId val="{00000013-2234-4BC5-8DCD-CC1955D54906}"/>
            </c:ext>
          </c:extLst>
        </c:ser>
        <c:dLbls>
          <c:showLegendKey val="0"/>
          <c:showVal val="1"/>
          <c:showCatName val="0"/>
          <c:showSerName val="0"/>
          <c:showPercent val="0"/>
          <c:showBubbleSize val="0"/>
        </c:dLbls>
        <c:axId val="46179840"/>
        <c:axId val="46181760"/>
      </c:scatterChart>
      <c:valAx>
        <c:axId val="46179840"/>
        <c:scaling>
          <c:orientation val="maxMin"/>
          <c:max val="65"/>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{E1F183DC-5192-4FD9-9B11-6CA5AE0D6A62}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A81-4CF2-924B-61D79ED757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{FBAFAFAD-1B98-45F0-AD01-78EC532515FA}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81-4CF2-924B-61D79ED757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{444015F2-AB6D-42F1-A838-A4C388D74D01}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81-4CF2-924B-61D79ED757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{19688A96-1B84-420F-9843-1C56A889CACF}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81-4CF2-924B-61D79ED757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{DBC97D32-30F8-481D-BE39-874F70B6AC5C}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81-4CF2-924B-61D79ED757C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{8ED820CD-186A-4ABD-94BA-D52CD2F75995}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A81-4CF2-924B-61D79ED757C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{66F1AC81-794C-4C76-9738-EF71AF7744B2}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A81-4CF2-924B-61D79ED757C9}"/>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{A7E92259-C498-47BB-B28C-833B79CE917A}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A81-4CF2-924B-61D79ED757C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{DFFF025D-CC90-436E-B39A-1DFB6BD9B8D0}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A81-4CF2-924B-61D79ED757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11.6</c:v>
                </c:pt>
                <c:pt idx="16">
                  <c:v>11.7</c:v>
                </c:pt>
                <c:pt idx="24">
                  <c:v>10.8</c:v>
                </c:pt>
                <c:pt idx="32">
                  <c:v>9.6</c:v>
                </c:pt>
              </c:numCache>
            </c:numRef>
          </c:xVal>
          <c:yVal>
            <c:numRef>
              <c:f>公会計指標分析・財政指標組合せ分析表!$BP$73:$DC$73</c:f>
              <c:numCache>
                <c:formatCode>#,##0.0;"▲ "#,##0.0</c:formatCode>
                <c:ptCount val="40"/>
                <c:pt idx="0">
                  <c:v>49.2</c:v>
                </c:pt>
                <c:pt idx="8">
                  <c:v>45.7</c:v>
                </c:pt>
                <c:pt idx="16">
                  <c:v>38</c:v>
                </c:pt>
                <c:pt idx="24">
                  <c:v>22.5</c:v>
                </c:pt>
                <c:pt idx="32">
                  <c:v>10.8</c:v>
                </c:pt>
              </c:numCache>
            </c:numRef>
          </c:yVal>
          <c:smooth val="0"/>
          <c:extLst>
            <c:ext xmlns:c16="http://schemas.microsoft.com/office/drawing/2014/chart" uri="{C3380CC4-5D6E-409C-BE32-E72D297353CC}">
              <c16:uniqueId val="{00000009-EA81-4CF2-924B-61D79ED757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3726559294530405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{D65D18A5-D816-42DE-B615-2411DD412572}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A81-4CF2-924B-61D79ED757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{0F06B805-402B-4262-A966-A4E48022213B}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81-4CF2-924B-61D79ED757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{542B4209-9C78-40B1-8D61-19F0464B54DD}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81-4CF2-924B-61D79ED757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{5B6261C8-CF3A-4B7C-B635-F67A946DDBD6}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81-4CF2-924B-61D79ED757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{FCA2CFB6-68E9-4D7F-97C8-BA1AC55154DA}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81-4CF2-924B-61D79ED757C9}"/>
                </c:ext>
              </c:extLst>
            </c:dLbl>
            <c:dLbl>
              <c:idx val="8"/>
              <c:layout>
                <c:manualLayout>
                  <c:x val="0"/>
                  <c:y val="1.372655929453032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{E76D9BF5-5FEE-47DA-85DA-D8CE07976019}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A81-4CF2-924B-61D79ED757C9}"/>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{C76738C4-7EDF-4998-A6E7-CE8F78B0A17F}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A81-4CF2-924B-61D79ED757C9}"/>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{C5CCE28E-A815-4039-80B9-751F1CC8FCA0}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A81-4CF2-924B-61D79ED757C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{4432AD65-991B-4D6F-8274-2E394818825E}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A81-4CF2-924B-61D79ED757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8.8000000000000007</c:v>
                </c:pt>
                <c:pt idx="16">
                  <c:v>8.6999999999999993</c:v>
                </c:pt>
                <c:pt idx="24">
                  <c:v>8.1999999999999993</c:v>
                </c:pt>
                <c:pt idx="32">
                  <c:v>8</c:v>
                </c:pt>
              </c:numCache>
            </c:numRef>
          </c:xVal>
          <c:yVal>
            <c:numRef>
              <c:f>公会計指標分析・財政指標組合せ分析表!$BP$77:$DC$77</c:f>
              <c:numCache>
                <c:formatCode>#,##0.0;"▲ "#,##0.0</c:formatCode>
                <c:ptCount val="40"/>
                <c:pt idx="0">
                  <c:v>37.9</c:v>
                </c:pt>
                <c:pt idx="8">
                  <c:v>38.700000000000003</c:v>
                </c:pt>
                <c:pt idx="16">
                  <c:v>32.5</c:v>
                </c:pt>
                <c:pt idx="24">
                  <c:v>23</c:v>
                </c:pt>
                <c:pt idx="32">
                  <c:v>15.5</c:v>
                </c:pt>
              </c:numCache>
            </c:numRef>
          </c:yVal>
          <c:smooth val="0"/>
          <c:extLst>
            <c:ext xmlns:c16="http://schemas.microsoft.com/office/drawing/2014/chart" uri="{C3380CC4-5D6E-409C-BE32-E72D297353CC}">
              <c16:uniqueId val="{00000013-EA81-4CF2-924B-61D79ED757C9}"/>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元利償還金については、</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地方債の発行額抑制や</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過去の大型事業の償還終了</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により減少</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傾向となっている</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。算入公債費等については、過疎対策事業債など交付税算入率の高い起債選択を行っていることから高水準にある。今後も計画的な事業実施による地方債の適正な管理を行う必要がある。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満期一括償還地方債の起債は無し</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前年度と比較して、財政調整基金が増加したことにより、充当可能財源等（</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）が増加した。また、過去の大型事業の償還終了により地方債現在高が減少したことにより、将来負担額（</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）が減少し、将来負担比率の分子は減少している。しかしながら、地方債現在高については、依然として高い水準にあるため、将来負担を念頭においた計画による地方債管理を行い、</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地方債現在高の抑制を図る。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三重県尾鷲市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は減少している一方、財政調整基金及び</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その他特定目的基金</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は増加している。基金全体としては、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435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内訳の主なものは、都市計画事業基金で都市計画事業に充当したことにより減少した</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ほか、</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財政調整基金で取崩額</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百万円に対し積立額</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688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453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百万円増である。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災害の発生や景気変動による市税の減収等に備え安定した市民サービスを提供するため、経費の削減に努め、基金残高の確保を図る。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ふるさと応援基金：ふるさと応援寄附金を活用し、本市の目指す将来都市像の実現に向けたまちづくりに資する事業の積極的かつ重点的な推進。</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公共施設等基金：市が必要と認める公共、公益的施設の建設等。</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活性化対策基金：真に豊かな地域社会の実現を図るため、国際交流や各産業の後継者育成等、本市の活性化に必要な事業の推進。</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ふるさと応援基金：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ふるさと納税の寄附額増加により増加した。</a:t>
          </a: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ふるさと応援基金：ふるさと応援寄附金の増加に向けた取り組みを強化しており、基金の適正な運営を行いつつ、活用を行っていく予定</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当初予算における財源不足を補填するため</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百万円を取崩したものの、決算剰余金等により積戻しを行い、結果的に増加した。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今後も厳しい財政状況が続き深刻な財源不足が予想されることから、経費の削減に努め、基金残高の確保を図る。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第三セクター改革推進債の償還のため</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百万円取</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崩したことにより</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減少した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次年度以降も第三セクター改革推進債</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償還のため公債費へ充当する予定であり、残高は減少していく見込み。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16,319
16,090
192.71
12,117,321
11,794,996
311,964
6,184,832
8,958,835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有形固定資産減価償却率については、類似団体より低い水準にあるものの、前年度数値（</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％）に対し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ポイントアップの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％となっている。資産の老朽化により、今後も上昇することが見込まれるため、計画的な維持修繕を実施していく必要がある。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56092</xdr:rowOff>
    </xdr:from>
    <xdr:to>
      <xdr:col>23</xdr:col>
      <xdr:colOff>85090</xdr:colOff>
      <xdr:row>34</xdr:row>
      <xdr:rowOff>154940</xdr:rowOff>
    </xdr:to>
    <xdr:cxnSp macro="">
      <xdr:nvCxnSpPr>
        <xdr:cNvPr id="65" name="直線コネクタ 64"/>
        <xdr:cNvCxnSpPr/>
      </xdr:nvCxnSpPr>
      <xdr:spPr>
        <a:xfrm flipV="1">
          <a:off x="4760595" y="5456767"/>
          <a:ext cx="1270" cy="1298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2769</xdr:rowOff>
    </xdr:from>
    <xdr:ext cx="405111" cy="259045"/>
    <xdr:sp macro="" textlink="">
      <xdr:nvSpPr>
        <xdr:cNvPr id="68" name="有形固定資産減価償却率最大値テキスト"/>
        <xdr:cNvSpPr txBox="1"/>
      </xdr:nvSpPr>
      <xdr:spPr>
        <a:xfrm>
          <a:off x="4813300" y="5231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56092</xdr:rowOff>
    </xdr:from>
    <xdr:to>
      <xdr:col>23</xdr:col>
      <xdr:colOff>174625</xdr:colOff>
      <xdr:row>27</xdr:row>
      <xdr:rowOff>56092</xdr:rowOff>
    </xdr:to>
    <xdr:cxnSp macro="">
      <xdr:nvCxnSpPr>
        <xdr:cNvPr id="69" name="直線コネクタ 68"/>
        <xdr:cNvCxnSpPr/>
      </xdr:nvCxnSpPr>
      <xdr:spPr>
        <a:xfrm>
          <a:off x="4673600" y="5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13987</xdr:rowOff>
    </xdr:from>
    <xdr:ext cx="405111" cy="259045"/>
    <xdr:sp macro="" textlink="">
      <xdr:nvSpPr>
        <xdr:cNvPr id="70" name="有形固定資産減価償却率平均値テキスト"/>
        <xdr:cNvSpPr txBox="1"/>
      </xdr:nvSpPr>
      <xdr:spPr>
        <a:xfrm>
          <a:off x="4813300" y="610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1" name="フローチャート: 判断 70"/>
        <xdr:cNvSpPr/>
      </xdr:nvSpPr>
      <xdr:spPr>
        <a:xfrm>
          <a:off x="47117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2" name="フローチャート: 判断 71"/>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160232</xdr:rowOff>
    </xdr:from>
    <xdr:to>
      <xdr:col>15</xdr:col>
      <xdr:colOff>187325</xdr:colOff>
      <xdr:row>31</xdr:row>
      <xdr:rowOff>90382</xdr:rowOff>
    </xdr:to>
    <xdr:sp macro="" textlink="">
      <xdr:nvSpPr>
        <xdr:cNvPr id="73" name="フローチャート: 判断 72"/>
        <xdr:cNvSpPr/>
      </xdr:nvSpPr>
      <xdr:spPr>
        <a:xfrm>
          <a:off x="3238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117052</xdr:rowOff>
    </xdr:from>
    <xdr:to>
      <xdr:col>11</xdr:col>
      <xdr:colOff>187325</xdr:colOff>
      <xdr:row>31</xdr:row>
      <xdr:rowOff>47202</xdr:rowOff>
    </xdr:to>
    <xdr:sp macro="" textlink="">
      <xdr:nvSpPr>
        <xdr:cNvPr id="74" name="フローチャート: 判断 73"/>
        <xdr:cNvSpPr/>
      </xdr:nvSpPr>
      <xdr:spPr>
        <a:xfrm>
          <a:off x="2476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91863</xdr:rowOff>
    </xdr:from>
    <xdr:to>
      <xdr:col>7</xdr:col>
      <xdr:colOff>187325</xdr:colOff>
      <xdr:row>31</xdr:row>
      <xdr:rowOff>22013</xdr:rowOff>
    </xdr:to>
    <xdr:sp macro="" textlink="">
      <xdr:nvSpPr>
        <xdr:cNvPr id="75" name="フローチャート: 判断 74"/>
        <xdr:cNvSpPr/>
      </xdr:nvSpPr>
      <xdr:spPr>
        <a:xfrm>
          <a:off x="1714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81" name="楕円 80"/>
        <xdr:cNvSpPr/>
      </xdr:nvSpPr>
      <xdr:spPr>
        <a:xfrm>
          <a:off x="47117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154322</xdr:rowOff>
    </xdr:from>
    <xdr:ext cx="405111" cy="259045"/>
    <xdr:sp macro="" textlink="">
      <xdr:nvSpPr>
        <xdr:cNvPr id="82" name="有形固定資産減価償却率該当値テキスト"/>
        <xdr:cNvSpPr txBox="1"/>
      </xdr:nvSpPr>
      <xdr:spPr>
        <a:xfrm>
          <a:off x="4813300" y="589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84667</xdr:rowOff>
    </xdr:from>
    <xdr:to>
      <xdr:col>19</xdr:col>
      <xdr:colOff>187325</xdr:colOff>
      <xdr:row>31</xdr:row>
      <xdr:rowOff>14817</xdr:rowOff>
    </xdr:to>
    <xdr:sp macro="" textlink="">
      <xdr:nvSpPr>
        <xdr:cNvPr id="83" name="楕円 82"/>
        <xdr:cNvSpPr/>
      </xdr:nvSpPr>
      <xdr:spPr>
        <a:xfrm>
          <a:off x="40005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135467</xdr:rowOff>
    </xdr:from>
    <xdr:to>
      <xdr:col>23</xdr:col>
      <xdr:colOff>85725</xdr:colOff>
      <xdr:row>31</xdr:row>
      <xdr:rowOff>10795</xdr:rowOff>
    </xdr:to>
    <xdr:cxnSp macro="">
      <xdr:nvCxnSpPr>
        <xdr:cNvPr id="84" name="直線コネクタ 83"/>
        <xdr:cNvCxnSpPr/>
      </xdr:nvCxnSpPr>
      <xdr:spPr>
        <a:xfrm>
          <a:off x="4051300" y="6050492"/>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27093</xdr:rowOff>
    </xdr:from>
    <xdr:to>
      <xdr:col>15</xdr:col>
      <xdr:colOff>187325</xdr:colOff>
      <xdr:row>30</xdr:row>
      <xdr:rowOff>128693</xdr:rowOff>
    </xdr:to>
    <xdr:sp macro="" textlink="">
      <xdr:nvSpPr>
        <xdr:cNvPr id="85" name="楕円 84"/>
        <xdr:cNvSpPr/>
      </xdr:nvSpPr>
      <xdr:spPr>
        <a:xfrm>
          <a:off x="3238500" y="59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77893</xdr:rowOff>
    </xdr:from>
    <xdr:to>
      <xdr:col>19</xdr:col>
      <xdr:colOff>136525</xdr:colOff>
      <xdr:row>30</xdr:row>
      <xdr:rowOff>135467</xdr:rowOff>
    </xdr:to>
    <xdr:cxnSp macro="">
      <xdr:nvCxnSpPr>
        <xdr:cNvPr id="86" name="直線コネクタ 85"/>
        <xdr:cNvCxnSpPr/>
      </xdr:nvCxnSpPr>
      <xdr:spPr>
        <a:xfrm>
          <a:off x="3289300" y="5992918"/>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7" name="楕円 86"/>
        <xdr:cNvSpPr/>
      </xdr:nvSpPr>
      <xdr:spPr>
        <a:xfrm>
          <a:off x="2476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31115</xdr:rowOff>
    </xdr:from>
    <xdr:to>
      <xdr:col>15</xdr:col>
      <xdr:colOff>136525</xdr:colOff>
      <xdr:row>30</xdr:row>
      <xdr:rowOff>77893</xdr:rowOff>
    </xdr:to>
    <xdr:cxnSp macro="">
      <xdr:nvCxnSpPr>
        <xdr:cNvPr id="88" name="直線コネクタ 87"/>
        <xdr:cNvCxnSpPr/>
      </xdr:nvCxnSpPr>
      <xdr:spPr>
        <a:xfrm>
          <a:off x="2527300" y="5946140"/>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104987</xdr:rowOff>
    </xdr:from>
    <xdr:to>
      <xdr:col>7</xdr:col>
      <xdr:colOff>187325</xdr:colOff>
      <xdr:row>30</xdr:row>
      <xdr:rowOff>35137</xdr:rowOff>
    </xdr:to>
    <xdr:sp macro="" textlink="">
      <xdr:nvSpPr>
        <xdr:cNvPr id="89" name="楕円 88"/>
        <xdr:cNvSpPr/>
      </xdr:nvSpPr>
      <xdr:spPr>
        <a:xfrm>
          <a:off x="1714500" y="58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155787</xdr:rowOff>
    </xdr:from>
    <xdr:to>
      <xdr:col>11</xdr:col>
      <xdr:colOff>136525</xdr:colOff>
      <xdr:row>30</xdr:row>
      <xdr:rowOff>31115</xdr:rowOff>
    </xdr:to>
    <xdr:cxnSp macro="">
      <xdr:nvCxnSpPr>
        <xdr:cNvPr id="90" name="直線コネクタ 89"/>
        <xdr:cNvCxnSpPr/>
      </xdr:nvCxnSpPr>
      <xdr:spPr>
        <a:xfrm>
          <a:off x="1765300" y="5899362"/>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88705</xdr:rowOff>
    </xdr:from>
    <xdr:ext cx="405111" cy="259045"/>
    <xdr:sp macro="" textlink="">
      <xdr:nvSpPr>
        <xdr:cNvPr id="91" name="n_1aveValue有形固定資産減価償却率"/>
        <xdr:cNvSpPr txBox="1"/>
      </xdr:nvSpPr>
      <xdr:spPr>
        <a:xfrm>
          <a:off x="38360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81509</xdr:rowOff>
    </xdr:from>
    <xdr:ext cx="405111" cy="259045"/>
    <xdr:sp macro="" textlink="">
      <xdr:nvSpPr>
        <xdr:cNvPr id="92" name="n_2aveValue有形固定資産減価償却率"/>
        <xdr:cNvSpPr txBox="1"/>
      </xdr:nvSpPr>
      <xdr:spPr>
        <a:xfrm>
          <a:off x="30867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38329</xdr:rowOff>
    </xdr:from>
    <xdr:ext cx="405111" cy="259045"/>
    <xdr:sp macro="" textlink="">
      <xdr:nvSpPr>
        <xdr:cNvPr id="93" name="n_3aveValue有形固定資産減価償却率"/>
        <xdr:cNvSpPr txBox="1"/>
      </xdr:nvSpPr>
      <xdr:spPr>
        <a:xfrm>
          <a:off x="2324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13140</xdr:rowOff>
    </xdr:from>
    <xdr:ext cx="405111" cy="259045"/>
    <xdr:sp macro="" textlink="">
      <xdr:nvSpPr>
        <xdr:cNvPr id="94" name="n_4aveValue有形固定資産減価償却率"/>
        <xdr:cNvSpPr txBox="1"/>
      </xdr:nvSpPr>
      <xdr:spPr>
        <a:xfrm>
          <a:off x="15627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31344</xdr:rowOff>
    </xdr:from>
    <xdr:ext cx="405111" cy="259045"/>
    <xdr:sp macro="" textlink="">
      <xdr:nvSpPr>
        <xdr:cNvPr id="95" name="n_1mainValue有形固定資産減価償却率"/>
        <xdr:cNvSpPr txBox="1"/>
      </xdr:nvSpPr>
      <xdr:spPr>
        <a:xfrm>
          <a:off x="38360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145220</xdr:rowOff>
    </xdr:from>
    <xdr:ext cx="405111" cy="259045"/>
    <xdr:sp macro="" textlink="">
      <xdr:nvSpPr>
        <xdr:cNvPr id="96" name="n_2mainValue有形固定資産減価償却率"/>
        <xdr:cNvSpPr txBox="1"/>
      </xdr:nvSpPr>
      <xdr:spPr>
        <a:xfrm>
          <a:off x="3086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97" name="n_3mainValue有形固定資産減価償却率"/>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51664</xdr:rowOff>
    </xdr:from>
    <xdr:ext cx="405111" cy="259045"/>
    <xdr:sp macro="" textlink="">
      <xdr:nvSpPr>
        <xdr:cNvPr id="98" name="n_4mainValue有形固定資産減価償却率"/>
        <xdr:cNvSpPr txBox="1"/>
      </xdr:nvSpPr>
      <xdr:spPr>
        <a:xfrm>
          <a:off x="1562744" y="5623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債務償還比率については、前年度数値（</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452.1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％）に対し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ポイントアップの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489.9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より低い水準となったが、三重県平均と比較すると高い状況となっている。高水準の主な要因は、過去に実施した耐震整備事業に係る地方債現在高の割合が高く、将来負担額が高いことが考えられる。しかしながら、地方債現在高については減少傾向にあるため、今後の動向を注視して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124644</xdr:rowOff>
    </xdr:to>
    <xdr:cxnSp macro="">
      <xdr:nvCxnSpPr>
        <xdr:cNvPr id="127" name="直線コネクタ 126"/>
        <xdr:cNvCxnSpPr/>
      </xdr:nvCxnSpPr>
      <xdr:spPr>
        <a:xfrm flipV="1">
          <a:off x="14793595" y="5312833"/>
          <a:ext cx="1269" cy="1241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128471</xdr:rowOff>
    </xdr:from>
    <xdr:ext cx="560923" cy="259045"/>
    <xdr:sp macro="" textlink="">
      <xdr:nvSpPr>
        <xdr:cNvPr id="128" name="債務償還比率最小値テキスト"/>
        <xdr:cNvSpPr txBox="1"/>
      </xdr:nvSpPr>
      <xdr:spPr>
        <a:xfrm>
          <a:off x="14846300" y="65578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124644</xdr:rowOff>
    </xdr:from>
    <xdr:to>
      <xdr:col>76</xdr:col>
      <xdr:colOff>111125</xdr:colOff>
      <xdr:row>33</xdr:row>
      <xdr:rowOff>124644</xdr:rowOff>
    </xdr:to>
    <xdr:cxnSp macro="">
      <xdr:nvCxnSpPr>
        <xdr:cNvPr id="129" name="直線コネクタ 128"/>
        <xdr:cNvCxnSpPr/>
      </xdr:nvCxnSpPr>
      <xdr:spPr>
        <a:xfrm>
          <a:off x="14706600" y="655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171213</xdr:rowOff>
    </xdr:from>
    <xdr:ext cx="469744" cy="259045"/>
    <xdr:sp macro="" textlink="">
      <xdr:nvSpPr>
        <xdr:cNvPr id="132" name="債務償還比率平均値テキスト"/>
        <xdr:cNvSpPr txBox="1"/>
      </xdr:nvSpPr>
      <xdr:spPr>
        <a:xfrm>
          <a:off x="14846300" y="591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21336</xdr:rowOff>
    </xdr:from>
    <xdr:to>
      <xdr:col>76</xdr:col>
      <xdr:colOff>73025</xdr:colOff>
      <xdr:row>30</xdr:row>
      <xdr:rowOff>122936</xdr:rowOff>
    </xdr:to>
    <xdr:sp macro="" textlink="">
      <xdr:nvSpPr>
        <xdr:cNvPr id="133" name="フローチャート: 判断 132"/>
        <xdr:cNvSpPr/>
      </xdr:nvSpPr>
      <xdr:spPr>
        <a:xfrm>
          <a:off x="14744700" y="593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133653</xdr:rowOff>
    </xdr:from>
    <xdr:to>
      <xdr:col>72</xdr:col>
      <xdr:colOff>123825</xdr:colOff>
      <xdr:row>30</xdr:row>
      <xdr:rowOff>63803</xdr:rowOff>
    </xdr:to>
    <xdr:sp macro="" textlink="">
      <xdr:nvSpPr>
        <xdr:cNvPr id="134" name="フローチャート: 判断 133"/>
        <xdr:cNvSpPr/>
      </xdr:nvSpPr>
      <xdr:spPr>
        <a:xfrm>
          <a:off x="14033500" y="587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138762</xdr:rowOff>
    </xdr:from>
    <xdr:to>
      <xdr:col>68</xdr:col>
      <xdr:colOff>123825</xdr:colOff>
      <xdr:row>31</xdr:row>
      <xdr:rowOff>68912</xdr:rowOff>
    </xdr:to>
    <xdr:sp macro="" textlink="">
      <xdr:nvSpPr>
        <xdr:cNvPr id="135" name="フローチャート: 判断 134"/>
        <xdr:cNvSpPr/>
      </xdr:nvSpPr>
      <xdr:spPr>
        <a:xfrm>
          <a:off x="13271500" y="605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28123</xdr:rowOff>
    </xdr:from>
    <xdr:to>
      <xdr:col>64</xdr:col>
      <xdr:colOff>123825</xdr:colOff>
      <xdr:row>31</xdr:row>
      <xdr:rowOff>129723</xdr:rowOff>
    </xdr:to>
    <xdr:sp macro="" textlink="">
      <xdr:nvSpPr>
        <xdr:cNvPr id="136" name="フローチャート: 判断 135"/>
        <xdr:cNvSpPr/>
      </xdr:nvSpPr>
      <xdr:spPr>
        <a:xfrm>
          <a:off x="12509500" y="611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2815</xdr:rowOff>
    </xdr:from>
    <xdr:to>
      <xdr:col>60</xdr:col>
      <xdr:colOff>123825</xdr:colOff>
      <xdr:row>31</xdr:row>
      <xdr:rowOff>104415</xdr:rowOff>
    </xdr:to>
    <xdr:sp macro="" textlink="">
      <xdr:nvSpPr>
        <xdr:cNvPr id="137" name="フローチャート: 判断 136"/>
        <xdr:cNvSpPr/>
      </xdr:nvSpPr>
      <xdr:spPr>
        <a:xfrm>
          <a:off x="11747500" y="608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106066</xdr:rowOff>
    </xdr:from>
    <xdr:to>
      <xdr:col>76</xdr:col>
      <xdr:colOff>73025</xdr:colOff>
      <xdr:row>30</xdr:row>
      <xdr:rowOff>36216</xdr:rowOff>
    </xdr:to>
    <xdr:sp macro="" textlink="">
      <xdr:nvSpPr>
        <xdr:cNvPr id="143" name="楕円 142"/>
        <xdr:cNvSpPr/>
      </xdr:nvSpPr>
      <xdr:spPr>
        <a:xfrm>
          <a:off x="14744700" y="584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128943</xdr:rowOff>
    </xdr:from>
    <xdr:ext cx="469744" cy="259045"/>
    <xdr:sp macro="" textlink="">
      <xdr:nvSpPr>
        <xdr:cNvPr id="144" name="債務償還比率該当値テキスト"/>
        <xdr:cNvSpPr txBox="1"/>
      </xdr:nvSpPr>
      <xdr:spPr>
        <a:xfrm>
          <a:off x="14846300" y="570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60727</xdr:rowOff>
    </xdr:from>
    <xdr:to>
      <xdr:col>72</xdr:col>
      <xdr:colOff>123825</xdr:colOff>
      <xdr:row>29</xdr:row>
      <xdr:rowOff>162327</xdr:rowOff>
    </xdr:to>
    <xdr:sp macro="" textlink="">
      <xdr:nvSpPr>
        <xdr:cNvPr id="145" name="楕円 144"/>
        <xdr:cNvSpPr/>
      </xdr:nvSpPr>
      <xdr:spPr>
        <a:xfrm>
          <a:off x="14033500" y="580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111527</xdr:rowOff>
    </xdr:from>
    <xdr:to>
      <xdr:col>76</xdr:col>
      <xdr:colOff>22225</xdr:colOff>
      <xdr:row>29</xdr:row>
      <xdr:rowOff>156866</xdr:rowOff>
    </xdr:to>
    <xdr:cxnSp macro="">
      <xdr:nvCxnSpPr>
        <xdr:cNvPr id="146" name="直線コネクタ 145"/>
        <xdr:cNvCxnSpPr/>
      </xdr:nvCxnSpPr>
      <xdr:spPr>
        <a:xfrm>
          <a:off x="14084300" y="5855102"/>
          <a:ext cx="7112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146318</xdr:rowOff>
    </xdr:from>
    <xdr:to>
      <xdr:col>68</xdr:col>
      <xdr:colOff>123825</xdr:colOff>
      <xdr:row>31</xdr:row>
      <xdr:rowOff>76468</xdr:rowOff>
    </xdr:to>
    <xdr:sp macro="" textlink="">
      <xdr:nvSpPr>
        <xdr:cNvPr id="147" name="楕円 146"/>
        <xdr:cNvSpPr/>
      </xdr:nvSpPr>
      <xdr:spPr>
        <a:xfrm>
          <a:off x="13271500" y="606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111527</xdr:rowOff>
    </xdr:from>
    <xdr:to>
      <xdr:col>72</xdr:col>
      <xdr:colOff>73025</xdr:colOff>
      <xdr:row>31</xdr:row>
      <xdr:rowOff>25668</xdr:rowOff>
    </xdr:to>
    <xdr:cxnSp macro="">
      <xdr:nvCxnSpPr>
        <xdr:cNvPr id="148" name="直線コネクタ 147"/>
        <xdr:cNvCxnSpPr/>
      </xdr:nvCxnSpPr>
      <xdr:spPr>
        <a:xfrm flipV="1">
          <a:off x="13322300" y="5855102"/>
          <a:ext cx="762000" cy="25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161191</xdr:rowOff>
    </xdr:from>
    <xdr:to>
      <xdr:col>64</xdr:col>
      <xdr:colOff>123825</xdr:colOff>
      <xdr:row>31</xdr:row>
      <xdr:rowOff>91341</xdr:rowOff>
    </xdr:to>
    <xdr:sp macro="" textlink="">
      <xdr:nvSpPr>
        <xdr:cNvPr id="149" name="楕円 148"/>
        <xdr:cNvSpPr/>
      </xdr:nvSpPr>
      <xdr:spPr>
        <a:xfrm>
          <a:off x="12509500" y="607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25668</xdr:rowOff>
    </xdr:from>
    <xdr:to>
      <xdr:col>68</xdr:col>
      <xdr:colOff>73025</xdr:colOff>
      <xdr:row>31</xdr:row>
      <xdr:rowOff>40541</xdr:rowOff>
    </xdr:to>
    <xdr:cxnSp macro="">
      <xdr:nvCxnSpPr>
        <xdr:cNvPr id="150" name="直線コネクタ 149"/>
        <xdr:cNvCxnSpPr/>
      </xdr:nvCxnSpPr>
      <xdr:spPr>
        <a:xfrm flipV="1">
          <a:off x="12560300" y="6112143"/>
          <a:ext cx="762000" cy="1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75262</xdr:rowOff>
    </xdr:from>
    <xdr:to>
      <xdr:col>60</xdr:col>
      <xdr:colOff>123825</xdr:colOff>
      <xdr:row>32</xdr:row>
      <xdr:rowOff>5412</xdr:rowOff>
    </xdr:to>
    <xdr:sp macro="" textlink="">
      <xdr:nvSpPr>
        <xdr:cNvPr id="151" name="楕円 150"/>
        <xdr:cNvSpPr/>
      </xdr:nvSpPr>
      <xdr:spPr>
        <a:xfrm>
          <a:off x="11747500" y="61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40541</xdr:rowOff>
    </xdr:from>
    <xdr:to>
      <xdr:col>64</xdr:col>
      <xdr:colOff>73025</xdr:colOff>
      <xdr:row>31</xdr:row>
      <xdr:rowOff>126062</xdr:rowOff>
    </xdr:to>
    <xdr:cxnSp macro="">
      <xdr:nvCxnSpPr>
        <xdr:cNvPr id="152" name="直線コネクタ 151"/>
        <xdr:cNvCxnSpPr/>
      </xdr:nvCxnSpPr>
      <xdr:spPr>
        <a:xfrm flipV="1">
          <a:off x="11798300" y="6127016"/>
          <a:ext cx="762000" cy="8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54930</xdr:rowOff>
    </xdr:from>
    <xdr:ext cx="469744" cy="259045"/>
    <xdr:sp macro="" textlink="">
      <xdr:nvSpPr>
        <xdr:cNvPr id="153" name="n_1aveValue債務償還比率"/>
        <xdr:cNvSpPr txBox="1"/>
      </xdr:nvSpPr>
      <xdr:spPr>
        <a:xfrm>
          <a:off x="13836727" y="596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85439</xdr:rowOff>
    </xdr:from>
    <xdr:ext cx="469744" cy="259045"/>
    <xdr:sp macro="" textlink="">
      <xdr:nvSpPr>
        <xdr:cNvPr id="154" name="n_2aveValue債務償還比率"/>
        <xdr:cNvSpPr txBox="1"/>
      </xdr:nvSpPr>
      <xdr:spPr>
        <a:xfrm>
          <a:off x="13087427" y="582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120850</xdr:rowOff>
    </xdr:from>
    <xdr:ext cx="469744" cy="259045"/>
    <xdr:sp macro="" textlink="">
      <xdr:nvSpPr>
        <xdr:cNvPr id="155" name="n_3aveValue債務償還比率"/>
        <xdr:cNvSpPr txBox="1"/>
      </xdr:nvSpPr>
      <xdr:spPr>
        <a:xfrm>
          <a:off x="12325427" y="620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120942</xdr:rowOff>
    </xdr:from>
    <xdr:ext cx="469744" cy="259045"/>
    <xdr:sp macro="" textlink="">
      <xdr:nvSpPr>
        <xdr:cNvPr id="156" name="n_4aveValue債務償還比率"/>
        <xdr:cNvSpPr txBox="1"/>
      </xdr:nvSpPr>
      <xdr:spPr>
        <a:xfrm>
          <a:off x="11563427" y="586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7404</xdr:rowOff>
    </xdr:from>
    <xdr:ext cx="469744" cy="259045"/>
    <xdr:sp macro="" textlink="">
      <xdr:nvSpPr>
        <xdr:cNvPr id="157" name="n_1mainValue債務償還比率"/>
        <xdr:cNvSpPr txBox="1"/>
      </xdr:nvSpPr>
      <xdr:spPr>
        <a:xfrm>
          <a:off x="13836727" y="557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67595</xdr:rowOff>
    </xdr:from>
    <xdr:ext cx="469744" cy="259045"/>
    <xdr:sp macro="" textlink="">
      <xdr:nvSpPr>
        <xdr:cNvPr id="158" name="n_2mainValue債務償還比率"/>
        <xdr:cNvSpPr txBox="1"/>
      </xdr:nvSpPr>
      <xdr:spPr>
        <a:xfrm>
          <a:off x="13087427" y="615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107868</xdr:rowOff>
    </xdr:from>
    <xdr:ext cx="469744" cy="259045"/>
    <xdr:sp macro="" textlink="">
      <xdr:nvSpPr>
        <xdr:cNvPr id="159" name="n_3mainValue債務償還比率"/>
        <xdr:cNvSpPr txBox="1"/>
      </xdr:nvSpPr>
      <xdr:spPr>
        <a:xfrm>
          <a:off x="12325427" y="585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167989</xdr:rowOff>
    </xdr:from>
    <xdr:ext cx="469744" cy="259045"/>
    <xdr:sp macro="" textlink="">
      <xdr:nvSpPr>
        <xdr:cNvPr id="160" name="n_4mainValue債務償還比率"/>
        <xdr:cNvSpPr txBox="1"/>
      </xdr:nvSpPr>
      <xdr:spPr>
        <a:xfrm>
          <a:off x="11563427" y="62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16,319
16,090
192.71
12,117,321
11,794,996
311,964
6,184,832
8,958,835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142875</xdr:rowOff>
    </xdr:from>
    <xdr:to>
      <xdr:col>24</xdr:col>
      <xdr:colOff>62865</xdr:colOff>
      <xdr:row>42</xdr:row>
      <xdr:rowOff>5715</xdr:rowOff>
    </xdr:to>
    <xdr:cxnSp macro="">
      <xdr:nvCxnSpPr>
        <xdr:cNvPr id="57" name="直線コネクタ 56"/>
        <xdr:cNvCxnSpPr/>
      </xdr:nvCxnSpPr>
      <xdr:spPr>
        <a:xfrm flipV="1">
          <a:off x="4634865" y="5972175"/>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xdr:cNvSpPr txBox="1"/>
      </xdr:nvSpPr>
      <xdr:spPr>
        <a:xfrm>
          <a:off x="4673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xdr:cNvCxnSpPr/>
      </xdr:nvCxnSpPr>
      <xdr:spPr>
        <a:xfrm>
          <a:off x="4546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89552</xdr:rowOff>
    </xdr:from>
    <xdr:ext cx="405111" cy="259045"/>
    <xdr:sp macro="" textlink="">
      <xdr:nvSpPr>
        <xdr:cNvPr id="60" name="【道路】&#10;有形固定資産減価償却率最大値テキスト"/>
        <xdr:cNvSpPr txBox="1"/>
      </xdr:nvSpPr>
      <xdr:spPr>
        <a:xfrm>
          <a:off x="4673600" y="574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142875</xdr:rowOff>
    </xdr:from>
    <xdr:to>
      <xdr:col>24</xdr:col>
      <xdr:colOff>152400</xdr:colOff>
      <xdr:row>34</xdr:row>
      <xdr:rowOff>142875</xdr:rowOff>
    </xdr:to>
    <xdr:cxnSp macro="">
      <xdr:nvCxnSpPr>
        <xdr:cNvPr id="61" name="直線コネクタ 60"/>
        <xdr:cNvCxnSpPr/>
      </xdr:nvCxnSpPr>
      <xdr:spPr>
        <a:xfrm>
          <a:off x="4546600" y="597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154322</xdr:rowOff>
    </xdr:from>
    <xdr:ext cx="405111" cy="259045"/>
    <xdr:sp macro="" textlink="">
      <xdr:nvSpPr>
        <xdr:cNvPr id="62" name="【道路】&#10;有形固定資産減価償却率平均値テキスト"/>
        <xdr:cNvSpPr txBox="1"/>
      </xdr:nvSpPr>
      <xdr:spPr>
        <a:xfrm>
          <a:off x="4673600" y="649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63" name="フローチャート: 判断 62"/>
        <xdr:cNvSpPr/>
      </xdr:nvSpPr>
      <xdr:spPr>
        <a:xfrm>
          <a:off x="4584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xdr:cNvSpPr/>
      </xdr:nvSpPr>
      <xdr:spPr>
        <a:xfrm>
          <a:off x="3746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36830</xdr:rowOff>
    </xdr:from>
    <xdr:to>
      <xdr:col>6</xdr:col>
      <xdr:colOff>38100</xdr:colOff>
      <xdr:row>37</xdr:row>
      <xdr:rowOff>138430</xdr:rowOff>
    </xdr:to>
    <xdr:sp macro="" textlink="">
      <xdr:nvSpPr>
        <xdr:cNvPr id="67" name="フローチャート: 判断 66"/>
        <xdr:cNvSpPr/>
      </xdr:nvSpPr>
      <xdr:spPr>
        <a:xfrm>
          <a:off x="1079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xdr:rowOff>
    </xdr:from>
    <xdr:to>
      <xdr:col>24</xdr:col>
      <xdr:colOff>114300</xdr:colOff>
      <xdr:row>37</xdr:row>
      <xdr:rowOff>109855</xdr:rowOff>
    </xdr:to>
    <xdr:sp macro="" textlink="">
      <xdr:nvSpPr>
        <xdr:cNvPr id="73" name="楕円 72"/>
        <xdr:cNvSpPr/>
      </xdr:nvSpPr>
      <xdr:spPr>
        <a:xfrm>
          <a:off x="45847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31132</xdr:rowOff>
    </xdr:from>
    <xdr:ext cx="405111" cy="259045"/>
    <xdr:sp macro="" textlink="">
      <xdr:nvSpPr>
        <xdr:cNvPr id="74" name="【道路】&#10;有形固定資産減価償却率該当値テキスト"/>
        <xdr:cNvSpPr txBox="1"/>
      </xdr:nvSpPr>
      <xdr:spPr>
        <a:xfrm>
          <a:off x="4673600"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149225</xdr:rowOff>
    </xdr:from>
    <xdr:to>
      <xdr:col>20</xdr:col>
      <xdr:colOff>38100</xdr:colOff>
      <xdr:row>37</xdr:row>
      <xdr:rowOff>79375</xdr:rowOff>
    </xdr:to>
    <xdr:sp macro="" textlink="">
      <xdr:nvSpPr>
        <xdr:cNvPr id="75" name="楕円 74"/>
        <xdr:cNvSpPr/>
      </xdr:nvSpPr>
      <xdr:spPr>
        <a:xfrm>
          <a:off x="3746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28575</xdr:rowOff>
    </xdr:from>
    <xdr:to>
      <xdr:col>24</xdr:col>
      <xdr:colOff>63500</xdr:colOff>
      <xdr:row>37</xdr:row>
      <xdr:rowOff>59055</xdr:rowOff>
    </xdr:to>
    <xdr:cxnSp macro="">
      <xdr:nvCxnSpPr>
        <xdr:cNvPr id="76" name="直線コネクタ 75"/>
        <xdr:cNvCxnSpPr/>
      </xdr:nvCxnSpPr>
      <xdr:spPr>
        <a:xfrm>
          <a:off x="3797300" y="63722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120650</xdr:rowOff>
    </xdr:from>
    <xdr:to>
      <xdr:col>15</xdr:col>
      <xdr:colOff>101600</xdr:colOff>
      <xdr:row>37</xdr:row>
      <xdr:rowOff>50800</xdr:rowOff>
    </xdr:to>
    <xdr:sp macro="" textlink="">
      <xdr:nvSpPr>
        <xdr:cNvPr id="77" name="楕円 76"/>
        <xdr:cNvSpPr/>
      </xdr:nvSpPr>
      <xdr:spPr>
        <a:xfrm>
          <a:off x="2857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0</xdr:rowOff>
    </xdr:from>
    <xdr:to>
      <xdr:col>19</xdr:col>
      <xdr:colOff>177800</xdr:colOff>
      <xdr:row>37</xdr:row>
      <xdr:rowOff>28575</xdr:rowOff>
    </xdr:to>
    <xdr:cxnSp macro="">
      <xdr:nvCxnSpPr>
        <xdr:cNvPr id="78" name="直線コネクタ 77"/>
        <xdr:cNvCxnSpPr/>
      </xdr:nvCxnSpPr>
      <xdr:spPr>
        <a:xfrm>
          <a:off x="2908300" y="63436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90170</xdr:rowOff>
    </xdr:from>
    <xdr:to>
      <xdr:col>10</xdr:col>
      <xdr:colOff>165100</xdr:colOff>
      <xdr:row>37</xdr:row>
      <xdr:rowOff>20320</xdr:rowOff>
    </xdr:to>
    <xdr:sp macro="" textlink="">
      <xdr:nvSpPr>
        <xdr:cNvPr id="79" name="楕円 78"/>
        <xdr:cNvSpPr/>
      </xdr:nvSpPr>
      <xdr:spPr>
        <a:xfrm>
          <a:off x="1968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140970</xdr:rowOff>
    </xdr:from>
    <xdr:to>
      <xdr:col>15</xdr:col>
      <xdr:colOff>50800</xdr:colOff>
      <xdr:row>37</xdr:row>
      <xdr:rowOff>0</xdr:rowOff>
    </xdr:to>
    <xdr:cxnSp macro="">
      <xdr:nvCxnSpPr>
        <xdr:cNvPr id="80" name="直線コネクタ 79"/>
        <xdr:cNvCxnSpPr/>
      </xdr:nvCxnSpPr>
      <xdr:spPr>
        <a:xfrm>
          <a:off x="2019300" y="6313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59690</xdr:rowOff>
    </xdr:from>
    <xdr:to>
      <xdr:col>6</xdr:col>
      <xdr:colOff>38100</xdr:colOff>
      <xdr:row>36</xdr:row>
      <xdr:rowOff>161290</xdr:rowOff>
    </xdr:to>
    <xdr:sp macro="" textlink="">
      <xdr:nvSpPr>
        <xdr:cNvPr id="81" name="楕円 80"/>
        <xdr:cNvSpPr/>
      </xdr:nvSpPr>
      <xdr:spPr>
        <a:xfrm>
          <a:off x="1079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110490</xdr:rowOff>
    </xdr:from>
    <xdr:to>
      <xdr:col>10</xdr:col>
      <xdr:colOff>114300</xdr:colOff>
      <xdr:row>36</xdr:row>
      <xdr:rowOff>140970</xdr:rowOff>
    </xdr:to>
    <xdr:cxnSp macro="">
      <xdr:nvCxnSpPr>
        <xdr:cNvPr id="82" name="直線コネクタ 81"/>
        <xdr:cNvCxnSpPr/>
      </xdr:nvCxnSpPr>
      <xdr:spPr>
        <a:xfrm>
          <a:off x="1130300" y="62826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74312</xdr:rowOff>
    </xdr:from>
    <xdr:ext cx="405111" cy="259045"/>
    <xdr:sp macro="" textlink="">
      <xdr:nvSpPr>
        <xdr:cNvPr id="83" name="n_1aveValue【道路】&#10;有形固定資産減価償却率"/>
        <xdr:cNvSpPr txBox="1"/>
      </xdr:nvSpPr>
      <xdr:spPr>
        <a:xfrm>
          <a:off x="35820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41927</xdr:rowOff>
    </xdr:from>
    <xdr:ext cx="405111" cy="259045"/>
    <xdr:sp macro="" textlink="">
      <xdr:nvSpPr>
        <xdr:cNvPr id="84" name="n_2aveValue【道路】&#10;有形固定資産減価償却率"/>
        <xdr:cNvSpPr txBox="1"/>
      </xdr:nvSpPr>
      <xdr:spPr>
        <a:xfrm>
          <a:off x="2705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152417</xdr:rowOff>
    </xdr:from>
    <xdr:ext cx="405111" cy="259045"/>
    <xdr:sp macro="" textlink="">
      <xdr:nvSpPr>
        <xdr:cNvPr id="85" name="n_3aveValue【道路】&#10;有形固定資産減価償却率"/>
        <xdr:cNvSpPr txBox="1"/>
      </xdr:nvSpPr>
      <xdr:spPr>
        <a:xfrm>
          <a:off x="1816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129557</xdr:rowOff>
    </xdr:from>
    <xdr:ext cx="405111" cy="259045"/>
    <xdr:sp macro="" textlink="">
      <xdr:nvSpPr>
        <xdr:cNvPr id="86" name="n_4aveValue【道路】&#10;有形固定資産減価償却率"/>
        <xdr:cNvSpPr txBox="1"/>
      </xdr:nvSpPr>
      <xdr:spPr>
        <a:xfrm>
          <a:off x="927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95902</xdr:rowOff>
    </xdr:from>
    <xdr:ext cx="405111" cy="259045"/>
    <xdr:sp macro="" textlink="">
      <xdr:nvSpPr>
        <xdr:cNvPr id="87" name="n_1mainValue【道路】&#10;有形固定資産減価償却率"/>
        <xdr:cNvSpPr txBox="1"/>
      </xdr:nvSpPr>
      <xdr:spPr>
        <a:xfrm>
          <a:off x="35820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67327</xdr:rowOff>
    </xdr:from>
    <xdr:ext cx="405111" cy="259045"/>
    <xdr:sp macro="" textlink="">
      <xdr:nvSpPr>
        <xdr:cNvPr id="88" name="n_2mainValue【道路】&#10;有形固定資産減価償却率"/>
        <xdr:cNvSpPr txBox="1"/>
      </xdr:nvSpPr>
      <xdr:spPr>
        <a:xfrm>
          <a:off x="2705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36847</xdr:rowOff>
    </xdr:from>
    <xdr:ext cx="405111" cy="259045"/>
    <xdr:sp macro="" textlink="">
      <xdr:nvSpPr>
        <xdr:cNvPr id="89" name="n_3mainValue【道路】&#10;有形固定資産減価償却率"/>
        <xdr:cNvSpPr txBox="1"/>
      </xdr:nvSpPr>
      <xdr:spPr>
        <a:xfrm>
          <a:off x="1816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90" name="n_4mainValue【道路】&#10;有形固定資産減価償却率"/>
        <xdr:cNvSpPr txBox="1"/>
      </xdr:nvSpPr>
      <xdr:spPr>
        <a:xfrm>
          <a:off x="927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154705</xdr:rowOff>
    </xdr:from>
    <xdr:to>
      <xdr:col>54</xdr:col>
      <xdr:colOff>189865</xdr:colOff>
      <xdr:row>41</xdr:row>
      <xdr:rowOff>112757</xdr:rowOff>
    </xdr:to>
    <xdr:cxnSp macro="">
      <xdr:nvCxnSpPr>
        <xdr:cNvPr id="114" name="直線コネクタ 113"/>
        <xdr:cNvCxnSpPr/>
      </xdr:nvCxnSpPr>
      <xdr:spPr>
        <a:xfrm flipV="1">
          <a:off x="10476865" y="5641105"/>
          <a:ext cx="0" cy="1501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116584</xdr:rowOff>
    </xdr:from>
    <xdr:ext cx="469744" cy="259045"/>
    <xdr:sp macro="" textlink="">
      <xdr:nvSpPr>
        <xdr:cNvPr id="115" name="【道路】&#10;一人当たり延長最小値テキスト"/>
        <xdr:cNvSpPr txBox="1"/>
      </xdr:nvSpPr>
      <xdr:spPr>
        <a:xfrm>
          <a:off x="10515600" y="714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112757</xdr:rowOff>
    </xdr:from>
    <xdr:to>
      <xdr:col>55</xdr:col>
      <xdr:colOff>88900</xdr:colOff>
      <xdr:row>41</xdr:row>
      <xdr:rowOff>112757</xdr:rowOff>
    </xdr:to>
    <xdr:cxnSp macro="">
      <xdr:nvCxnSpPr>
        <xdr:cNvPr id="116" name="直線コネクタ 115"/>
        <xdr:cNvCxnSpPr/>
      </xdr:nvCxnSpPr>
      <xdr:spPr>
        <a:xfrm>
          <a:off x="10388600" y="7142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101382</xdr:rowOff>
    </xdr:from>
    <xdr:ext cx="534377" cy="259045"/>
    <xdr:sp macro="" textlink="">
      <xdr:nvSpPr>
        <xdr:cNvPr id="117" name="【道路】&#10;一人当たり延長最大値テキスト"/>
        <xdr:cNvSpPr txBox="1"/>
      </xdr:nvSpPr>
      <xdr:spPr>
        <a:xfrm>
          <a:off x="10515600" y="541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154705</xdr:rowOff>
    </xdr:from>
    <xdr:to>
      <xdr:col>55</xdr:col>
      <xdr:colOff>88900</xdr:colOff>
      <xdr:row>32</xdr:row>
      <xdr:rowOff>154705</xdr:rowOff>
    </xdr:to>
    <xdr:cxnSp macro="">
      <xdr:nvCxnSpPr>
        <xdr:cNvPr id="118" name="直線コネクタ 117"/>
        <xdr:cNvCxnSpPr/>
      </xdr:nvCxnSpPr>
      <xdr:spPr>
        <a:xfrm>
          <a:off x="10388600" y="56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5999</xdr:rowOff>
    </xdr:from>
    <xdr:ext cx="534377" cy="259045"/>
    <xdr:sp macro="" textlink="">
      <xdr:nvSpPr>
        <xdr:cNvPr id="119" name="【道路】&#10;一人当たり延長平均値テキスト"/>
        <xdr:cNvSpPr txBox="1"/>
      </xdr:nvSpPr>
      <xdr:spPr>
        <a:xfrm>
          <a:off x="10515600" y="6863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27572</xdr:rowOff>
    </xdr:from>
    <xdr:to>
      <xdr:col>55</xdr:col>
      <xdr:colOff>50800</xdr:colOff>
      <xdr:row>40</xdr:row>
      <xdr:rowOff>129172</xdr:rowOff>
    </xdr:to>
    <xdr:sp macro="" textlink="">
      <xdr:nvSpPr>
        <xdr:cNvPr id="120" name="フローチャート: 判断 119"/>
        <xdr:cNvSpPr/>
      </xdr:nvSpPr>
      <xdr:spPr>
        <a:xfrm>
          <a:off x="10426700" y="68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36068</xdr:rowOff>
    </xdr:from>
    <xdr:to>
      <xdr:col>50</xdr:col>
      <xdr:colOff>165100</xdr:colOff>
      <xdr:row>40</xdr:row>
      <xdr:rowOff>137668</xdr:rowOff>
    </xdr:to>
    <xdr:sp macro="" textlink="">
      <xdr:nvSpPr>
        <xdr:cNvPr id="121" name="フローチャート: 判断 120"/>
        <xdr:cNvSpPr/>
      </xdr:nvSpPr>
      <xdr:spPr>
        <a:xfrm>
          <a:off x="9588500" y="689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xdr:rowOff>
    </xdr:from>
    <xdr:to>
      <xdr:col>46</xdr:col>
      <xdr:colOff>38100</xdr:colOff>
      <xdr:row>40</xdr:row>
      <xdr:rowOff>101644</xdr:rowOff>
    </xdr:to>
    <xdr:sp macro="" textlink="">
      <xdr:nvSpPr>
        <xdr:cNvPr id="122" name="フローチャート: 判断 121"/>
        <xdr:cNvSpPr/>
      </xdr:nvSpPr>
      <xdr:spPr>
        <a:xfrm>
          <a:off x="8699500" y="685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32810</xdr:rowOff>
    </xdr:from>
    <xdr:to>
      <xdr:col>41</xdr:col>
      <xdr:colOff>101600</xdr:colOff>
      <xdr:row>40</xdr:row>
      <xdr:rowOff>134410</xdr:rowOff>
    </xdr:to>
    <xdr:sp macro="" textlink="">
      <xdr:nvSpPr>
        <xdr:cNvPr id="123" name="フローチャート: 判断 122"/>
        <xdr:cNvSpPr/>
      </xdr:nvSpPr>
      <xdr:spPr>
        <a:xfrm>
          <a:off x="7810500" y="68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26677</xdr:rowOff>
    </xdr:from>
    <xdr:to>
      <xdr:col>36</xdr:col>
      <xdr:colOff>165100</xdr:colOff>
      <xdr:row>40</xdr:row>
      <xdr:rowOff>128277</xdr:rowOff>
    </xdr:to>
    <xdr:sp macro="" textlink="">
      <xdr:nvSpPr>
        <xdr:cNvPr id="124" name="フローチャート: 判断 123"/>
        <xdr:cNvSpPr/>
      </xdr:nvSpPr>
      <xdr:spPr>
        <a:xfrm>
          <a:off x="6921500" y="688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169742</xdr:rowOff>
    </xdr:from>
    <xdr:to>
      <xdr:col>55</xdr:col>
      <xdr:colOff>50800</xdr:colOff>
      <xdr:row>40</xdr:row>
      <xdr:rowOff>99892</xdr:rowOff>
    </xdr:to>
    <xdr:sp macro="" textlink="">
      <xdr:nvSpPr>
        <xdr:cNvPr id="130" name="楕円 129"/>
        <xdr:cNvSpPr/>
      </xdr:nvSpPr>
      <xdr:spPr>
        <a:xfrm>
          <a:off x="10426700" y="68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21169</xdr:rowOff>
    </xdr:from>
    <xdr:ext cx="534377" cy="259045"/>
    <xdr:sp macro="" textlink="">
      <xdr:nvSpPr>
        <xdr:cNvPr id="131" name="【道路】&#10;一人当たり延長該当値テキスト"/>
        <xdr:cNvSpPr txBox="1"/>
      </xdr:nvSpPr>
      <xdr:spPr>
        <a:xfrm>
          <a:off x="10515600" y="670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8293</xdr:rowOff>
    </xdr:from>
    <xdr:to>
      <xdr:col>50</xdr:col>
      <xdr:colOff>165100</xdr:colOff>
      <xdr:row>40</xdr:row>
      <xdr:rowOff>109893</xdr:rowOff>
    </xdr:to>
    <xdr:sp macro="" textlink="">
      <xdr:nvSpPr>
        <xdr:cNvPr id="132" name="楕円 131"/>
        <xdr:cNvSpPr/>
      </xdr:nvSpPr>
      <xdr:spPr>
        <a:xfrm>
          <a:off x="9588500" y="686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49092</xdr:rowOff>
    </xdr:from>
    <xdr:to>
      <xdr:col>55</xdr:col>
      <xdr:colOff>0</xdr:colOff>
      <xdr:row>40</xdr:row>
      <xdr:rowOff>59093</xdr:rowOff>
    </xdr:to>
    <xdr:cxnSp macro="">
      <xdr:nvCxnSpPr>
        <xdr:cNvPr id="133" name="直線コネクタ 132"/>
        <xdr:cNvCxnSpPr/>
      </xdr:nvCxnSpPr>
      <xdr:spPr>
        <a:xfrm flipV="1">
          <a:off x="9639300" y="6907092"/>
          <a:ext cx="8382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16237</xdr:rowOff>
    </xdr:from>
    <xdr:to>
      <xdr:col>46</xdr:col>
      <xdr:colOff>38100</xdr:colOff>
      <xdr:row>40</xdr:row>
      <xdr:rowOff>117837</xdr:rowOff>
    </xdr:to>
    <xdr:sp macro="" textlink="">
      <xdr:nvSpPr>
        <xdr:cNvPr id="134" name="楕円 133"/>
        <xdr:cNvSpPr/>
      </xdr:nvSpPr>
      <xdr:spPr>
        <a:xfrm>
          <a:off x="8699500" y="687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59093</xdr:rowOff>
    </xdr:from>
    <xdr:to>
      <xdr:col>50</xdr:col>
      <xdr:colOff>114300</xdr:colOff>
      <xdr:row>40</xdr:row>
      <xdr:rowOff>67037</xdr:rowOff>
    </xdr:to>
    <xdr:cxnSp macro="">
      <xdr:nvCxnSpPr>
        <xdr:cNvPr id="135" name="直線コネクタ 134"/>
        <xdr:cNvCxnSpPr/>
      </xdr:nvCxnSpPr>
      <xdr:spPr>
        <a:xfrm flipV="1">
          <a:off x="8750300" y="6917093"/>
          <a:ext cx="8890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20542</xdr:rowOff>
    </xdr:from>
    <xdr:to>
      <xdr:col>41</xdr:col>
      <xdr:colOff>101600</xdr:colOff>
      <xdr:row>40</xdr:row>
      <xdr:rowOff>122142</xdr:rowOff>
    </xdr:to>
    <xdr:sp macro="" textlink="">
      <xdr:nvSpPr>
        <xdr:cNvPr id="136" name="楕円 135"/>
        <xdr:cNvSpPr/>
      </xdr:nvSpPr>
      <xdr:spPr>
        <a:xfrm>
          <a:off x="7810500" y="687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67037</xdr:rowOff>
    </xdr:from>
    <xdr:to>
      <xdr:col>45</xdr:col>
      <xdr:colOff>177800</xdr:colOff>
      <xdr:row>40</xdr:row>
      <xdr:rowOff>71342</xdr:rowOff>
    </xdr:to>
    <xdr:cxnSp macro="">
      <xdr:nvCxnSpPr>
        <xdr:cNvPr id="137" name="直線コネクタ 136"/>
        <xdr:cNvCxnSpPr/>
      </xdr:nvCxnSpPr>
      <xdr:spPr>
        <a:xfrm flipV="1">
          <a:off x="7861300" y="6925037"/>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28943</xdr:rowOff>
    </xdr:from>
    <xdr:to>
      <xdr:col>36</xdr:col>
      <xdr:colOff>165100</xdr:colOff>
      <xdr:row>40</xdr:row>
      <xdr:rowOff>130543</xdr:rowOff>
    </xdr:to>
    <xdr:sp macro="" textlink="">
      <xdr:nvSpPr>
        <xdr:cNvPr id="138" name="楕円 137"/>
        <xdr:cNvSpPr/>
      </xdr:nvSpPr>
      <xdr:spPr>
        <a:xfrm>
          <a:off x="6921500" y="688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71342</xdr:rowOff>
    </xdr:from>
    <xdr:to>
      <xdr:col>41</xdr:col>
      <xdr:colOff>50800</xdr:colOff>
      <xdr:row>40</xdr:row>
      <xdr:rowOff>79743</xdr:rowOff>
    </xdr:to>
    <xdr:cxnSp macro="">
      <xdr:nvCxnSpPr>
        <xdr:cNvPr id="139" name="直線コネクタ 138"/>
        <xdr:cNvCxnSpPr/>
      </xdr:nvCxnSpPr>
      <xdr:spPr>
        <a:xfrm flipV="1">
          <a:off x="6972300" y="6929342"/>
          <a:ext cx="8890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128795</xdr:rowOff>
    </xdr:from>
    <xdr:ext cx="534377" cy="259045"/>
    <xdr:sp macro="" textlink="">
      <xdr:nvSpPr>
        <xdr:cNvPr id="140" name="n_1aveValue【道路】&#10;一人当たり延長"/>
        <xdr:cNvSpPr txBox="1"/>
      </xdr:nvSpPr>
      <xdr:spPr>
        <a:xfrm>
          <a:off x="9359411" y="698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118171</xdr:rowOff>
    </xdr:from>
    <xdr:ext cx="534377" cy="259045"/>
    <xdr:sp macro="" textlink="">
      <xdr:nvSpPr>
        <xdr:cNvPr id="141" name="n_2aveValue【道路】&#10;一人当たり延長"/>
        <xdr:cNvSpPr txBox="1"/>
      </xdr:nvSpPr>
      <xdr:spPr>
        <a:xfrm>
          <a:off x="8483111" y="663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125537</xdr:rowOff>
    </xdr:from>
    <xdr:ext cx="534377" cy="259045"/>
    <xdr:sp macro="" textlink="">
      <xdr:nvSpPr>
        <xdr:cNvPr id="142" name="n_3aveValue【道路】&#10;一人当たり延長"/>
        <xdr:cNvSpPr txBox="1"/>
      </xdr:nvSpPr>
      <xdr:spPr>
        <a:xfrm>
          <a:off x="7594111" y="698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144804</xdr:rowOff>
    </xdr:from>
    <xdr:ext cx="534377" cy="259045"/>
    <xdr:sp macro="" textlink="">
      <xdr:nvSpPr>
        <xdr:cNvPr id="143" name="n_4aveValue【道路】&#10;一人当たり延長"/>
        <xdr:cNvSpPr txBox="1"/>
      </xdr:nvSpPr>
      <xdr:spPr>
        <a:xfrm>
          <a:off x="6705111" y="665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126420</xdr:rowOff>
    </xdr:from>
    <xdr:ext cx="534377" cy="259045"/>
    <xdr:sp macro="" textlink="">
      <xdr:nvSpPr>
        <xdr:cNvPr id="144" name="n_1mainValue【道路】&#10;一人当たり延長"/>
        <xdr:cNvSpPr txBox="1"/>
      </xdr:nvSpPr>
      <xdr:spPr>
        <a:xfrm>
          <a:off x="9359411" y="664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108964</xdr:rowOff>
    </xdr:from>
    <xdr:ext cx="534377" cy="259045"/>
    <xdr:sp macro="" textlink="">
      <xdr:nvSpPr>
        <xdr:cNvPr id="145" name="n_2mainValue【道路】&#10;一人当たり延長"/>
        <xdr:cNvSpPr txBox="1"/>
      </xdr:nvSpPr>
      <xdr:spPr>
        <a:xfrm>
          <a:off x="8483111" y="69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138669</xdr:rowOff>
    </xdr:from>
    <xdr:ext cx="534377" cy="259045"/>
    <xdr:sp macro="" textlink="">
      <xdr:nvSpPr>
        <xdr:cNvPr id="146" name="n_3mainValue【道路】&#10;一人当たり延長"/>
        <xdr:cNvSpPr txBox="1"/>
      </xdr:nvSpPr>
      <xdr:spPr>
        <a:xfrm>
          <a:off x="7594111" y="665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121670</xdr:rowOff>
    </xdr:from>
    <xdr:ext cx="534377" cy="259045"/>
    <xdr:sp macro="" textlink="">
      <xdr:nvSpPr>
        <xdr:cNvPr id="147" name="n_4mainValue【道路】&#10;一人当たり延長"/>
        <xdr:cNvSpPr txBox="1"/>
      </xdr:nvSpPr>
      <xdr:spPr>
        <a:xfrm>
          <a:off x="6705111" y="697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76744</xdr:rowOff>
    </xdr:to>
    <xdr:cxnSp macro="">
      <xdr:nvCxnSpPr>
        <xdr:cNvPr id="173" name="直線コネクタ 172"/>
        <xdr:cNvCxnSpPr/>
      </xdr:nvCxnSpPr>
      <xdr:spPr>
        <a:xfrm flipV="1">
          <a:off x="4634865" y="953098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xdr:cNvSpPr txBox="1"/>
      </xdr:nvSpPr>
      <xdr:spPr>
        <a:xfrm>
          <a:off x="4673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xdr:cNvCxnSpPr/>
      </xdr:nvCxnSpPr>
      <xdr:spPr>
        <a:xfrm>
          <a:off x="4546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6" name="【橋りょう・トンネル】&#10;有形固定資産減価償却率最大値テキスト"/>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7" name="直線コネクタ 176"/>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168020</xdr:rowOff>
    </xdr:from>
    <xdr:ext cx="405111" cy="259045"/>
    <xdr:sp macro="" textlink="">
      <xdr:nvSpPr>
        <xdr:cNvPr id="178" name="【橋りょう・トンネル】&#10;有形固定資産減価償却率平均値テキスト"/>
        <xdr:cNvSpPr txBox="1"/>
      </xdr:nvSpPr>
      <xdr:spPr>
        <a:xfrm>
          <a:off x="4673600" y="10283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179" name="フローチャート: 判断 178"/>
        <xdr:cNvSpPr/>
      </xdr:nvSpPr>
      <xdr:spPr>
        <a:xfrm>
          <a:off x="45847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81" name="フローチャート: 判断 180"/>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76563</xdr:rowOff>
    </xdr:from>
    <xdr:to>
      <xdr:col>6</xdr:col>
      <xdr:colOff>38100</xdr:colOff>
      <xdr:row>61</xdr:row>
      <xdr:rowOff>6713</xdr:rowOff>
    </xdr:to>
    <xdr:sp macro="" textlink="">
      <xdr:nvSpPr>
        <xdr:cNvPr id="183" name="フローチャート: 判断 182"/>
        <xdr:cNvSpPr/>
      </xdr:nvSpPr>
      <xdr:spPr>
        <a:xfrm>
          <a:off x="1079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141877</xdr:rowOff>
    </xdr:from>
    <xdr:to>
      <xdr:col>24</xdr:col>
      <xdr:colOff>114300</xdr:colOff>
      <xdr:row>63</xdr:row>
      <xdr:rowOff>72027</xdr:rowOff>
    </xdr:to>
    <xdr:sp macro="" textlink="">
      <xdr:nvSpPr>
        <xdr:cNvPr id="189" name="楕円 188"/>
        <xdr:cNvSpPr/>
      </xdr:nvSpPr>
      <xdr:spPr>
        <a:xfrm>
          <a:off x="45847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120304</xdr:rowOff>
    </xdr:from>
    <xdr:ext cx="405111" cy="259045"/>
    <xdr:sp macro="" textlink="">
      <xdr:nvSpPr>
        <xdr:cNvPr id="190" name="【橋りょう・トンネル】&#10;有形固定資産減価償却率該当値テキスト"/>
        <xdr:cNvSpPr txBox="1"/>
      </xdr:nvSpPr>
      <xdr:spPr>
        <a:xfrm>
          <a:off x="4673600" y="107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145143</xdr:rowOff>
    </xdr:from>
    <xdr:to>
      <xdr:col>20</xdr:col>
      <xdr:colOff>38100</xdr:colOff>
      <xdr:row>63</xdr:row>
      <xdr:rowOff>75293</xdr:rowOff>
    </xdr:to>
    <xdr:sp macro="" textlink="">
      <xdr:nvSpPr>
        <xdr:cNvPr id="191" name="楕円 190"/>
        <xdr:cNvSpPr/>
      </xdr:nvSpPr>
      <xdr:spPr>
        <a:xfrm>
          <a:off x="3746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21227</xdr:rowOff>
    </xdr:from>
    <xdr:to>
      <xdr:col>24</xdr:col>
      <xdr:colOff>63500</xdr:colOff>
      <xdr:row>63</xdr:row>
      <xdr:rowOff>24493</xdr:rowOff>
    </xdr:to>
    <xdr:cxnSp macro="">
      <xdr:nvCxnSpPr>
        <xdr:cNvPr id="192" name="直線コネクタ 191"/>
        <xdr:cNvCxnSpPr/>
      </xdr:nvCxnSpPr>
      <xdr:spPr>
        <a:xfrm flipV="1">
          <a:off x="3797300" y="108225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146776</xdr:rowOff>
    </xdr:from>
    <xdr:to>
      <xdr:col>15</xdr:col>
      <xdr:colOff>101600</xdr:colOff>
      <xdr:row>63</xdr:row>
      <xdr:rowOff>76926</xdr:rowOff>
    </xdr:to>
    <xdr:sp macro="" textlink="">
      <xdr:nvSpPr>
        <xdr:cNvPr id="193" name="楕円 192"/>
        <xdr:cNvSpPr/>
      </xdr:nvSpPr>
      <xdr:spPr>
        <a:xfrm>
          <a:off x="28575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24493</xdr:rowOff>
    </xdr:from>
    <xdr:to>
      <xdr:col>19</xdr:col>
      <xdr:colOff>177800</xdr:colOff>
      <xdr:row>63</xdr:row>
      <xdr:rowOff>26126</xdr:rowOff>
    </xdr:to>
    <xdr:cxnSp macro="">
      <xdr:nvCxnSpPr>
        <xdr:cNvPr id="194" name="直線コネクタ 193"/>
        <xdr:cNvCxnSpPr/>
      </xdr:nvCxnSpPr>
      <xdr:spPr>
        <a:xfrm flipV="1">
          <a:off x="2908300" y="1082584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146776</xdr:rowOff>
    </xdr:from>
    <xdr:to>
      <xdr:col>10</xdr:col>
      <xdr:colOff>165100</xdr:colOff>
      <xdr:row>63</xdr:row>
      <xdr:rowOff>76926</xdr:rowOff>
    </xdr:to>
    <xdr:sp macro="" textlink="">
      <xdr:nvSpPr>
        <xdr:cNvPr id="195" name="楕円 194"/>
        <xdr:cNvSpPr/>
      </xdr:nvSpPr>
      <xdr:spPr>
        <a:xfrm>
          <a:off x="19685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26126</xdr:rowOff>
    </xdr:from>
    <xdr:to>
      <xdr:col>15</xdr:col>
      <xdr:colOff>50800</xdr:colOff>
      <xdr:row>63</xdr:row>
      <xdr:rowOff>26126</xdr:rowOff>
    </xdr:to>
    <xdr:cxnSp macro="">
      <xdr:nvCxnSpPr>
        <xdr:cNvPr id="196" name="直線コネクタ 195"/>
        <xdr:cNvCxnSpPr/>
      </xdr:nvCxnSpPr>
      <xdr:spPr>
        <a:xfrm>
          <a:off x="2019300" y="10827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136978</xdr:rowOff>
    </xdr:from>
    <xdr:to>
      <xdr:col>6</xdr:col>
      <xdr:colOff>38100</xdr:colOff>
      <xdr:row>63</xdr:row>
      <xdr:rowOff>67128</xdr:rowOff>
    </xdr:to>
    <xdr:sp macro="" textlink="">
      <xdr:nvSpPr>
        <xdr:cNvPr id="197" name="楕円 196"/>
        <xdr:cNvSpPr/>
      </xdr:nvSpPr>
      <xdr:spPr>
        <a:xfrm>
          <a:off x="10795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16328</xdr:rowOff>
    </xdr:from>
    <xdr:to>
      <xdr:col>10</xdr:col>
      <xdr:colOff>114300</xdr:colOff>
      <xdr:row>63</xdr:row>
      <xdr:rowOff>26126</xdr:rowOff>
    </xdr:to>
    <xdr:cxnSp macro="">
      <xdr:nvCxnSpPr>
        <xdr:cNvPr id="198" name="直線コネクタ 197"/>
        <xdr:cNvCxnSpPr/>
      </xdr:nvCxnSpPr>
      <xdr:spPr>
        <a:xfrm>
          <a:off x="1130300" y="1081767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99" name="n_1aveValue【橋りょう・トンネル】&#10;有形固定資産減価償却率"/>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60796</xdr:rowOff>
    </xdr:from>
    <xdr:ext cx="405111" cy="259045"/>
    <xdr:sp macro="" textlink="">
      <xdr:nvSpPr>
        <xdr:cNvPr id="200" name="n_2aveValue【橋りょう・トンネル】&#10;有形固定資産減価償却率"/>
        <xdr:cNvSpPr txBox="1"/>
      </xdr:nvSpPr>
      <xdr:spPr>
        <a:xfrm>
          <a:off x="2705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23240</xdr:rowOff>
    </xdr:from>
    <xdr:ext cx="405111" cy="259045"/>
    <xdr:sp macro="" textlink="">
      <xdr:nvSpPr>
        <xdr:cNvPr id="202" name="n_4aveValue【橋りょう・トンネル】&#10;有形固定資産減価償却率"/>
        <xdr:cNvSpPr txBox="1"/>
      </xdr:nvSpPr>
      <xdr:spPr>
        <a:xfrm>
          <a:off x="927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66420</xdr:rowOff>
    </xdr:from>
    <xdr:ext cx="405111" cy="259045"/>
    <xdr:sp macro="" textlink="">
      <xdr:nvSpPr>
        <xdr:cNvPr id="203" name="n_1mainValue【橋りょう・トンネル】&#10;有形固定資産減価償却率"/>
        <xdr:cNvSpPr txBox="1"/>
      </xdr:nvSpPr>
      <xdr:spPr>
        <a:xfrm>
          <a:off x="3582044" y="1086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68053</xdr:rowOff>
    </xdr:from>
    <xdr:ext cx="405111" cy="259045"/>
    <xdr:sp macro="" textlink="">
      <xdr:nvSpPr>
        <xdr:cNvPr id="204" name="n_2mainValue【橋りょう・トンネル】&#10;有形固定資産減価償却率"/>
        <xdr:cNvSpPr txBox="1"/>
      </xdr:nvSpPr>
      <xdr:spPr>
        <a:xfrm>
          <a:off x="2705744" y="1086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68053</xdr:rowOff>
    </xdr:from>
    <xdr:ext cx="405111" cy="259045"/>
    <xdr:sp macro="" textlink="">
      <xdr:nvSpPr>
        <xdr:cNvPr id="205" name="n_3mainValue【橋りょう・トンネル】&#10;有形固定資産減価償却率"/>
        <xdr:cNvSpPr txBox="1"/>
      </xdr:nvSpPr>
      <xdr:spPr>
        <a:xfrm>
          <a:off x="1816744" y="1086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58255</xdr:rowOff>
    </xdr:from>
    <xdr:ext cx="405111" cy="259045"/>
    <xdr:sp macro="" textlink="">
      <xdr:nvSpPr>
        <xdr:cNvPr id="206" name="n_4mainValue【橋りょう・トンネル】&#10;有形固定資産減価償却率"/>
        <xdr:cNvSpPr txBox="1"/>
      </xdr:nvSpPr>
      <xdr:spPr>
        <a:xfrm>
          <a:off x="927744" y="1085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137145</xdr:rowOff>
    </xdr:from>
    <xdr:to>
      <xdr:col>54</xdr:col>
      <xdr:colOff>189865</xdr:colOff>
      <xdr:row>64</xdr:row>
      <xdr:rowOff>74175</xdr:rowOff>
    </xdr:to>
    <xdr:cxnSp macro="">
      <xdr:nvCxnSpPr>
        <xdr:cNvPr id="230" name="直線コネクタ 229"/>
        <xdr:cNvCxnSpPr/>
      </xdr:nvCxnSpPr>
      <xdr:spPr>
        <a:xfrm flipV="1">
          <a:off x="10476865" y="9738345"/>
          <a:ext cx="0" cy="1308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78002</xdr:rowOff>
    </xdr:from>
    <xdr:ext cx="469744" cy="259045"/>
    <xdr:sp macro="" textlink="">
      <xdr:nvSpPr>
        <xdr:cNvPr id="231" name="【橋りょう・トンネル】&#10;一人当たり有形固定資産（償却資産）額最小値テキスト"/>
        <xdr:cNvSpPr txBox="1"/>
      </xdr:nvSpPr>
      <xdr:spPr>
        <a:xfrm>
          <a:off x="10515600" y="1105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74175</xdr:rowOff>
    </xdr:from>
    <xdr:to>
      <xdr:col>55</xdr:col>
      <xdr:colOff>88900</xdr:colOff>
      <xdr:row>64</xdr:row>
      <xdr:rowOff>74175</xdr:rowOff>
    </xdr:to>
    <xdr:cxnSp macro="">
      <xdr:nvCxnSpPr>
        <xdr:cNvPr id="232" name="直線コネクタ 231"/>
        <xdr:cNvCxnSpPr/>
      </xdr:nvCxnSpPr>
      <xdr:spPr>
        <a:xfrm>
          <a:off x="10388600" y="1104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83822</xdr:rowOff>
    </xdr:from>
    <xdr:ext cx="690189" cy="259045"/>
    <xdr:sp macro="" textlink="">
      <xdr:nvSpPr>
        <xdr:cNvPr id="233" name="【橋りょう・トンネル】&#10;一人当たり有形固定資産（償却資産）額最大値テキスト"/>
        <xdr:cNvSpPr txBox="1"/>
      </xdr:nvSpPr>
      <xdr:spPr>
        <a:xfrm>
          <a:off x="10515600" y="95135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137145</xdr:rowOff>
    </xdr:from>
    <xdr:to>
      <xdr:col>55</xdr:col>
      <xdr:colOff>88900</xdr:colOff>
      <xdr:row>56</xdr:row>
      <xdr:rowOff>137145</xdr:rowOff>
    </xdr:to>
    <xdr:cxnSp macro="">
      <xdr:nvCxnSpPr>
        <xdr:cNvPr id="234" name="直線コネクタ 233"/>
        <xdr:cNvCxnSpPr/>
      </xdr:nvCxnSpPr>
      <xdr:spPr>
        <a:xfrm>
          <a:off x="10388600" y="97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5132</xdr:rowOff>
    </xdr:from>
    <xdr:ext cx="599010" cy="259045"/>
    <xdr:sp macro="" textlink="">
      <xdr:nvSpPr>
        <xdr:cNvPr id="235" name="【橋りょう・トンネル】&#10;一人当たり有形固定資産（償却資産）額平均値テキスト"/>
        <xdr:cNvSpPr txBox="1"/>
      </xdr:nvSpPr>
      <xdr:spPr>
        <a:xfrm>
          <a:off x="10515600" y="10635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26705</xdr:rowOff>
    </xdr:from>
    <xdr:to>
      <xdr:col>55</xdr:col>
      <xdr:colOff>50800</xdr:colOff>
      <xdr:row>62</xdr:row>
      <xdr:rowOff>128305</xdr:rowOff>
    </xdr:to>
    <xdr:sp macro="" textlink="">
      <xdr:nvSpPr>
        <xdr:cNvPr id="236" name="フローチャート: 判断 235"/>
        <xdr:cNvSpPr/>
      </xdr:nvSpPr>
      <xdr:spPr>
        <a:xfrm>
          <a:off x="10426700" y="1065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60597</xdr:rowOff>
    </xdr:from>
    <xdr:to>
      <xdr:col>50</xdr:col>
      <xdr:colOff>165100</xdr:colOff>
      <xdr:row>62</xdr:row>
      <xdr:rowOff>162197</xdr:rowOff>
    </xdr:to>
    <xdr:sp macro="" textlink="">
      <xdr:nvSpPr>
        <xdr:cNvPr id="237" name="フローチャート: 判断 236"/>
        <xdr:cNvSpPr/>
      </xdr:nvSpPr>
      <xdr:spPr>
        <a:xfrm>
          <a:off x="9588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169757</xdr:rowOff>
    </xdr:from>
    <xdr:to>
      <xdr:col>46</xdr:col>
      <xdr:colOff>38100</xdr:colOff>
      <xdr:row>62</xdr:row>
      <xdr:rowOff>99907</xdr:rowOff>
    </xdr:to>
    <xdr:sp macro="" textlink="">
      <xdr:nvSpPr>
        <xdr:cNvPr id="238" name="フローチャート: 判断 237"/>
        <xdr:cNvSpPr/>
      </xdr:nvSpPr>
      <xdr:spPr>
        <a:xfrm>
          <a:off x="8699500" y="1062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16904</xdr:rowOff>
    </xdr:from>
    <xdr:to>
      <xdr:col>41</xdr:col>
      <xdr:colOff>101600</xdr:colOff>
      <xdr:row>62</xdr:row>
      <xdr:rowOff>118504</xdr:rowOff>
    </xdr:to>
    <xdr:sp macro="" textlink="">
      <xdr:nvSpPr>
        <xdr:cNvPr id="239" name="フローチャート: 判断 238"/>
        <xdr:cNvSpPr/>
      </xdr:nvSpPr>
      <xdr:spPr>
        <a:xfrm>
          <a:off x="7810500" y="1064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17445</xdr:rowOff>
    </xdr:from>
    <xdr:to>
      <xdr:col>36</xdr:col>
      <xdr:colOff>165100</xdr:colOff>
      <xdr:row>62</xdr:row>
      <xdr:rowOff>119045</xdr:rowOff>
    </xdr:to>
    <xdr:sp macro="" textlink="">
      <xdr:nvSpPr>
        <xdr:cNvPr id="240" name="フローチャート: 判断 239"/>
        <xdr:cNvSpPr/>
      </xdr:nvSpPr>
      <xdr:spPr>
        <a:xfrm>
          <a:off x="6921500" y="1064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156573</xdr:rowOff>
    </xdr:from>
    <xdr:to>
      <xdr:col>55</xdr:col>
      <xdr:colOff>50800</xdr:colOff>
      <xdr:row>60</xdr:row>
      <xdr:rowOff>86723</xdr:rowOff>
    </xdr:to>
    <xdr:sp macro="" textlink="">
      <xdr:nvSpPr>
        <xdr:cNvPr id="246" name="楕円 245"/>
        <xdr:cNvSpPr/>
      </xdr:nvSpPr>
      <xdr:spPr>
        <a:xfrm>
          <a:off x="104267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8000</xdr:rowOff>
    </xdr:from>
    <xdr:ext cx="599010" cy="259045"/>
    <xdr:sp macro="" textlink="">
      <xdr:nvSpPr>
        <xdr:cNvPr id="247" name="【橋りょう・トンネル】&#10;一人当たり有形固定資産（償却資産）額該当値テキスト"/>
        <xdr:cNvSpPr txBox="1"/>
      </xdr:nvSpPr>
      <xdr:spPr>
        <a:xfrm>
          <a:off x="10515600" y="1012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13505</xdr:rowOff>
    </xdr:from>
    <xdr:to>
      <xdr:col>50</xdr:col>
      <xdr:colOff>165100</xdr:colOff>
      <xdr:row>60</xdr:row>
      <xdr:rowOff>115105</xdr:rowOff>
    </xdr:to>
    <xdr:sp macro="" textlink="">
      <xdr:nvSpPr>
        <xdr:cNvPr id="248" name="楕円 247"/>
        <xdr:cNvSpPr/>
      </xdr:nvSpPr>
      <xdr:spPr>
        <a:xfrm>
          <a:off x="9588500" y="103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35923</xdr:rowOff>
    </xdr:from>
    <xdr:to>
      <xdr:col>55</xdr:col>
      <xdr:colOff>0</xdr:colOff>
      <xdr:row>60</xdr:row>
      <xdr:rowOff>64305</xdr:rowOff>
    </xdr:to>
    <xdr:cxnSp macro="">
      <xdr:nvCxnSpPr>
        <xdr:cNvPr id="249" name="直線コネクタ 248"/>
        <xdr:cNvCxnSpPr/>
      </xdr:nvCxnSpPr>
      <xdr:spPr>
        <a:xfrm flipV="1">
          <a:off x="9639300" y="10322923"/>
          <a:ext cx="838200" cy="2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37613</xdr:rowOff>
    </xdr:from>
    <xdr:to>
      <xdr:col>46</xdr:col>
      <xdr:colOff>38100</xdr:colOff>
      <xdr:row>60</xdr:row>
      <xdr:rowOff>139213</xdr:rowOff>
    </xdr:to>
    <xdr:sp macro="" textlink="">
      <xdr:nvSpPr>
        <xdr:cNvPr id="250" name="楕円 249"/>
        <xdr:cNvSpPr/>
      </xdr:nvSpPr>
      <xdr:spPr>
        <a:xfrm>
          <a:off x="8699500" y="1032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64305</xdr:rowOff>
    </xdr:from>
    <xdr:to>
      <xdr:col>50</xdr:col>
      <xdr:colOff>114300</xdr:colOff>
      <xdr:row>60</xdr:row>
      <xdr:rowOff>88413</xdr:rowOff>
    </xdr:to>
    <xdr:cxnSp macro="">
      <xdr:nvCxnSpPr>
        <xdr:cNvPr id="251" name="直線コネクタ 250"/>
        <xdr:cNvCxnSpPr/>
      </xdr:nvCxnSpPr>
      <xdr:spPr>
        <a:xfrm flipV="1">
          <a:off x="8750300" y="10351305"/>
          <a:ext cx="889000" cy="2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57212</xdr:rowOff>
    </xdr:from>
    <xdr:to>
      <xdr:col>41</xdr:col>
      <xdr:colOff>101600</xdr:colOff>
      <xdr:row>60</xdr:row>
      <xdr:rowOff>158812</xdr:rowOff>
    </xdr:to>
    <xdr:sp macro="" textlink="">
      <xdr:nvSpPr>
        <xdr:cNvPr id="252" name="楕円 251"/>
        <xdr:cNvSpPr/>
      </xdr:nvSpPr>
      <xdr:spPr>
        <a:xfrm>
          <a:off x="7810500" y="103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88413</xdr:rowOff>
    </xdr:from>
    <xdr:to>
      <xdr:col>45</xdr:col>
      <xdr:colOff>177800</xdr:colOff>
      <xdr:row>60</xdr:row>
      <xdr:rowOff>108012</xdr:rowOff>
    </xdr:to>
    <xdr:cxnSp macro="">
      <xdr:nvCxnSpPr>
        <xdr:cNvPr id="253" name="直線コネクタ 252"/>
        <xdr:cNvCxnSpPr/>
      </xdr:nvCxnSpPr>
      <xdr:spPr>
        <a:xfrm flipV="1">
          <a:off x="7861300" y="10375413"/>
          <a:ext cx="889000" cy="1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71384</xdr:rowOff>
    </xdr:from>
    <xdr:to>
      <xdr:col>36</xdr:col>
      <xdr:colOff>165100</xdr:colOff>
      <xdr:row>61</xdr:row>
      <xdr:rowOff>1534</xdr:rowOff>
    </xdr:to>
    <xdr:sp macro="" textlink="">
      <xdr:nvSpPr>
        <xdr:cNvPr id="254" name="楕円 253"/>
        <xdr:cNvSpPr/>
      </xdr:nvSpPr>
      <xdr:spPr>
        <a:xfrm>
          <a:off x="6921500" y="1035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108012</xdr:rowOff>
    </xdr:from>
    <xdr:to>
      <xdr:col>41</xdr:col>
      <xdr:colOff>50800</xdr:colOff>
      <xdr:row>60</xdr:row>
      <xdr:rowOff>122184</xdr:rowOff>
    </xdr:to>
    <xdr:cxnSp macro="">
      <xdr:nvCxnSpPr>
        <xdr:cNvPr id="255" name="直線コネクタ 254"/>
        <xdr:cNvCxnSpPr/>
      </xdr:nvCxnSpPr>
      <xdr:spPr>
        <a:xfrm flipV="1">
          <a:off x="6972300" y="10395012"/>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153324</xdr:rowOff>
    </xdr:from>
    <xdr:ext cx="599010" cy="259045"/>
    <xdr:sp macro="" textlink="">
      <xdr:nvSpPr>
        <xdr:cNvPr id="256" name="n_1aveValue【橋りょう・トンネル】&#10;一人当たり有形固定資産（償却資産）額"/>
        <xdr:cNvSpPr txBox="1"/>
      </xdr:nvSpPr>
      <xdr:spPr>
        <a:xfrm>
          <a:off x="9327095" y="1078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91034</xdr:rowOff>
    </xdr:from>
    <xdr:ext cx="599010" cy="259045"/>
    <xdr:sp macro="" textlink="">
      <xdr:nvSpPr>
        <xdr:cNvPr id="257" name="n_2aveValue【橋りょう・トンネル】&#10;一人当たり有形固定資産（償却資産）額"/>
        <xdr:cNvSpPr txBox="1"/>
      </xdr:nvSpPr>
      <xdr:spPr>
        <a:xfrm>
          <a:off x="8450795" y="107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109631</xdr:rowOff>
    </xdr:from>
    <xdr:ext cx="599010" cy="259045"/>
    <xdr:sp macro="" textlink="">
      <xdr:nvSpPr>
        <xdr:cNvPr id="258" name="n_3aveValue【橋りょう・トンネル】&#10;一人当たり有形固定資産（償却資産）額"/>
        <xdr:cNvSpPr txBox="1"/>
      </xdr:nvSpPr>
      <xdr:spPr>
        <a:xfrm>
          <a:off x="7561795" y="1073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110172</xdr:rowOff>
    </xdr:from>
    <xdr:ext cx="599010" cy="259045"/>
    <xdr:sp macro="" textlink="">
      <xdr:nvSpPr>
        <xdr:cNvPr id="259" name="n_4aveValue【橋りょう・トンネル】&#10;一人当たり有形固定資産（償却資産）額"/>
        <xdr:cNvSpPr txBox="1"/>
      </xdr:nvSpPr>
      <xdr:spPr>
        <a:xfrm>
          <a:off x="6672795" y="1074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131632</xdr:rowOff>
    </xdr:from>
    <xdr:ext cx="599010" cy="259045"/>
    <xdr:sp macro="" textlink="">
      <xdr:nvSpPr>
        <xdr:cNvPr id="260" name="n_1mainValue【橋りょう・トンネル】&#10;一人当たり有形固定資産（償却資産）額"/>
        <xdr:cNvSpPr txBox="1"/>
      </xdr:nvSpPr>
      <xdr:spPr>
        <a:xfrm>
          <a:off x="9327095" y="10075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155740</xdr:rowOff>
    </xdr:from>
    <xdr:ext cx="599010" cy="259045"/>
    <xdr:sp macro="" textlink="">
      <xdr:nvSpPr>
        <xdr:cNvPr id="261" name="n_2mainValue【橋りょう・トンネル】&#10;一人当たり有形固定資産（償却資産）額"/>
        <xdr:cNvSpPr txBox="1"/>
      </xdr:nvSpPr>
      <xdr:spPr>
        <a:xfrm>
          <a:off x="8450795" y="1009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3889</xdr:rowOff>
    </xdr:from>
    <xdr:ext cx="599010" cy="259045"/>
    <xdr:sp macro="" textlink="">
      <xdr:nvSpPr>
        <xdr:cNvPr id="262" name="n_3mainValue【橋りょう・トンネル】&#10;一人当たり有形固定資産（償却資産）額"/>
        <xdr:cNvSpPr txBox="1"/>
      </xdr:nvSpPr>
      <xdr:spPr>
        <a:xfrm>
          <a:off x="7561795" y="10119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18061</xdr:rowOff>
    </xdr:from>
    <xdr:ext cx="599010" cy="259045"/>
    <xdr:sp macro="" textlink="">
      <xdr:nvSpPr>
        <xdr:cNvPr id="263" name="n_4mainValue【橋りょう・トンネル】&#10;一人当たり有形固定資産（償却資産）額"/>
        <xdr:cNvSpPr txBox="1"/>
      </xdr:nvSpPr>
      <xdr:spPr>
        <a:xfrm>
          <a:off x="6672795" y="1013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161925</xdr:rowOff>
    </xdr:from>
    <xdr:to>
      <xdr:col>24</xdr:col>
      <xdr:colOff>62865</xdr:colOff>
      <xdr:row>86</xdr:row>
      <xdr:rowOff>112395</xdr:rowOff>
    </xdr:to>
    <xdr:cxnSp macro="">
      <xdr:nvCxnSpPr>
        <xdr:cNvPr id="288" name="直線コネクタ 287"/>
        <xdr:cNvCxnSpPr/>
      </xdr:nvCxnSpPr>
      <xdr:spPr>
        <a:xfrm flipV="1">
          <a:off x="4634865" y="1353502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89" name="【公営住宅】&#10;有形固定資産減価償却率最小値テキスト"/>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90" name="直線コネクタ 289"/>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108602</xdr:rowOff>
    </xdr:from>
    <xdr:ext cx="405111" cy="259045"/>
    <xdr:sp macro="" textlink="">
      <xdr:nvSpPr>
        <xdr:cNvPr id="291" name="【公営住宅】&#10;有形固定資産減価償却率最大値テキスト"/>
        <xdr:cNvSpPr txBox="1"/>
      </xdr:nvSpPr>
      <xdr:spPr>
        <a:xfrm>
          <a:off x="4673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161925</xdr:rowOff>
    </xdr:from>
    <xdr:to>
      <xdr:col>24</xdr:col>
      <xdr:colOff>152400</xdr:colOff>
      <xdr:row>78</xdr:row>
      <xdr:rowOff>161925</xdr:rowOff>
    </xdr:to>
    <xdr:cxnSp macro="">
      <xdr:nvCxnSpPr>
        <xdr:cNvPr id="292" name="直線コネクタ 291"/>
        <xdr:cNvCxnSpPr/>
      </xdr:nvCxnSpPr>
      <xdr:spPr>
        <a:xfrm>
          <a:off x="4546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71138</xdr:rowOff>
    </xdr:from>
    <xdr:ext cx="405111" cy="259045"/>
    <xdr:sp macro="" textlink="">
      <xdr:nvSpPr>
        <xdr:cNvPr id="293" name="【公営住宅】&#10;有形固定資産減価償却率平均値テキスト"/>
        <xdr:cNvSpPr txBox="1"/>
      </xdr:nvSpPr>
      <xdr:spPr>
        <a:xfrm>
          <a:off x="4673600" y="1413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294" name="フローチャート: 判断 293"/>
        <xdr:cNvSpPr/>
      </xdr:nvSpPr>
      <xdr:spPr>
        <a:xfrm>
          <a:off x="45847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31114</xdr:rowOff>
    </xdr:from>
    <xdr:to>
      <xdr:col>15</xdr:col>
      <xdr:colOff>101600</xdr:colOff>
      <xdr:row>83</xdr:row>
      <xdr:rowOff>132714</xdr:rowOff>
    </xdr:to>
    <xdr:sp macro="" textlink="">
      <xdr:nvSpPr>
        <xdr:cNvPr id="296" name="フローチャート: 判断 295"/>
        <xdr:cNvSpPr/>
      </xdr:nvSpPr>
      <xdr:spPr>
        <a:xfrm>
          <a:off x="2857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65405</xdr:rowOff>
    </xdr:from>
    <xdr:to>
      <xdr:col>10</xdr:col>
      <xdr:colOff>165100</xdr:colOff>
      <xdr:row>83</xdr:row>
      <xdr:rowOff>167005</xdr:rowOff>
    </xdr:to>
    <xdr:sp macro="" textlink="">
      <xdr:nvSpPr>
        <xdr:cNvPr id="297" name="フローチャート: 判断 296"/>
        <xdr:cNvSpPr/>
      </xdr:nvSpPr>
      <xdr:spPr>
        <a:xfrm>
          <a:off x="1968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48261</xdr:rowOff>
    </xdr:from>
    <xdr:to>
      <xdr:col>6</xdr:col>
      <xdr:colOff>38100</xdr:colOff>
      <xdr:row>83</xdr:row>
      <xdr:rowOff>149861</xdr:rowOff>
    </xdr:to>
    <xdr:sp macro="" textlink="">
      <xdr:nvSpPr>
        <xdr:cNvPr id="298" name="フローチャート: 判断 297"/>
        <xdr:cNvSpPr/>
      </xdr:nvSpPr>
      <xdr:spPr>
        <a:xfrm>
          <a:off x="1079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116839</xdr:rowOff>
    </xdr:from>
    <xdr:to>
      <xdr:col>24</xdr:col>
      <xdr:colOff>114300</xdr:colOff>
      <xdr:row>85</xdr:row>
      <xdr:rowOff>46989</xdr:rowOff>
    </xdr:to>
    <xdr:sp macro="" textlink="">
      <xdr:nvSpPr>
        <xdr:cNvPr id="304" name="楕円 303"/>
        <xdr:cNvSpPr/>
      </xdr:nvSpPr>
      <xdr:spPr>
        <a:xfrm>
          <a:off x="45847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95266</xdr:rowOff>
    </xdr:from>
    <xdr:ext cx="405111" cy="259045"/>
    <xdr:sp macro="" textlink="">
      <xdr:nvSpPr>
        <xdr:cNvPr id="305" name="【公営住宅】&#10;有形固定資産減価償却率該当値テキスト"/>
        <xdr:cNvSpPr txBox="1"/>
      </xdr:nvSpPr>
      <xdr:spPr>
        <a:xfrm>
          <a:off x="4673600"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97789</xdr:rowOff>
    </xdr:from>
    <xdr:to>
      <xdr:col>20</xdr:col>
      <xdr:colOff>38100</xdr:colOff>
      <xdr:row>85</xdr:row>
      <xdr:rowOff>27939</xdr:rowOff>
    </xdr:to>
    <xdr:sp macro="" textlink="">
      <xdr:nvSpPr>
        <xdr:cNvPr id="306" name="楕円 305"/>
        <xdr:cNvSpPr/>
      </xdr:nvSpPr>
      <xdr:spPr>
        <a:xfrm>
          <a:off x="3746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148589</xdr:rowOff>
    </xdr:from>
    <xdr:to>
      <xdr:col>24</xdr:col>
      <xdr:colOff>63500</xdr:colOff>
      <xdr:row>84</xdr:row>
      <xdr:rowOff>167639</xdr:rowOff>
    </xdr:to>
    <xdr:cxnSp macro="">
      <xdr:nvCxnSpPr>
        <xdr:cNvPr id="307" name="直線コネクタ 306"/>
        <xdr:cNvCxnSpPr/>
      </xdr:nvCxnSpPr>
      <xdr:spPr>
        <a:xfrm>
          <a:off x="3797300" y="145503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69214</xdr:rowOff>
    </xdr:from>
    <xdr:to>
      <xdr:col>15</xdr:col>
      <xdr:colOff>101600</xdr:colOff>
      <xdr:row>84</xdr:row>
      <xdr:rowOff>170814</xdr:rowOff>
    </xdr:to>
    <xdr:sp macro="" textlink="">
      <xdr:nvSpPr>
        <xdr:cNvPr id="308" name="楕円 307"/>
        <xdr:cNvSpPr/>
      </xdr:nvSpPr>
      <xdr:spPr>
        <a:xfrm>
          <a:off x="28575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120014</xdr:rowOff>
    </xdr:from>
    <xdr:to>
      <xdr:col>19</xdr:col>
      <xdr:colOff>177800</xdr:colOff>
      <xdr:row>84</xdr:row>
      <xdr:rowOff>148589</xdr:rowOff>
    </xdr:to>
    <xdr:cxnSp macro="">
      <xdr:nvCxnSpPr>
        <xdr:cNvPr id="309" name="直線コネクタ 308"/>
        <xdr:cNvCxnSpPr/>
      </xdr:nvCxnSpPr>
      <xdr:spPr>
        <a:xfrm>
          <a:off x="2908300" y="145218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42545</xdr:rowOff>
    </xdr:from>
    <xdr:to>
      <xdr:col>10</xdr:col>
      <xdr:colOff>165100</xdr:colOff>
      <xdr:row>84</xdr:row>
      <xdr:rowOff>144145</xdr:rowOff>
    </xdr:to>
    <xdr:sp macro="" textlink="">
      <xdr:nvSpPr>
        <xdr:cNvPr id="310" name="楕円 309"/>
        <xdr:cNvSpPr/>
      </xdr:nvSpPr>
      <xdr:spPr>
        <a:xfrm>
          <a:off x="1968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93345</xdr:rowOff>
    </xdr:from>
    <xdr:to>
      <xdr:col>15</xdr:col>
      <xdr:colOff>50800</xdr:colOff>
      <xdr:row>84</xdr:row>
      <xdr:rowOff>120014</xdr:rowOff>
    </xdr:to>
    <xdr:cxnSp macro="">
      <xdr:nvCxnSpPr>
        <xdr:cNvPr id="311" name="直線コネクタ 310"/>
        <xdr:cNvCxnSpPr/>
      </xdr:nvCxnSpPr>
      <xdr:spPr>
        <a:xfrm>
          <a:off x="2019300" y="1449514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13970</xdr:rowOff>
    </xdr:from>
    <xdr:to>
      <xdr:col>6</xdr:col>
      <xdr:colOff>38100</xdr:colOff>
      <xdr:row>84</xdr:row>
      <xdr:rowOff>115570</xdr:rowOff>
    </xdr:to>
    <xdr:sp macro="" textlink="">
      <xdr:nvSpPr>
        <xdr:cNvPr id="312" name="楕円 311"/>
        <xdr:cNvSpPr/>
      </xdr:nvSpPr>
      <xdr:spPr>
        <a:xfrm>
          <a:off x="1079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64770</xdr:rowOff>
    </xdr:from>
    <xdr:to>
      <xdr:col>10</xdr:col>
      <xdr:colOff>114300</xdr:colOff>
      <xdr:row>84</xdr:row>
      <xdr:rowOff>93345</xdr:rowOff>
    </xdr:to>
    <xdr:cxnSp macro="">
      <xdr:nvCxnSpPr>
        <xdr:cNvPr id="313" name="直線コネクタ 312"/>
        <xdr:cNvCxnSpPr/>
      </xdr:nvCxnSpPr>
      <xdr:spPr>
        <a:xfrm>
          <a:off x="1130300" y="144665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149241</xdr:rowOff>
    </xdr:from>
    <xdr:ext cx="405111" cy="259045"/>
    <xdr:sp macro="" textlink="">
      <xdr:nvSpPr>
        <xdr:cNvPr id="315" name="n_2aveValue【公営住宅】&#10;有形固定資産減価償却率"/>
        <xdr:cNvSpPr txBox="1"/>
      </xdr:nvSpPr>
      <xdr:spPr>
        <a:xfrm>
          <a:off x="2705744" y="1403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12082</xdr:rowOff>
    </xdr:from>
    <xdr:ext cx="405111" cy="259045"/>
    <xdr:sp macro="" textlink="">
      <xdr:nvSpPr>
        <xdr:cNvPr id="316" name="n_3aveValue【公営住宅】&#10;有形固定資産減価償却率"/>
        <xdr:cNvSpPr txBox="1"/>
      </xdr:nvSpPr>
      <xdr:spPr>
        <a:xfrm>
          <a:off x="1816744" y="1407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166388</xdr:rowOff>
    </xdr:from>
    <xdr:ext cx="405111" cy="259045"/>
    <xdr:sp macro="" textlink="">
      <xdr:nvSpPr>
        <xdr:cNvPr id="317" name="n_4aveValue【公営住宅】&#10;有形固定資産減価償却率"/>
        <xdr:cNvSpPr txBox="1"/>
      </xdr:nvSpPr>
      <xdr:spPr>
        <a:xfrm>
          <a:off x="9277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19066</xdr:rowOff>
    </xdr:from>
    <xdr:ext cx="405111" cy="259045"/>
    <xdr:sp macro="" textlink="">
      <xdr:nvSpPr>
        <xdr:cNvPr id="318" name="n_1mainValue【公営住宅】&#10;有形固定資産減価償却率"/>
        <xdr:cNvSpPr txBox="1"/>
      </xdr:nvSpPr>
      <xdr:spPr>
        <a:xfrm>
          <a:off x="3582044"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161941</xdr:rowOff>
    </xdr:from>
    <xdr:ext cx="405111" cy="259045"/>
    <xdr:sp macro="" textlink="">
      <xdr:nvSpPr>
        <xdr:cNvPr id="319" name="n_2mainValue【公営住宅】&#10;有形固定資産減価償却率"/>
        <xdr:cNvSpPr txBox="1"/>
      </xdr:nvSpPr>
      <xdr:spPr>
        <a:xfrm>
          <a:off x="2705744" y="1456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135272</xdr:rowOff>
    </xdr:from>
    <xdr:ext cx="405111" cy="259045"/>
    <xdr:sp macro="" textlink="">
      <xdr:nvSpPr>
        <xdr:cNvPr id="320" name="n_3mainValue【公営住宅】&#10;有形固定資産減価償却率"/>
        <xdr:cNvSpPr txBox="1"/>
      </xdr:nvSpPr>
      <xdr:spPr>
        <a:xfrm>
          <a:off x="18167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106697</xdr:rowOff>
    </xdr:from>
    <xdr:ext cx="405111" cy="259045"/>
    <xdr:sp macro="" textlink="">
      <xdr:nvSpPr>
        <xdr:cNvPr id="321" name="n_4mainValue【公営住宅】&#10;有形固定資産減価償却率"/>
        <xdr:cNvSpPr txBox="1"/>
      </xdr:nvSpPr>
      <xdr:spPr>
        <a:xfrm>
          <a:off x="927744"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5" name="テキスト ボックス 334"/>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7" name="テキスト ボックス 336"/>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9" name="テキスト ボックス 338"/>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64258</xdr:rowOff>
    </xdr:from>
    <xdr:to>
      <xdr:col>54</xdr:col>
      <xdr:colOff>189865</xdr:colOff>
      <xdr:row>86</xdr:row>
      <xdr:rowOff>166932</xdr:rowOff>
    </xdr:to>
    <xdr:cxnSp macro="">
      <xdr:nvCxnSpPr>
        <xdr:cNvPr id="347" name="直線コネクタ 346"/>
        <xdr:cNvCxnSpPr/>
      </xdr:nvCxnSpPr>
      <xdr:spPr>
        <a:xfrm flipV="1">
          <a:off x="10476865" y="13437358"/>
          <a:ext cx="0" cy="1474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8" name="【公営住宅】&#10;一人当たり面積最小値テキスト"/>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9" name="直線コネクタ 348"/>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10935</xdr:rowOff>
    </xdr:from>
    <xdr:ext cx="534377" cy="259045"/>
    <xdr:sp macro="" textlink="">
      <xdr:nvSpPr>
        <xdr:cNvPr id="350" name="【公営住宅】&#10;一人当たり面積最大値テキスト"/>
        <xdr:cNvSpPr txBox="1"/>
      </xdr:nvSpPr>
      <xdr:spPr>
        <a:xfrm>
          <a:off x="10515600" y="132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64258</xdr:rowOff>
    </xdr:from>
    <xdr:to>
      <xdr:col>55</xdr:col>
      <xdr:colOff>88900</xdr:colOff>
      <xdr:row>78</xdr:row>
      <xdr:rowOff>64258</xdr:rowOff>
    </xdr:to>
    <xdr:cxnSp macro="">
      <xdr:nvCxnSpPr>
        <xdr:cNvPr id="351" name="直線コネクタ 350"/>
        <xdr:cNvCxnSpPr/>
      </xdr:nvCxnSpPr>
      <xdr:spPr>
        <a:xfrm>
          <a:off x="10388600" y="1343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77483</xdr:rowOff>
    </xdr:from>
    <xdr:ext cx="469744" cy="259045"/>
    <xdr:sp macro="" textlink="">
      <xdr:nvSpPr>
        <xdr:cNvPr id="352" name="【公営住宅】&#10;一人当たり面積平均値テキスト"/>
        <xdr:cNvSpPr txBox="1"/>
      </xdr:nvSpPr>
      <xdr:spPr>
        <a:xfrm>
          <a:off x="10515600" y="14650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54606</xdr:rowOff>
    </xdr:from>
    <xdr:to>
      <xdr:col>55</xdr:col>
      <xdr:colOff>50800</xdr:colOff>
      <xdr:row>86</xdr:row>
      <xdr:rowOff>156206</xdr:rowOff>
    </xdr:to>
    <xdr:sp macro="" textlink="">
      <xdr:nvSpPr>
        <xdr:cNvPr id="353" name="フローチャート: 判断 352"/>
        <xdr:cNvSpPr/>
      </xdr:nvSpPr>
      <xdr:spPr>
        <a:xfrm>
          <a:off x="10426700" y="1479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53561</xdr:rowOff>
    </xdr:from>
    <xdr:to>
      <xdr:col>50</xdr:col>
      <xdr:colOff>165100</xdr:colOff>
      <xdr:row>86</xdr:row>
      <xdr:rowOff>155161</xdr:rowOff>
    </xdr:to>
    <xdr:sp macro="" textlink="">
      <xdr:nvSpPr>
        <xdr:cNvPr id="354" name="フローチャート: 判断 353"/>
        <xdr:cNvSpPr/>
      </xdr:nvSpPr>
      <xdr:spPr>
        <a:xfrm>
          <a:off x="9588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24171</xdr:rowOff>
    </xdr:from>
    <xdr:to>
      <xdr:col>46</xdr:col>
      <xdr:colOff>38100</xdr:colOff>
      <xdr:row>86</xdr:row>
      <xdr:rowOff>125771</xdr:rowOff>
    </xdr:to>
    <xdr:sp macro="" textlink="">
      <xdr:nvSpPr>
        <xdr:cNvPr id="355" name="フローチャート: 判断 354"/>
        <xdr:cNvSpPr/>
      </xdr:nvSpPr>
      <xdr:spPr>
        <a:xfrm>
          <a:off x="8699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22211</xdr:rowOff>
    </xdr:from>
    <xdr:to>
      <xdr:col>41</xdr:col>
      <xdr:colOff>101600</xdr:colOff>
      <xdr:row>86</xdr:row>
      <xdr:rowOff>123811</xdr:rowOff>
    </xdr:to>
    <xdr:sp macro="" textlink="">
      <xdr:nvSpPr>
        <xdr:cNvPr id="356" name="フローチャート: 判断 355"/>
        <xdr:cNvSpPr/>
      </xdr:nvSpPr>
      <xdr:spPr>
        <a:xfrm>
          <a:off x="7810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19664</xdr:rowOff>
    </xdr:from>
    <xdr:to>
      <xdr:col>36</xdr:col>
      <xdr:colOff>165100</xdr:colOff>
      <xdr:row>86</xdr:row>
      <xdr:rowOff>121264</xdr:rowOff>
    </xdr:to>
    <xdr:sp macro="" textlink="">
      <xdr:nvSpPr>
        <xdr:cNvPr id="357" name="フローチャート: 判断 356"/>
        <xdr:cNvSpPr/>
      </xdr:nvSpPr>
      <xdr:spPr>
        <a:xfrm>
          <a:off x="6921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97289</xdr:rowOff>
    </xdr:from>
    <xdr:to>
      <xdr:col>55</xdr:col>
      <xdr:colOff>50800</xdr:colOff>
      <xdr:row>87</xdr:row>
      <xdr:rowOff>27439</xdr:rowOff>
    </xdr:to>
    <xdr:sp macro="" textlink="">
      <xdr:nvSpPr>
        <xdr:cNvPr id="363" name="楕円 362"/>
        <xdr:cNvSpPr/>
      </xdr:nvSpPr>
      <xdr:spPr>
        <a:xfrm>
          <a:off x="10426700" y="1484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33033</xdr:rowOff>
    </xdr:from>
    <xdr:ext cx="469744" cy="259045"/>
    <xdr:sp macro="" textlink="">
      <xdr:nvSpPr>
        <xdr:cNvPr id="364" name="【公営住宅】&#10;一人当たり面積該当値テキスト"/>
        <xdr:cNvSpPr txBox="1"/>
      </xdr:nvSpPr>
      <xdr:spPr>
        <a:xfrm>
          <a:off x="10515600" y="1477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97355</xdr:rowOff>
    </xdr:from>
    <xdr:to>
      <xdr:col>50</xdr:col>
      <xdr:colOff>165100</xdr:colOff>
      <xdr:row>87</xdr:row>
      <xdr:rowOff>27505</xdr:rowOff>
    </xdr:to>
    <xdr:sp macro="" textlink="">
      <xdr:nvSpPr>
        <xdr:cNvPr id="365" name="楕円 364"/>
        <xdr:cNvSpPr/>
      </xdr:nvSpPr>
      <xdr:spPr>
        <a:xfrm>
          <a:off x="9588500" y="1484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148089</xdr:rowOff>
    </xdr:from>
    <xdr:to>
      <xdr:col>55</xdr:col>
      <xdr:colOff>0</xdr:colOff>
      <xdr:row>86</xdr:row>
      <xdr:rowOff>148155</xdr:rowOff>
    </xdr:to>
    <xdr:cxnSp macro="">
      <xdr:nvCxnSpPr>
        <xdr:cNvPr id="366" name="直線コネクタ 365"/>
        <xdr:cNvCxnSpPr/>
      </xdr:nvCxnSpPr>
      <xdr:spPr>
        <a:xfrm flipV="1">
          <a:off x="9639300" y="14892789"/>
          <a:ext cx="8382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97845</xdr:rowOff>
    </xdr:from>
    <xdr:to>
      <xdr:col>46</xdr:col>
      <xdr:colOff>38100</xdr:colOff>
      <xdr:row>87</xdr:row>
      <xdr:rowOff>27995</xdr:rowOff>
    </xdr:to>
    <xdr:sp macro="" textlink="">
      <xdr:nvSpPr>
        <xdr:cNvPr id="367" name="楕円 366"/>
        <xdr:cNvSpPr/>
      </xdr:nvSpPr>
      <xdr:spPr>
        <a:xfrm>
          <a:off x="8699500" y="148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148155</xdr:rowOff>
    </xdr:from>
    <xdr:to>
      <xdr:col>50</xdr:col>
      <xdr:colOff>114300</xdr:colOff>
      <xdr:row>86</xdr:row>
      <xdr:rowOff>148645</xdr:rowOff>
    </xdr:to>
    <xdr:cxnSp macro="">
      <xdr:nvCxnSpPr>
        <xdr:cNvPr id="368" name="直線コネクタ 367"/>
        <xdr:cNvCxnSpPr/>
      </xdr:nvCxnSpPr>
      <xdr:spPr>
        <a:xfrm flipV="1">
          <a:off x="8750300" y="14892855"/>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98008</xdr:rowOff>
    </xdr:from>
    <xdr:to>
      <xdr:col>41</xdr:col>
      <xdr:colOff>101600</xdr:colOff>
      <xdr:row>87</xdr:row>
      <xdr:rowOff>28158</xdr:rowOff>
    </xdr:to>
    <xdr:sp macro="" textlink="">
      <xdr:nvSpPr>
        <xdr:cNvPr id="369" name="楕円 368"/>
        <xdr:cNvSpPr/>
      </xdr:nvSpPr>
      <xdr:spPr>
        <a:xfrm>
          <a:off x="7810500" y="1484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148645</xdr:rowOff>
    </xdr:from>
    <xdr:to>
      <xdr:col>45</xdr:col>
      <xdr:colOff>177800</xdr:colOff>
      <xdr:row>86</xdr:row>
      <xdr:rowOff>148808</xdr:rowOff>
    </xdr:to>
    <xdr:cxnSp macro="">
      <xdr:nvCxnSpPr>
        <xdr:cNvPr id="370" name="直線コネクタ 369"/>
        <xdr:cNvCxnSpPr/>
      </xdr:nvCxnSpPr>
      <xdr:spPr>
        <a:xfrm flipV="1">
          <a:off x="7861300" y="14893345"/>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98400</xdr:rowOff>
    </xdr:from>
    <xdr:to>
      <xdr:col>36</xdr:col>
      <xdr:colOff>165100</xdr:colOff>
      <xdr:row>87</xdr:row>
      <xdr:rowOff>28550</xdr:rowOff>
    </xdr:to>
    <xdr:sp macro="" textlink="">
      <xdr:nvSpPr>
        <xdr:cNvPr id="371" name="楕円 370"/>
        <xdr:cNvSpPr/>
      </xdr:nvSpPr>
      <xdr:spPr>
        <a:xfrm>
          <a:off x="6921500" y="148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148808</xdr:rowOff>
    </xdr:from>
    <xdr:to>
      <xdr:col>41</xdr:col>
      <xdr:colOff>50800</xdr:colOff>
      <xdr:row>86</xdr:row>
      <xdr:rowOff>149200</xdr:rowOff>
    </xdr:to>
    <xdr:cxnSp macro="">
      <xdr:nvCxnSpPr>
        <xdr:cNvPr id="372" name="直線コネクタ 371"/>
        <xdr:cNvCxnSpPr/>
      </xdr:nvCxnSpPr>
      <xdr:spPr>
        <a:xfrm flipV="1">
          <a:off x="6972300" y="14893508"/>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238</xdr:rowOff>
    </xdr:from>
    <xdr:ext cx="469744" cy="259045"/>
    <xdr:sp macro="" textlink="">
      <xdr:nvSpPr>
        <xdr:cNvPr id="373" name="n_1aveValue【公営住宅】&#10;一人当たり面積"/>
        <xdr:cNvSpPr txBox="1"/>
      </xdr:nvSpPr>
      <xdr:spPr>
        <a:xfrm>
          <a:off x="9391727" y="1457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142298</xdr:rowOff>
    </xdr:from>
    <xdr:ext cx="469744" cy="259045"/>
    <xdr:sp macro="" textlink="">
      <xdr:nvSpPr>
        <xdr:cNvPr id="374" name="n_2aveValue【公営住宅】&#10;一人当たり面積"/>
        <xdr:cNvSpPr txBox="1"/>
      </xdr:nvSpPr>
      <xdr:spPr>
        <a:xfrm>
          <a:off x="8515427" y="145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140338</xdr:rowOff>
    </xdr:from>
    <xdr:ext cx="469744" cy="259045"/>
    <xdr:sp macro="" textlink="">
      <xdr:nvSpPr>
        <xdr:cNvPr id="375" name="n_3aveValue【公営住宅】&#10;一人当たり面積"/>
        <xdr:cNvSpPr txBox="1"/>
      </xdr:nvSpPr>
      <xdr:spPr>
        <a:xfrm>
          <a:off x="76264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137791</xdr:rowOff>
    </xdr:from>
    <xdr:ext cx="469744" cy="259045"/>
    <xdr:sp macro="" textlink="">
      <xdr:nvSpPr>
        <xdr:cNvPr id="376" name="n_4aveValue【公営住宅】&#10;一人当たり面積"/>
        <xdr:cNvSpPr txBox="1"/>
      </xdr:nvSpPr>
      <xdr:spPr>
        <a:xfrm>
          <a:off x="6737427" y="145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18632</xdr:rowOff>
    </xdr:from>
    <xdr:ext cx="469744" cy="259045"/>
    <xdr:sp macro="" textlink="">
      <xdr:nvSpPr>
        <xdr:cNvPr id="377" name="n_1mainValue【公営住宅】&#10;一人当たり面積"/>
        <xdr:cNvSpPr txBox="1"/>
      </xdr:nvSpPr>
      <xdr:spPr>
        <a:xfrm>
          <a:off x="9391727" y="1493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19122</xdr:rowOff>
    </xdr:from>
    <xdr:ext cx="469744" cy="259045"/>
    <xdr:sp macro="" textlink="">
      <xdr:nvSpPr>
        <xdr:cNvPr id="378" name="n_2mainValue【公営住宅】&#10;一人当たり面積"/>
        <xdr:cNvSpPr txBox="1"/>
      </xdr:nvSpPr>
      <xdr:spPr>
        <a:xfrm>
          <a:off x="8515427" y="1493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19285</xdr:rowOff>
    </xdr:from>
    <xdr:ext cx="469744" cy="259045"/>
    <xdr:sp macro="" textlink="">
      <xdr:nvSpPr>
        <xdr:cNvPr id="379" name="n_3mainValue【公営住宅】&#10;一人当たり面積"/>
        <xdr:cNvSpPr txBox="1"/>
      </xdr:nvSpPr>
      <xdr:spPr>
        <a:xfrm>
          <a:off x="7626427" y="1493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19677</xdr:rowOff>
    </xdr:from>
    <xdr:ext cx="469744" cy="259045"/>
    <xdr:sp macro="" textlink="">
      <xdr:nvSpPr>
        <xdr:cNvPr id="380" name="n_4mainValue【公営住宅】&#10;一人当たり面積"/>
        <xdr:cNvSpPr txBox="1"/>
      </xdr:nvSpPr>
      <xdr:spPr>
        <a:xfrm>
          <a:off x="6737427" y="1493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6" name="直線コネクタ 405"/>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9" name="【港湾・漁港】&#10;有形固定資産減価償却率最大値テキスト"/>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10" name="直線コネクタ 409"/>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154413</xdr:rowOff>
    </xdr:from>
    <xdr:ext cx="405111" cy="259045"/>
    <xdr:sp macro="" textlink="">
      <xdr:nvSpPr>
        <xdr:cNvPr id="411" name="【港湾・漁港】&#10;有形固定資産減価償却率平均値テキスト"/>
        <xdr:cNvSpPr txBox="1"/>
      </xdr:nvSpPr>
      <xdr:spPr>
        <a:xfrm>
          <a:off x="4673600" y="17985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131536</xdr:rowOff>
    </xdr:from>
    <xdr:to>
      <xdr:col>24</xdr:col>
      <xdr:colOff>114300</xdr:colOff>
      <xdr:row>106</xdr:row>
      <xdr:rowOff>61686</xdr:rowOff>
    </xdr:to>
    <xdr:sp macro="" textlink="">
      <xdr:nvSpPr>
        <xdr:cNvPr id="412" name="フローチャート: 判断 411"/>
        <xdr:cNvSpPr/>
      </xdr:nvSpPr>
      <xdr:spPr>
        <a:xfrm>
          <a:off x="45847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77651</xdr:rowOff>
    </xdr:from>
    <xdr:to>
      <xdr:col>20</xdr:col>
      <xdr:colOff>38100</xdr:colOff>
      <xdr:row>106</xdr:row>
      <xdr:rowOff>7801</xdr:rowOff>
    </xdr:to>
    <xdr:sp macro="" textlink="">
      <xdr:nvSpPr>
        <xdr:cNvPr id="413" name="フローチャート: 判断 412"/>
        <xdr:cNvSpPr/>
      </xdr:nvSpPr>
      <xdr:spPr>
        <a:xfrm>
          <a:off x="3746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111942</xdr:rowOff>
    </xdr:from>
    <xdr:to>
      <xdr:col>15</xdr:col>
      <xdr:colOff>101600</xdr:colOff>
      <xdr:row>106</xdr:row>
      <xdr:rowOff>42092</xdr:rowOff>
    </xdr:to>
    <xdr:sp macro="" textlink="">
      <xdr:nvSpPr>
        <xdr:cNvPr id="414" name="フローチャート: 判断 413"/>
        <xdr:cNvSpPr/>
      </xdr:nvSpPr>
      <xdr:spPr>
        <a:xfrm>
          <a:off x="2857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56424</xdr:rowOff>
    </xdr:from>
    <xdr:to>
      <xdr:col>10</xdr:col>
      <xdr:colOff>165100</xdr:colOff>
      <xdr:row>105</xdr:row>
      <xdr:rowOff>158024</xdr:rowOff>
    </xdr:to>
    <xdr:sp macro="" textlink="">
      <xdr:nvSpPr>
        <xdr:cNvPr id="415" name="フローチャート: 判断 414"/>
        <xdr:cNvSpPr/>
      </xdr:nvSpPr>
      <xdr:spPr>
        <a:xfrm>
          <a:off x="1968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28666</xdr:rowOff>
    </xdr:from>
    <xdr:to>
      <xdr:col>6</xdr:col>
      <xdr:colOff>38100</xdr:colOff>
      <xdr:row>105</xdr:row>
      <xdr:rowOff>130266</xdr:rowOff>
    </xdr:to>
    <xdr:sp macro="" textlink="">
      <xdr:nvSpPr>
        <xdr:cNvPr id="416" name="フローチャート: 判断 415"/>
        <xdr:cNvSpPr/>
      </xdr:nvSpPr>
      <xdr:spPr>
        <a:xfrm>
          <a:off x="1079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77651</xdr:rowOff>
    </xdr:from>
    <xdr:to>
      <xdr:col>24</xdr:col>
      <xdr:colOff>114300</xdr:colOff>
      <xdr:row>107</xdr:row>
      <xdr:rowOff>7801</xdr:rowOff>
    </xdr:to>
    <xdr:sp macro="" textlink="">
      <xdr:nvSpPr>
        <xdr:cNvPr id="422" name="楕円 421"/>
        <xdr:cNvSpPr/>
      </xdr:nvSpPr>
      <xdr:spPr>
        <a:xfrm>
          <a:off x="45847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56078</xdr:rowOff>
    </xdr:from>
    <xdr:ext cx="405111" cy="259045"/>
    <xdr:sp macro="" textlink="">
      <xdr:nvSpPr>
        <xdr:cNvPr id="423" name="【港湾・漁港】&#10;有形固定資産減価償却率該当値テキスト"/>
        <xdr:cNvSpPr txBox="1"/>
      </xdr:nvSpPr>
      <xdr:spPr>
        <a:xfrm>
          <a:off x="4673600"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66221</xdr:rowOff>
    </xdr:from>
    <xdr:to>
      <xdr:col>20</xdr:col>
      <xdr:colOff>38100</xdr:colOff>
      <xdr:row>106</xdr:row>
      <xdr:rowOff>167821</xdr:rowOff>
    </xdr:to>
    <xdr:sp macro="" textlink="">
      <xdr:nvSpPr>
        <xdr:cNvPr id="424" name="楕円 423"/>
        <xdr:cNvSpPr/>
      </xdr:nvSpPr>
      <xdr:spPr>
        <a:xfrm>
          <a:off x="3746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117021</xdr:rowOff>
    </xdr:from>
    <xdr:to>
      <xdr:col>24</xdr:col>
      <xdr:colOff>63500</xdr:colOff>
      <xdr:row>106</xdr:row>
      <xdr:rowOff>128451</xdr:rowOff>
    </xdr:to>
    <xdr:cxnSp macro="">
      <xdr:nvCxnSpPr>
        <xdr:cNvPr id="425" name="直線コネクタ 424"/>
        <xdr:cNvCxnSpPr/>
      </xdr:nvCxnSpPr>
      <xdr:spPr>
        <a:xfrm>
          <a:off x="3797300" y="18290721"/>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40095</xdr:rowOff>
    </xdr:from>
    <xdr:to>
      <xdr:col>15</xdr:col>
      <xdr:colOff>101600</xdr:colOff>
      <xdr:row>106</xdr:row>
      <xdr:rowOff>141695</xdr:rowOff>
    </xdr:to>
    <xdr:sp macro="" textlink="">
      <xdr:nvSpPr>
        <xdr:cNvPr id="426" name="楕円 425"/>
        <xdr:cNvSpPr/>
      </xdr:nvSpPr>
      <xdr:spPr>
        <a:xfrm>
          <a:off x="2857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90895</xdr:rowOff>
    </xdr:from>
    <xdr:to>
      <xdr:col>19</xdr:col>
      <xdr:colOff>177800</xdr:colOff>
      <xdr:row>106</xdr:row>
      <xdr:rowOff>117021</xdr:rowOff>
    </xdr:to>
    <xdr:cxnSp macro="">
      <xdr:nvCxnSpPr>
        <xdr:cNvPr id="427" name="直線コネクタ 426"/>
        <xdr:cNvCxnSpPr/>
      </xdr:nvCxnSpPr>
      <xdr:spPr>
        <a:xfrm>
          <a:off x="2908300" y="18264595"/>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22134</xdr:rowOff>
    </xdr:from>
    <xdr:to>
      <xdr:col>10</xdr:col>
      <xdr:colOff>165100</xdr:colOff>
      <xdr:row>106</xdr:row>
      <xdr:rowOff>123734</xdr:rowOff>
    </xdr:to>
    <xdr:sp macro="" textlink="">
      <xdr:nvSpPr>
        <xdr:cNvPr id="428" name="楕円 427"/>
        <xdr:cNvSpPr/>
      </xdr:nvSpPr>
      <xdr:spPr>
        <a:xfrm>
          <a:off x="1968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72934</xdr:rowOff>
    </xdr:from>
    <xdr:to>
      <xdr:col>15</xdr:col>
      <xdr:colOff>50800</xdr:colOff>
      <xdr:row>106</xdr:row>
      <xdr:rowOff>90895</xdr:rowOff>
    </xdr:to>
    <xdr:cxnSp macro="">
      <xdr:nvCxnSpPr>
        <xdr:cNvPr id="429" name="直線コネクタ 428"/>
        <xdr:cNvCxnSpPr/>
      </xdr:nvCxnSpPr>
      <xdr:spPr>
        <a:xfrm>
          <a:off x="2019300" y="1824663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907</xdr:rowOff>
    </xdr:from>
    <xdr:to>
      <xdr:col>6</xdr:col>
      <xdr:colOff>38100</xdr:colOff>
      <xdr:row>106</xdr:row>
      <xdr:rowOff>102507</xdr:rowOff>
    </xdr:to>
    <xdr:sp macro="" textlink="">
      <xdr:nvSpPr>
        <xdr:cNvPr id="430" name="楕円 429"/>
        <xdr:cNvSpPr/>
      </xdr:nvSpPr>
      <xdr:spPr>
        <a:xfrm>
          <a:off x="1079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51707</xdr:rowOff>
    </xdr:from>
    <xdr:to>
      <xdr:col>10</xdr:col>
      <xdr:colOff>114300</xdr:colOff>
      <xdr:row>106</xdr:row>
      <xdr:rowOff>72934</xdr:rowOff>
    </xdr:to>
    <xdr:cxnSp macro="">
      <xdr:nvCxnSpPr>
        <xdr:cNvPr id="431" name="直線コネクタ 430"/>
        <xdr:cNvCxnSpPr/>
      </xdr:nvCxnSpPr>
      <xdr:spPr>
        <a:xfrm>
          <a:off x="1130300" y="182254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24328</xdr:rowOff>
    </xdr:from>
    <xdr:ext cx="405111" cy="259045"/>
    <xdr:sp macro="" textlink="">
      <xdr:nvSpPr>
        <xdr:cNvPr id="432" name="n_1aveValue【港湾・漁港】&#10;有形固定資産減価償却率"/>
        <xdr:cNvSpPr txBox="1"/>
      </xdr:nvSpPr>
      <xdr:spPr>
        <a:xfrm>
          <a:off x="35820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58619</xdr:rowOff>
    </xdr:from>
    <xdr:ext cx="405111" cy="259045"/>
    <xdr:sp macro="" textlink="">
      <xdr:nvSpPr>
        <xdr:cNvPr id="433" name="n_2aveValue【港湾・漁港】&#10;有形固定資産減価償却率"/>
        <xdr:cNvSpPr txBox="1"/>
      </xdr:nvSpPr>
      <xdr:spPr>
        <a:xfrm>
          <a:off x="2705744" y="1788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3101</xdr:rowOff>
    </xdr:from>
    <xdr:ext cx="405111" cy="259045"/>
    <xdr:sp macro="" textlink="">
      <xdr:nvSpPr>
        <xdr:cNvPr id="434" name="n_3aveValue【港湾・漁港】&#10;有形固定資産減価償却率"/>
        <xdr:cNvSpPr txBox="1"/>
      </xdr:nvSpPr>
      <xdr:spPr>
        <a:xfrm>
          <a:off x="1816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146793</xdr:rowOff>
    </xdr:from>
    <xdr:ext cx="405111" cy="259045"/>
    <xdr:sp macro="" textlink="">
      <xdr:nvSpPr>
        <xdr:cNvPr id="435" name="n_4aveValue【港湾・漁港】&#10;有形固定資産減価償却率"/>
        <xdr:cNvSpPr txBox="1"/>
      </xdr:nvSpPr>
      <xdr:spPr>
        <a:xfrm>
          <a:off x="9277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158948</xdr:rowOff>
    </xdr:from>
    <xdr:ext cx="405111" cy="259045"/>
    <xdr:sp macro="" textlink="">
      <xdr:nvSpPr>
        <xdr:cNvPr id="436" name="n_1mainValue【港湾・漁港】&#10;有形固定資産減価償却率"/>
        <xdr:cNvSpPr txBox="1"/>
      </xdr:nvSpPr>
      <xdr:spPr>
        <a:xfrm>
          <a:off x="35820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132822</xdr:rowOff>
    </xdr:from>
    <xdr:ext cx="405111" cy="259045"/>
    <xdr:sp macro="" textlink="">
      <xdr:nvSpPr>
        <xdr:cNvPr id="437" name="n_2mainValue【港湾・漁港】&#10;有形固定資産減価償却率"/>
        <xdr:cNvSpPr txBox="1"/>
      </xdr:nvSpPr>
      <xdr:spPr>
        <a:xfrm>
          <a:off x="27057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114861</xdr:rowOff>
    </xdr:from>
    <xdr:ext cx="405111" cy="259045"/>
    <xdr:sp macro="" textlink="">
      <xdr:nvSpPr>
        <xdr:cNvPr id="438" name="n_3mainValue【港湾・漁港】&#10;有形固定資産減価償却率"/>
        <xdr:cNvSpPr txBox="1"/>
      </xdr:nvSpPr>
      <xdr:spPr>
        <a:xfrm>
          <a:off x="18167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93634</xdr:rowOff>
    </xdr:from>
    <xdr:ext cx="405111" cy="259045"/>
    <xdr:sp macro="" textlink="">
      <xdr:nvSpPr>
        <xdr:cNvPr id="439" name="n_4mainValue【港湾・漁港】&#10;有形固定資産減価償却率"/>
        <xdr:cNvSpPr txBox="1"/>
      </xdr:nvSpPr>
      <xdr:spPr>
        <a:xfrm>
          <a:off x="927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3" name="テキスト ボックス 452"/>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5" name="テキスト ボックス 454"/>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7" name="テキスト ボックス 456"/>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9" name="テキスト ボックス 458"/>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1" name="テキスト ボックス 46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73809</xdr:rowOff>
    </xdr:from>
    <xdr:to>
      <xdr:col>54</xdr:col>
      <xdr:colOff>189865</xdr:colOff>
      <xdr:row>108</xdr:row>
      <xdr:rowOff>152135</xdr:rowOff>
    </xdr:to>
    <xdr:cxnSp macro="">
      <xdr:nvCxnSpPr>
        <xdr:cNvPr id="463" name="直線コネクタ 462"/>
        <xdr:cNvCxnSpPr/>
      </xdr:nvCxnSpPr>
      <xdr:spPr>
        <a:xfrm flipV="1">
          <a:off x="10476865" y="17218809"/>
          <a:ext cx="0" cy="144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155962</xdr:rowOff>
    </xdr:from>
    <xdr:ext cx="378565" cy="259045"/>
    <xdr:sp macro="" textlink="">
      <xdr:nvSpPr>
        <xdr:cNvPr id="464" name="【港湾・漁港】&#10;一人当たり有形固定資産（償却資産）額最小値テキスト"/>
        <xdr:cNvSpPr txBox="1"/>
      </xdr:nvSpPr>
      <xdr:spPr>
        <a:xfrm>
          <a:off x="10515600" y="18672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152135</xdr:rowOff>
    </xdr:from>
    <xdr:to>
      <xdr:col>55</xdr:col>
      <xdr:colOff>88900</xdr:colOff>
      <xdr:row>108</xdr:row>
      <xdr:rowOff>152135</xdr:rowOff>
    </xdr:to>
    <xdr:cxnSp macro="">
      <xdr:nvCxnSpPr>
        <xdr:cNvPr id="465" name="直線コネクタ 464"/>
        <xdr:cNvCxnSpPr/>
      </xdr:nvCxnSpPr>
      <xdr:spPr>
        <a:xfrm>
          <a:off x="10388600" y="1866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20486</xdr:rowOff>
    </xdr:from>
    <xdr:ext cx="599010" cy="259045"/>
    <xdr:sp macro="" textlink="">
      <xdr:nvSpPr>
        <xdr:cNvPr id="466" name="【港湾・漁港】&#10;一人当たり有形固定資産（償却資産）額最大値テキスト"/>
        <xdr:cNvSpPr txBox="1"/>
      </xdr:nvSpPr>
      <xdr:spPr>
        <a:xfrm>
          <a:off x="10515600" y="1699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73809</xdr:rowOff>
    </xdr:from>
    <xdr:to>
      <xdr:col>55</xdr:col>
      <xdr:colOff>88900</xdr:colOff>
      <xdr:row>100</xdr:row>
      <xdr:rowOff>73809</xdr:rowOff>
    </xdr:to>
    <xdr:cxnSp macro="">
      <xdr:nvCxnSpPr>
        <xdr:cNvPr id="467" name="直線コネクタ 466"/>
        <xdr:cNvCxnSpPr/>
      </xdr:nvCxnSpPr>
      <xdr:spPr>
        <a:xfrm>
          <a:off x="10388600" y="1721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158484</xdr:rowOff>
    </xdr:from>
    <xdr:ext cx="599010" cy="259045"/>
    <xdr:sp macro="" textlink="">
      <xdr:nvSpPr>
        <xdr:cNvPr id="468" name="【港湾・漁港】&#10;一人当たり有形固定資産（償却資産）額平均値テキスト"/>
        <xdr:cNvSpPr txBox="1"/>
      </xdr:nvSpPr>
      <xdr:spPr>
        <a:xfrm>
          <a:off x="10515600" y="18332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8607</xdr:rowOff>
    </xdr:from>
    <xdr:to>
      <xdr:col>55</xdr:col>
      <xdr:colOff>50800</xdr:colOff>
      <xdr:row>107</xdr:row>
      <xdr:rowOff>110207</xdr:rowOff>
    </xdr:to>
    <xdr:sp macro="" textlink="">
      <xdr:nvSpPr>
        <xdr:cNvPr id="469" name="フローチャート: 判断 468"/>
        <xdr:cNvSpPr/>
      </xdr:nvSpPr>
      <xdr:spPr>
        <a:xfrm>
          <a:off x="10426700" y="1835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47230</xdr:rowOff>
    </xdr:from>
    <xdr:to>
      <xdr:col>50</xdr:col>
      <xdr:colOff>165100</xdr:colOff>
      <xdr:row>107</xdr:row>
      <xdr:rowOff>148830</xdr:rowOff>
    </xdr:to>
    <xdr:sp macro="" textlink="">
      <xdr:nvSpPr>
        <xdr:cNvPr id="470" name="フローチャート: 判断 469"/>
        <xdr:cNvSpPr/>
      </xdr:nvSpPr>
      <xdr:spPr>
        <a:xfrm>
          <a:off x="9588500" y="1839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170166</xdr:rowOff>
    </xdr:from>
    <xdr:to>
      <xdr:col>46</xdr:col>
      <xdr:colOff>38100</xdr:colOff>
      <xdr:row>107</xdr:row>
      <xdr:rowOff>100316</xdr:rowOff>
    </xdr:to>
    <xdr:sp macro="" textlink="">
      <xdr:nvSpPr>
        <xdr:cNvPr id="471" name="フローチャート: 判断 470"/>
        <xdr:cNvSpPr/>
      </xdr:nvSpPr>
      <xdr:spPr>
        <a:xfrm>
          <a:off x="8699500" y="1834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43027</xdr:rowOff>
    </xdr:from>
    <xdr:to>
      <xdr:col>41</xdr:col>
      <xdr:colOff>101600</xdr:colOff>
      <xdr:row>107</xdr:row>
      <xdr:rowOff>144627</xdr:rowOff>
    </xdr:to>
    <xdr:sp macro="" textlink="">
      <xdr:nvSpPr>
        <xdr:cNvPr id="472" name="フローチャート: 判断 471"/>
        <xdr:cNvSpPr/>
      </xdr:nvSpPr>
      <xdr:spPr>
        <a:xfrm>
          <a:off x="7810500" y="1838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16101</xdr:rowOff>
    </xdr:from>
    <xdr:to>
      <xdr:col>36</xdr:col>
      <xdr:colOff>165100</xdr:colOff>
      <xdr:row>107</xdr:row>
      <xdr:rowOff>117701</xdr:rowOff>
    </xdr:to>
    <xdr:sp macro="" textlink="">
      <xdr:nvSpPr>
        <xdr:cNvPr id="473" name="フローチャート: 判断 472"/>
        <xdr:cNvSpPr/>
      </xdr:nvSpPr>
      <xdr:spPr>
        <a:xfrm>
          <a:off x="6921500" y="1836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102871</xdr:rowOff>
    </xdr:from>
    <xdr:to>
      <xdr:col>55</xdr:col>
      <xdr:colOff>50800</xdr:colOff>
      <xdr:row>103</xdr:row>
      <xdr:rowOff>33021</xdr:rowOff>
    </xdr:to>
    <xdr:sp macro="" textlink="">
      <xdr:nvSpPr>
        <xdr:cNvPr id="479" name="楕円 478"/>
        <xdr:cNvSpPr/>
      </xdr:nvSpPr>
      <xdr:spPr>
        <a:xfrm>
          <a:off x="10426700" y="1759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125748</xdr:rowOff>
    </xdr:from>
    <xdr:ext cx="599010" cy="259045"/>
    <xdr:sp macro="" textlink="">
      <xdr:nvSpPr>
        <xdr:cNvPr id="480" name="【港湾・漁港】&#10;一人当たり有形固定資産（償却資産）額該当値テキスト"/>
        <xdr:cNvSpPr txBox="1"/>
      </xdr:nvSpPr>
      <xdr:spPr>
        <a:xfrm>
          <a:off x="10515600" y="1744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142942</xdr:rowOff>
    </xdr:from>
    <xdr:to>
      <xdr:col>50</xdr:col>
      <xdr:colOff>165100</xdr:colOff>
      <xdr:row>103</xdr:row>
      <xdr:rowOff>73092</xdr:rowOff>
    </xdr:to>
    <xdr:sp macro="" textlink="">
      <xdr:nvSpPr>
        <xdr:cNvPr id="481" name="楕円 480"/>
        <xdr:cNvSpPr/>
      </xdr:nvSpPr>
      <xdr:spPr>
        <a:xfrm>
          <a:off x="9588500" y="1763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153671</xdr:rowOff>
    </xdr:from>
    <xdr:to>
      <xdr:col>55</xdr:col>
      <xdr:colOff>0</xdr:colOff>
      <xdr:row>103</xdr:row>
      <xdr:rowOff>22292</xdr:rowOff>
    </xdr:to>
    <xdr:cxnSp macro="">
      <xdr:nvCxnSpPr>
        <xdr:cNvPr id="482" name="直線コネクタ 481"/>
        <xdr:cNvCxnSpPr/>
      </xdr:nvCxnSpPr>
      <xdr:spPr>
        <a:xfrm flipV="1">
          <a:off x="9639300" y="17641571"/>
          <a:ext cx="838200" cy="4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166686</xdr:rowOff>
    </xdr:from>
    <xdr:to>
      <xdr:col>46</xdr:col>
      <xdr:colOff>38100</xdr:colOff>
      <xdr:row>103</xdr:row>
      <xdr:rowOff>96836</xdr:rowOff>
    </xdr:to>
    <xdr:sp macro="" textlink="">
      <xdr:nvSpPr>
        <xdr:cNvPr id="483" name="楕円 482"/>
        <xdr:cNvSpPr/>
      </xdr:nvSpPr>
      <xdr:spPr>
        <a:xfrm>
          <a:off x="8699500" y="1765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22292</xdr:rowOff>
    </xdr:from>
    <xdr:to>
      <xdr:col>50</xdr:col>
      <xdr:colOff>114300</xdr:colOff>
      <xdr:row>103</xdr:row>
      <xdr:rowOff>46036</xdr:rowOff>
    </xdr:to>
    <xdr:cxnSp macro="">
      <xdr:nvCxnSpPr>
        <xdr:cNvPr id="484" name="直線コネクタ 483"/>
        <xdr:cNvCxnSpPr/>
      </xdr:nvCxnSpPr>
      <xdr:spPr>
        <a:xfrm flipV="1">
          <a:off x="8750300" y="17681642"/>
          <a:ext cx="889000" cy="2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21368</xdr:rowOff>
    </xdr:from>
    <xdr:to>
      <xdr:col>41</xdr:col>
      <xdr:colOff>101600</xdr:colOff>
      <xdr:row>103</xdr:row>
      <xdr:rowOff>122968</xdr:rowOff>
    </xdr:to>
    <xdr:sp macro="" textlink="">
      <xdr:nvSpPr>
        <xdr:cNvPr id="485" name="楕円 484"/>
        <xdr:cNvSpPr/>
      </xdr:nvSpPr>
      <xdr:spPr>
        <a:xfrm>
          <a:off x="7810500" y="1768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46036</xdr:rowOff>
    </xdr:from>
    <xdr:to>
      <xdr:col>45</xdr:col>
      <xdr:colOff>177800</xdr:colOff>
      <xdr:row>103</xdr:row>
      <xdr:rowOff>72168</xdr:rowOff>
    </xdr:to>
    <xdr:cxnSp macro="">
      <xdr:nvCxnSpPr>
        <xdr:cNvPr id="486" name="直線コネクタ 485"/>
        <xdr:cNvCxnSpPr/>
      </xdr:nvCxnSpPr>
      <xdr:spPr>
        <a:xfrm flipV="1">
          <a:off x="7861300" y="17705386"/>
          <a:ext cx="889000" cy="2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43357</xdr:rowOff>
    </xdr:from>
    <xdr:to>
      <xdr:col>36</xdr:col>
      <xdr:colOff>165100</xdr:colOff>
      <xdr:row>103</xdr:row>
      <xdr:rowOff>144957</xdr:rowOff>
    </xdr:to>
    <xdr:sp macro="" textlink="">
      <xdr:nvSpPr>
        <xdr:cNvPr id="487" name="楕円 486"/>
        <xdr:cNvSpPr/>
      </xdr:nvSpPr>
      <xdr:spPr>
        <a:xfrm>
          <a:off x="6921500" y="1770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72168</xdr:rowOff>
    </xdr:from>
    <xdr:to>
      <xdr:col>41</xdr:col>
      <xdr:colOff>50800</xdr:colOff>
      <xdr:row>103</xdr:row>
      <xdr:rowOff>94157</xdr:rowOff>
    </xdr:to>
    <xdr:cxnSp macro="">
      <xdr:nvCxnSpPr>
        <xdr:cNvPr id="488" name="直線コネクタ 487"/>
        <xdr:cNvCxnSpPr/>
      </xdr:nvCxnSpPr>
      <xdr:spPr>
        <a:xfrm flipV="1">
          <a:off x="6972300" y="17731518"/>
          <a:ext cx="889000" cy="2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139957</xdr:rowOff>
    </xdr:from>
    <xdr:ext cx="599010" cy="259045"/>
    <xdr:sp macro="" textlink="">
      <xdr:nvSpPr>
        <xdr:cNvPr id="489" name="n_1aveValue【港湾・漁港】&#10;一人当たり有形固定資産（償却資産）額"/>
        <xdr:cNvSpPr txBox="1"/>
      </xdr:nvSpPr>
      <xdr:spPr>
        <a:xfrm>
          <a:off x="9327095" y="1848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91443</xdr:rowOff>
    </xdr:from>
    <xdr:ext cx="599010" cy="259045"/>
    <xdr:sp macro="" textlink="">
      <xdr:nvSpPr>
        <xdr:cNvPr id="490" name="n_2aveValue【港湾・漁港】&#10;一人当たり有形固定資産（償却資産）額"/>
        <xdr:cNvSpPr txBox="1"/>
      </xdr:nvSpPr>
      <xdr:spPr>
        <a:xfrm>
          <a:off x="8450795" y="1843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135754</xdr:rowOff>
    </xdr:from>
    <xdr:ext cx="599010" cy="259045"/>
    <xdr:sp macro="" textlink="">
      <xdr:nvSpPr>
        <xdr:cNvPr id="491" name="n_3aveValue【港湾・漁港】&#10;一人当たり有形固定資産（償却資産）額"/>
        <xdr:cNvSpPr txBox="1"/>
      </xdr:nvSpPr>
      <xdr:spPr>
        <a:xfrm>
          <a:off x="7561795" y="1848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108828</xdr:rowOff>
    </xdr:from>
    <xdr:ext cx="599010" cy="259045"/>
    <xdr:sp macro="" textlink="">
      <xdr:nvSpPr>
        <xdr:cNvPr id="492" name="n_4aveValue【港湾・漁港】&#10;一人当たり有形固定資産（償却資産）額"/>
        <xdr:cNvSpPr txBox="1"/>
      </xdr:nvSpPr>
      <xdr:spPr>
        <a:xfrm>
          <a:off x="6672795" y="1845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101</xdr:row>
      <xdr:rowOff>89619</xdr:rowOff>
    </xdr:from>
    <xdr:ext cx="599010" cy="259045"/>
    <xdr:sp macro="" textlink="">
      <xdr:nvSpPr>
        <xdr:cNvPr id="493" name="n_1mainValue【港湾・漁港】&#10;一人当たり有形固定資産（償却資産）額"/>
        <xdr:cNvSpPr txBox="1"/>
      </xdr:nvSpPr>
      <xdr:spPr>
        <a:xfrm>
          <a:off x="9327095" y="1740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101</xdr:row>
      <xdr:rowOff>113363</xdr:rowOff>
    </xdr:from>
    <xdr:ext cx="599010" cy="259045"/>
    <xdr:sp macro="" textlink="">
      <xdr:nvSpPr>
        <xdr:cNvPr id="494" name="n_2mainValue【港湾・漁港】&#10;一人当たり有形固定資産（償却資産）額"/>
        <xdr:cNvSpPr txBox="1"/>
      </xdr:nvSpPr>
      <xdr:spPr>
        <a:xfrm>
          <a:off x="8450795" y="1742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101</xdr:row>
      <xdr:rowOff>139495</xdr:rowOff>
    </xdr:from>
    <xdr:ext cx="599010" cy="259045"/>
    <xdr:sp macro="" textlink="">
      <xdr:nvSpPr>
        <xdr:cNvPr id="495" name="n_3mainValue【港湾・漁港】&#10;一人当たり有形固定資産（償却資産）額"/>
        <xdr:cNvSpPr txBox="1"/>
      </xdr:nvSpPr>
      <xdr:spPr>
        <a:xfrm>
          <a:off x="7561795" y="1745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101</xdr:row>
      <xdr:rowOff>161484</xdr:rowOff>
    </xdr:from>
    <xdr:ext cx="599010" cy="259045"/>
    <xdr:sp macro="" textlink="">
      <xdr:nvSpPr>
        <xdr:cNvPr id="496" name="n_4mainValue【港湾・漁港】&#10;一人当たり有形固定資産（償却資産）額"/>
        <xdr:cNvSpPr txBox="1"/>
      </xdr:nvSpPr>
      <xdr:spPr>
        <a:xfrm>
          <a:off x="6672795" y="1747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522" name="直線コネクタ 521"/>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525" name="【認定こども園・幼稚園・保育所】&#10;有形固定資産減価償却率最大値テキスト"/>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526" name="直線コネクタ 525"/>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170378</xdr:rowOff>
    </xdr:from>
    <xdr:ext cx="405111" cy="259045"/>
    <xdr:sp macro="" textlink="">
      <xdr:nvSpPr>
        <xdr:cNvPr id="527" name="【認定こども園・幼稚園・保育所】&#10;有形固定資産減価償却率平均値テキスト"/>
        <xdr:cNvSpPr txBox="1"/>
      </xdr:nvSpPr>
      <xdr:spPr>
        <a:xfrm>
          <a:off x="16357600" y="651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20501</xdr:rowOff>
    </xdr:from>
    <xdr:to>
      <xdr:col>85</xdr:col>
      <xdr:colOff>177800</xdr:colOff>
      <xdr:row>38</xdr:row>
      <xdr:rowOff>122101</xdr:rowOff>
    </xdr:to>
    <xdr:sp macro="" textlink="">
      <xdr:nvSpPr>
        <xdr:cNvPr id="528" name="フローチャート: 判断 527"/>
        <xdr:cNvSpPr/>
      </xdr:nvSpPr>
      <xdr:spPr>
        <a:xfrm>
          <a:off x="16268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529" name="フローチャート: 判断 528"/>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129903</xdr:rowOff>
    </xdr:from>
    <xdr:to>
      <xdr:col>76</xdr:col>
      <xdr:colOff>165100</xdr:colOff>
      <xdr:row>38</xdr:row>
      <xdr:rowOff>60053</xdr:rowOff>
    </xdr:to>
    <xdr:sp macro="" textlink="">
      <xdr:nvSpPr>
        <xdr:cNvPr id="530" name="フローチャート: 判断 529"/>
        <xdr:cNvSpPr/>
      </xdr:nvSpPr>
      <xdr:spPr>
        <a:xfrm>
          <a:off x="14541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531" name="フローチャート: 判断 530"/>
        <xdr:cNvSpPr/>
      </xdr:nvSpPr>
      <xdr:spPr>
        <a:xfrm>
          <a:off x="13652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131536</xdr:rowOff>
    </xdr:from>
    <xdr:to>
      <xdr:col>67</xdr:col>
      <xdr:colOff>101600</xdr:colOff>
      <xdr:row>38</xdr:row>
      <xdr:rowOff>61686</xdr:rowOff>
    </xdr:to>
    <xdr:sp macro="" textlink="">
      <xdr:nvSpPr>
        <xdr:cNvPr id="532" name="フローチャート: 判断 531"/>
        <xdr:cNvSpPr/>
      </xdr:nvSpPr>
      <xdr:spPr>
        <a:xfrm>
          <a:off x="12763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4173</xdr:rowOff>
    </xdr:from>
    <xdr:to>
      <xdr:col>85</xdr:col>
      <xdr:colOff>177800</xdr:colOff>
      <xdr:row>37</xdr:row>
      <xdr:rowOff>105773</xdr:rowOff>
    </xdr:to>
    <xdr:sp macro="" textlink="">
      <xdr:nvSpPr>
        <xdr:cNvPr id="538" name="楕円 537"/>
        <xdr:cNvSpPr/>
      </xdr:nvSpPr>
      <xdr:spPr>
        <a:xfrm>
          <a:off x="16268700" y="63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27050</xdr:rowOff>
    </xdr:from>
    <xdr:ext cx="405111" cy="259045"/>
    <xdr:sp macro="" textlink="">
      <xdr:nvSpPr>
        <xdr:cNvPr id="539" name="【認定こども園・幼稚園・保育所】&#10;有形固定資産減価償却率該当値テキスト"/>
        <xdr:cNvSpPr txBox="1"/>
      </xdr:nvSpPr>
      <xdr:spPr>
        <a:xfrm>
          <a:off x="16357600" y="619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118473</xdr:rowOff>
    </xdr:from>
    <xdr:to>
      <xdr:col>81</xdr:col>
      <xdr:colOff>101600</xdr:colOff>
      <xdr:row>37</xdr:row>
      <xdr:rowOff>48623</xdr:rowOff>
    </xdr:to>
    <xdr:sp macro="" textlink="">
      <xdr:nvSpPr>
        <xdr:cNvPr id="540" name="楕円 539"/>
        <xdr:cNvSpPr/>
      </xdr:nvSpPr>
      <xdr:spPr>
        <a:xfrm>
          <a:off x="15430500" y="62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169273</xdr:rowOff>
    </xdr:from>
    <xdr:to>
      <xdr:col>85</xdr:col>
      <xdr:colOff>127000</xdr:colOff>
      <xdr:row>37</xdr:row>
      <xdr:rowOff>54973</xdr:rowOff>
    </xdr:to>
    <xdr:cxnSp macro="">
      <xdr:nvCxnSpPr>
        <xdr:cNvPr id="541" name="直線コネクタ 540"/>
        <xdr:cNvCxnSpPr/>
      </xdr:nvCxnSpPr>
      <xdr:spPr>
        <a:xfrm>
          <a:off x="15481300" y="634147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62956</xdr:rowOff>
    </xdr:from>
    <xdr:to>
      <xdr:col>76</xdr:col>
      <xdr:colOff>165100</xdr:colOff>
      <xdr:row>36</xdr:row>
      <xdr:rowOff>164556</xdr:rowOff>
    </xdr:to>
    <xdr:sp macro="" textlink="">
      <xdr:nvSpPr>
        <xdr:cNvPr id="542" name="楕円 541"/>
        <xdr:cNvSpPr/>
      </xdr:nvSpPr>
      <xdr:spPr>
        <a:xfrm>
          <a:off x="145415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113756</xdr:rowOff>
    </xdr:from>
    <xdr:to>
      <xdr:col>81</xdr:col>
      <xdr:colOff>50800</xdr:colOff>
      <xdr:row>36</xdr:row>
      <xdr:rowOff>169273</xdr:rowOff>
    </xdr:to>
    <xdr:cxnSp macro="">
      <xdr:nvCxnSpPr>
        <xdr:cNvPr id="543" name="直線コネクタ 542"/>
        <xdr:cNvCxnSpPr/>
      </xdr:nvCxnSpPr>
      <xdr:spPr>
        <a:xfrm>
          <a:off x="14592300" y="628595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170724</xdr:rowOff>
    </xdr:from>
    <xdr:to>
      <xdr:col>72</xdr:col>
      <xdr:colOff>38100</xdr:colOff>
      <xdr:row>36</xdr:row>
      <xdr:rowOff>100874</xdr:rowOff>
    </xdr:to>
    <xdr:sp macro="" textlink="">
      <xdr:nvSpPr>
        <xdr:cNvPr id="544" name="楕円 543"/>
        <xdr:cNvSpPr/>
      </xdr:nvSpPr>
      <xdr:spPr>
        <a:xfrm>
          <a:off x="13652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50074</xdr:rowOff>
    </xdr:from>
    <xdr:to>
      <xdr:col>76</xdr:col>
      <xdr:colOff>114300</xdr:colOff>
      <xdr:row>36</xdr:row>
      <xdr:rowOff>113756</xdr:rowOff>
    </xdr:to>
    <xdr:cxnSp macro="">
      <xdr:nvCxnSpPr>
        <xdr:cNvPr id="545" name="直線コネクタ 544"/>
        <xdr:cNvCxnSpPr/>
      </xdr:nvCxnSpPr>
      <xdr:spPr>
        <a:xfrm>
          <a:off x="13703300" y="622227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46" name="楕円 545"/>
        <xdr:cNvSpPr/>
      </xdr:nvSpPr>
      <xdr:spPr>
        <a:xfrm>
          <a:off x="12763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36</xdr:row>
      <xdr:rowOff>50074</xdr:rowOff>
    </xdr:to>
    <xdr:cxnSp macro="">
      <xdr:nvCxnSpPr>
        <xdr:cNvPr id="547" name="直線コネクタ 546"/>
        <xdr:cNvCxnSpPr/>
      </xdr:nvCxnSpPr>
      <xdr:spPr>
        <a:xfrm>
          <a:off x="12814300" y="615696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108330</xdr:rowOff>
    </xdr:from>
    <xdr:ext cx="405111" cy="259045"/>
    <xdr:sp macro="" textlink="">
      <xdr:nvSpPr>
        <xdr:cNvPr id="548" name="n_1aveValue【認定こども園・幼稚園・保育所】&#10;有形固定資産減価償却率"/>
        <xdr:cNvSpPr txBox="1"/>
      </xdr:nvSpPr>
      <xdr:spPr>
        <a:xfrm>
          <a:off x="15266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51180</xdr:rowOff>
    </xdr:from>
    <xdr:ext cx="405111" cy="259045"/>
    <xdr:sp macro="" textlink="">
      <xdr:nvSpPr>
        <xdr:cNvPr id="549" name="n_2aveValue【認定こども園・幼稚園・保育所】&#10;有形固定資産減価償却率"/>
        <xdr:cNvSpPr txBox="1"/>
      </xdr:nvSpPr>
      <xdr:spPr>
        <a:xfrm>
          <a:off x="143897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69142</xdr:rowOff>
    </xdr:from>
    <xdr:ext cx="405111" cy="259045"/>
    <xdr:sp macro="" textlink="">
      <xdr:nvSpPr>
        <xdr:cNvPr id="550" name="n_3aveValue【認定こども園・幼稚園・保育所】&#10;有形固定資産減価償却率"/>
        <xdr:cNvSpPr txBox="1"/>
      </xdr:nvSpPr>
      <xdr:spPr>
        <a:xfrm>
          <a:off x="13500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52812</xdr:rowOff>
    </xdr:from>
    <xdr:ext cx="405111" cy="259045"/>
    <xdr:sp macro="" textlink="">
      <xdr:nvSpPr>
        <xdr:cNvPr id="551" name="n_4aveValue【認定こども園・幼稚園・保育所】&#10;有形固定資産減価償却率"/>
        <xdr:cNvSpPr txBox="1"/>
      </xdr:nvSpPr>
      <xdr:spPr>
        <a:xfrm>
          <a:off x="126117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65150</xdr:rowOff>
    </xdr:from>
    <xdr:ext cx="405111" cy="259045"/>
    <xdr:sp macro="" textlink="">
      <xdr:nvSpPr>
        <xdr:cNvPr id="552" name="n_1mainValue【認定こども園・幼稚園・保育所】&#10;有形固定資産減価償却率"/>
        <xdr:cNvSpPr txBox="1"/>
      </xdr:nvSpPr>
      <xdr:spPr>
        <a:xfrm>
          <a:off x="1526604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9633</xdr:rowOff>
    </xdr:from>
    <xdr:ext cx="405111" cy="259045"/>
    <xdr:sp macro="" textlink="">
      <xdr:nvSpPr>
        <xdr:cNvPr id="553" name="n_2mainValue【認定こども園・幼稚園・保育所】&#10;有形固定資産減価償却率"/>
        <xdr:cNvSpPr txBox="1"/>
      </xdr:nvSpPr>
      <xdr:spPr>
        <a:xfrm>
          <a:off x="14389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117401</xdr:rowOff>
    </xdr:from>
    <xdr:ext cx="405111" cy="259045"/>
    <xdr:sp macro="" textlink="">
      <xdr:nvSpPr>
        <xdr:cNvPr id="554" name="n_3mainValue【認定こども園・幼稚園・保育所】&#10;有形固定資産減価償却率"/>
        <xdr:cNvSpPr txBox="1"/>
      </xdr:nvSpPr>
      <xdr:spPr>
        <a:xfrm>
          <a:off x="135007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55" name="n_4mainValue【認定こども園・幼稚園・保育所】&#10;有形固定資産減価償却率"/>
        <xdr:cNvSpPr txBox="1"/>
      </xdr:nvSpPr>
      <xdr:spPr>
        <a:xfrm>
          <a:off x="12611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7" name="テキスト ボックス 5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9" name="テキスト ボックス 5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1" name="テキスト ボックス 5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3" name="テキスト ボックス 5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156210</xdr:rowOff>
    </xdr:from>
    <xdr:to>
      <xdr:col>116</xdr:col>
      <xdr:colOff>62864</xdr:colOff>
      <xdr:row>41</xdr:row>
      <xdr:rowOff>115062</xdr:rowOff>
    </xdr:to>
    <xdr:cxnSp macro="">
      <xdr:nvCxnSpPr>
        <xdr:cNvPr id="577" name="直線コネクタ 576"/>
        <xdr:cNvCxnSpPr/>
      </xdr:nvCxnSpPr>
      <xdr:spPr>
        <a:xfrm flipV="1">
          <a:off x="22160864" y="5985510"/>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8"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9" name="直線コネクタ 578"/>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102887</xdr:rowOff>
    </xdr:from>
    <xdr:ext cx="469744" cy="259045"/>
    <xdr:sp macro="" textlink="">
      <xdr:nvSpPr>
        <xdr:cNvPr id="580" name="【認定こども園・幼稚園・保育所】&#10;一人当たり面積最大値テキスト"/>
        <xdr:cNvSpPr txBox="1"/>
      </xdr:nvSpPr>
      <xdr:spPr>
        <a:xfrm>
          <a:off x="22199600" y="576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156210</xdr:rowOff>
    </xdr:from>
    <xdr:to>
      <xdr:col>116</xdr:col>
      <xdr:colOff>152400</xdr:colOff>
      <xdr:row>34</xdr:row>
      <xdr:rowOff>156210</xdr:rowOff>
    </xdr:to>
    <xdr:cxnSp macro="">
      <xdr:nvCxnSpPr>
        <xdr:cNvPr id="581" name="直線コネクタ 580"/>
        <xdr:cNvCxnSpPr/>
      </xdr:nvCxnSpPr>
      <xdr:spPr>
        <a:xfrm>
          <a:off x="22072600" y="598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42689</xdr:rowOff>
    </xdr:from>
    <xdr:ext cx="469744" cy="259045"/>
    <xdr:sp macro="" textlink="">
      <xdr:nvSpPr>
        <xdr:cNvPr id="582" name="【認定こども園・幼稚園・保育所】&#10;一人当たり面積平均値テキスト"/>
        <xdr:cNvSpPr txBox="1"/>
      </xdr:nvSpPr>
      <xdr:spPr>
        <a:xfrm>
          <a:off x="22199600" y="6729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583" name="フローチャート: 判断 582"/>
        <xdr:cNvSpPr/>
      </xdr:nvSpPr>
      <xdr:spPr>
        <a:xfrm>
          <a:off x="221107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75692</xdr:rowOff>
    </xdr:from>
    <xdr:to>
      <xdr:col>112</xdr:col>
      <xdr:colOff>38100</xdr:colOff>
      <xdr:row>40</xdr:row>
      <xdr:rowOff>5842</xdr:rowOff>
    </xdr:to>
    <xdr:sp macro="" textlink="">
      <xdr:nvSpPr>
        <xdr:cNvPr id="584" name="フローチャート: 判断 583"/>
        <xdr:cNvSpPr/>
      </xdr:nvSpPr>
      <xdr:spPr>
        <a:xfrm>
          <a:off x="21272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45974</xdr:rowOff>
    </xdr:from>
    <xdr:to>
      <xdr:col>107</xdr:col>
      <xdr:colOff>101600</xdr:colOff>
      <xdr:row>39</xdr:row>
      <xdr:rowOff>147574</xdr:rowOff>
    </xdr:to>
    <xdr:sp macro="" textlink="">
      <xdr:nvSpPr>
        <xdr:cNvPr id="585" name="フローチャート: 判断 584"/>
        <xdr:cNvSpPr/>
      </xdr:nvSpPr>
      <xdr:spPr>
        <a:xfrm>
          <a:off x="20383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89408</xdr:rowOff>
    </xdr:from>
    <xdr:to>
      <xdr:col>102</xdr:col>
      <xdr:colOff>165100</xdr:colOff>
      <xdr:row>40</xdr:row>
      <xdr:rowOff>19558</xdr:rowOff>
    </xdr:to>
    <xdr:sp macro="" textlink="">
      <xdr:nvSpPr>
        <xdr:cNvPr id="586" name="フローチャート: 判断 585"/>
        <xdr:cNvSpPr/>
      </xdr:nvSpPr>
      <xdr:spPr>
        <a:xfrm>
          <a:off x="19494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91694</xdr:rowOff>
    </xdr:from>
    <xdr:to>
      <xdr:col>98</xdr:col>
      <xdr:colOff>38100</xdr:colOff>
      <xdr:row>40</xdr:row>
      <xdr:rowOff>21844</xdr:rowOff>
    </xdr:to>
    <xdr:sp macro="" textlink="">
      <xdr:nvSpPr>
        <xdr:cNvPr id="587" name="フローチャート: 判断 586"/>
        <xdr:cNvSpPr/>
      </xdr:nvSpPr>
      <xdr:spPr>
        <a:xfrm>
          <a:off x="18605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55118</xdr:rowOff>
    </xdr:from>
    <xdr:to>
      <xdr:col>116</xdr:col>
      <xdr:colOff>114300</xdr:colOff>
      <xdr:row>38</xdr:row>
      <xdr:rowOff>156718</xdr:rowOff>
    </xdr:to>
    <xdr:sp macro="" textlink="">
      <xdr:nvSpPr>
        <xdr:cNvPr id="593" name="楕円 592"/>
        <xdr:cNvSpPr/>
      </xdr:nvSpPr>
      <xdr:spPr>
        <a:xfrm>
          <a:off x="22110700" y="65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77995</xdr:rowOff>
    </xdr:from>
    <xdr:ext cx="469744" cy="259045"/>
    <xdr:sp macro="" textlink="">
      <xdr:nvSpPr>
        <xdr:cNvPr id="594" name="【認定こども園・幼稚園・保育所】&#10;一人当たり面積該当値テキスト"/>
        <xdr:cNvSpPr txBox="1"/>
      </xdr:nvSpPr>
      <xdr:spPr>
        <a:xfrm>
          <a:off x="22199600" y="642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71120</xdr:rowOff>
    </xdr:from>
    <xdr:to>
      <xdr:col>112</xdr:col>
      <xdr:colOff>38100</xdr:colOff>
      <xdr:row>39</xdr:row>
      <xdr:rowOff>1270</xdr:rowOff>
    </xdr:to>
    <xdr:sp macro="" textlink="">
      <xdr:nvSpPr>
        <xdr:cNvPr id="595" name="楕円 594"/>
        <xdr:cNvSpPr/>
      </xdr:nvSpPr>
      <xdr:spPr>
        <a:xfrm>
          <a:off x="21272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105918</xdr:rowOff>
    </xdr:from>
    <xdr:to>
      <xdr:col>116</xdr:col>
      <xdr:colOff>63500</xdr:colOff>
      <xdr:row>38</xdr:row>
      <xdr:rowOff>121920</xdr:rowOff>
    </xdr:to>
    <xdr:cxnSp macro="">
      <xdr:nvCxnSpPr>
        <xdr:cNvPr id="596" name="直線コネクタ 595"/>
        <xdr:cNvCxnSpPr/>
      </xdr:nvCxnSpPr>
      <xdr:spPr>
        <a:xfrm flipV="1">
          <a:off x="21323300" y="662101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84836</xdr:rowOff>
    </xdr:from>
    <xdr:to>
      <xdr:col>107</xdr:col>
      <xdr:colOff>101600</xdr:colOff>
      <xdr:row>39</xdr:row>
      <xdr:rowOff>14986</xdr:rowOff>
    </xdr:to>
    <xdr:sp macro="" textlink="">
      <xdr:nvSpPr>
        <xdr:cNvPr id="597" name="楕円 596"/>
        <xdr:cNvSpPr/>
      </xdr:nvSpPr>
      <xdr:spPr>
        <a:xfrm>
          <a:off x="203835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121920</xdr:rowOff>
    </xdr:from>
    <xdr:to>
      <xdr:col>111</xdr:col>
      <xdr:colOff>177800</xdr:colOff>
      <xdr:row>38</xdr:row>
      <xdr:rowOff>135636</xdr:rowOff>
    </xdr:to>
    <xdr:cxnSp macro="">
      <xdr:nvCxnSpPr>
        <xdr:cNvPr id="598" name="直線コネクタ 597"/>
        <xdr:cNvCxnSpPr/>
      </xdr:nvCxnSpPr>
      <xdr:spPr>
        <a:xfrm flipV="1">
          <a:off x="20434300" y="66370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599" name="楕円 598"/>
        <xdr:cNvSpPr/>
      </xdr:nvSpPr>
      <xdr:spPr>
        <a:xfrm>
          <a:off x="19494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135636</xdr:rowOff>
    </xdr:from>
    <xdr:to>
      <xdr:col>107</xdr:col>
      <xdr:colOff>50800</xdr:colOff>
      <xdr:row>38</xdr:row>
      <xdr:rowOff>144780</xdr:rowOff>
    </xdr:to>
    <xdr:cxnSp macro="">
      <xdr:nvCxnSpPr>
        <xdr:cNvPr id="600" name="直線コネクタ 599"/>
        <xdr:cNvCxnSpPr/>
      </xdr:nvCxnSpPr>
      <xdr:spPr>
        <a:xfrm flipV="1">
          <a:off x="19545300" y="6650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105410</xdr:rowOff>
    </xdr:from>
    <xdr:to>
      <xdr:col>98</xdr:col>
      <xdr:colOff>38100</xdr:colOff>
      <xdr:row>39</xdr:row>
      <xdr:rowOff>35560</xdr:rowOff>
    </xdr:to>
    <xdr:sp macro="" textlink="">
      <xdr:nvSpPr>
        <xdr:cNvPr id="601" name="楕円 600"/>
        <xdr:cNvSpPr/>
      </xdr:nvSpPr>
      <xdr:spPr>
        <a:xfrm>
          <a:off x="18605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144780</xdr:rowOff>
    </xdr:from>
    <xdr:to>
      <xdr:col>102</xdr:col>
      <xdr:colOff>114300</xdr:colOff>
      <xdr:row>38</xdr:row>
      <xdr:rowOff>156210</xdr:rowOff>
    </xdr:to>
    <xdr:cxnSp macro="">
      <xdr:nvCxnSpPr>
        <xdr:cNvPr id="602" name="直線コネクタ 601"/>
        <xdr:cNvCxnSpPr/>
      </xdr:nvCxnSpPr>
      <xdr:spPr>
        <a:xfrm flipV="1">
          <a:off x="18656300" y="66598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168419</xdr:rowOff>
    </xdr:from>
    <xdr:ext cx="469744" cy="259045"/>
    <xdr:sp macro="" textlink="">
      <xdr:nvSpPr>
        <xdr:cNvPr id="603" name="n_1aveValue【認定こども園・幼稚園・保育所】&#10;一人当たり面積"/>
        <xdr:cNvSpPr txBox="1"/>
      </xdr:nvSpPr>
      <xdr:spPr>
        <a:xfrm>
          <a:off x="21075727" y="685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138701</xdr:rowOff>
    </xdr:from>
    <xdr:ext cx="469744" cy="259045"/>
    <xdr:sp macro="" textlink="">
      <xdr:nvSpPr>
        <xdr:cNvPr id="604" name="n_2aveValue【認定こども園・幼稚園・保育所】&#10;一人当たり面積"/>
        <xdr:cNvSpPr txBox="1"/>
      </xdr:nvSpPr>
      <xdr:spPr>
        <a:xfrm>
          <a:off x="201994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10685</xdr:rowOff>
    </xdr:from>
    <xdr:ext cx="469744" cy="259045"/>
    <xdr:sp macro="" textlink="">
      <xdr:nvSpPr>
        <xdr:cNvPr id="605" name="n_3aveValue【認定こども園・幼稚園・保育所】&#10;一人当たり面積"/>
        <xdr:cNvSpPr txBox="1"/>
      </xdr:nvSpPr>
      <xdr:spPr>
        <a:xfrm>
          <a:off x="19310427" y="68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12971</xdr:rowOff>
    </xdr:from>
    <xdr:ext cx="469744" cy="259045"/>
    <xdr:sp macro="" textlink="">
      <xdr:nvSpPr>
        <xdr:cNvPr id="606" name="n_4aveValue【認定こども園・幼稚園・保育所】&#10;一人当たり面積"/>
        <xdr:cNvSpPr txBox="1"/>
      </xdr:nvSpPr>
      <xdr:spPr>
        <a:xfrm>
          <a:off x="18421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17797</xdr:rowOff>
    </xdr:from>
    <xdr:ext cx="469744" cy="259045"/>
    <xdr:sp macro="" textlink="">
      <xdr:nvSpPr>
        <xdr:cNvPr id="607" name="n_1mainValue【認定こども園・幼稚園・保育所】&#10;一人当たり面積"/>
        <xdr:cNvSpPr txBox="1"/>
      </xdr:nvSpPr>
      <xdr:spPr>
        <a:xfrm>
          <a:off x="210757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31513</xdr:rowOff>
    </xdr:from>
    <xdr:ext cx="469744" cy="259045"/>
    <xdr:sp macro="" textlink="">
      <xdr:nvSpPr>
        <xdr:cNvPr id="608" name="n_2mainValue【認定こども園・幼稚園・保育所】&#10;一人当たり面積"/>
        <xdr:cNvSpPr txBox="1"/>
      </xdr:nvSpPr>
      <xdr:spPr>
        <a:xfrm>
          <a:off x="20199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40657</xdr:rowOff>
    </xdr:from>
    <xdr:ext cx="469744" cy="259045"/>
    <xdr:sp macro="" textlink="">
      <xdr:nvSpPr>
        <xdr:cNvPr id="609" name="n_3mainValue【認定こども園・幼稚園・保育所】&#10;一人当たり面積"/>
        <xdr:cNvSpPr txBox="1"/>
      </xdr:nvSpPr>
      <xdr:spPr>
        <a:xfrm>
          <a:off x="19310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52087</xdr:rowOff>
    </xdr:from>
    <xdr:ext cx="469744" cy="259045"/>
    <xdr:sp macro="" textlink="">
      <xdr:nvSpPr>
        <xdr:cNvPr id="610" name="n_4mainValue【認定こども園・幼稚園・保育所】&#10;一人当たり面積"/>
        <xdr:cNvSpPr txBox="1"/>
      </xdr:nvSpPr>
      <xdr:spPr>
        <a:xfrm>
          <a:off x="184214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160020</xdr:rowOff>
    </xdr:from>
    <xdr:to>
      <xdr:col>85</xdr:col>
      <xdr:colOff>126364</xdr:colOff>
      <xdr:row>63</xdr:row>
      <xdr:rowOff>34290</xdr:rowOff>
    </xdr:to>
    <xdr:cxnSp macro="">
      <xdr:nvCxnSpPr>
        <xdr:cNvPr id="635" name="直線コネクタ 634"/>
        <xdr:cNvCxnSpPr/>
      </xdr:nvCxnSpPr>
      <xdr:spPr>
        <a:xfrm flipV="1">
          <a:off x="16318864" y="958977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38117</xdr:rowOff>
    </xdr:from>
    <xdr:ext cx="405111" cy="259045"/>
    <xdr:sp macro="" textlink="">
      <xdr:nvSpPr>
        <xdr:cNvPr id="636" name="【学校施設】&#10;有形固定資産減価償却率最小値テキスト"/>
        <xdr:cNvSpPr txBox="1"/>
      </xdr:nvSpPr>
      <xdr:spPr>
        <a:xfrm>
          <a:off x="16357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34290</xdr:rowOff>
    </xdr:from>
    <xdr:to>
      <xdr:col>86</xdr:col>
      <xdr:colOff>25400</xdr:colOff>
      <xdr:row>63</xdr:row>
      <xdr:rowOff>34290</xdr:rowOff>
    </xdr:to>
    <xdr:cxnSp macro="">
      <xdr:nvCxnSpPr>
        <xdr:cNvPr id="637" name="直線コネクタ 636"/>
        <xdr:cNvCxnSpPr/>
      </xdr:nvCxnSpPr>
      <xdr:spPr>
        <a:xfrm>
          <a:off x="16230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106697</xdr:rowOff>
    </xdr:from>
    <xdr:ext cx="405111" cy="259045"/>
    <xdr:sp macro="" textlink="">
      <xdr:nvSpPr>
        <xdr:cNvPr id="638" name="【学校施設】&#10;有形固定資産減価償却率最大値テキスト"/>
        <xdr:cNvSpPr txBox="1"/>
      </xdr:nvSpPr>
      <xdr:spPr>
        <a:xfrm>
          <a:off x="16357600" y="936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160020</xdr:rowOff>
    </xdr:from>
    <xdr:to>
      <xdr:col>86</xdr:col>
      <xdr:colOff>25400</xdr:colOff>
      <xdr:row>55</xdr:row>
      <xdr:rowOff>160020</xdr:rowOff>
    </xdr:to>
    <xdr:cxnSp macro="">
      <xdr:nvCxnSpPr>
        <xdr:cNvPr id="639" name="直線コネクタ 638"/>
        <xdr:cNvCxnSpPr/>
      </xdr:nvCxnSpPr>
      <xdr:spPr>
        <a:xfrm>
          <a:off x="16230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652</xdr:rowOff>
    </xdr:from>
    <xdr:ext cx="405111" cy="259045"/>
    <xdr:sp macro="" textlink="">
      <xdr:nvSpPr>
        <xdr:cNvPr id="640" name="【学校施設】&#10;有形固定資産減価償却率平均値テキスト"/>
        <xdr:cNvSpPr txBox="1"/>
      </xdr:nvSpPr>
      <xdr:spPr>
        <a:xfrm>
          <a:off x="16357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641" name="フローチャート: 判断 640"/>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642" name="フローチャート: 判断 641"/>
        <xdr:cNvSpPr/>
      </xdr:nvSpPr>
      <xdr:spPr>
        <a:xfrm>
          <a:off x="15430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643" name="フローチャート: 判断 642"/>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644" name="フローチャート: 判断 643"/>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645" name="フローチャート: 判断 644"/>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33020</xdr:rowOff>
    </xdr:from>
    <xdr:to>
      <xdr:col>85</xdr:col>
      <xdr:colOff>177800</xdr:colOff>
      <xdr:row>61</xdr:row>
      <xdr:rowOff>134620</xdr:rowOff>
    </xdr:to>
    <xdr:sp macro="" textlink="">
      <xdr:nvSpPr>
        <xdr:cNvPr id="651" name="楕円 650"/>
        <xdr:cNvSpPr/>
      </xdr:nvSpPr>
      <xdr:spPr>
        <a:xfrm>
          <a:off x="162687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11447</xdr:rowOff>
    </xdr:from>
    <xdr:ext cx="405111" cy="259045"/>
    <xdr:sp macro="" textlink="">
      <xdr:nvSpPr>
        <xdr:cNvPr id="652" name="【学校施設】&#10;有形固定資産減価償却率該当値テキスト"/>
        <xdr:cNvSpPr txBox="1"/>
      </xdr:nvSpPr>
      <xdr:spPr>
        <a:xfrm>
          <a:off x="16357600"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53975</xdr:rowOff>
    </xdr:from>
    <xdr:to>
      <xdr:col>81</xdr:col>
      <xdr:colOff>101600</xdr:colOff>
      <xdr:row>61</xdr:row>
      <xdr:rowOff>155575</xdr:rowOff>
    </xdr:to>
    <xdr:sp macro="" textlink="">
      <xdr:nvSpPr>
        <xdr:cNvPr id="653" name="楕円 652"/>
        <xdr:cNvSpPr/>
      </xdr:nvSpPr>
      <xdr:spPr>
        <a:xfrm>
          <a:off x="15430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83820</xdr:rowOff>
    </xdr:from>
    <xdr:to>
      <xdr:col>85</xdr:col>
      <xdr:colOff>127000</xdr:colOff>
      <xdr:row>61</xdr:row>
      <xdr:rowOff>104775</xdr:rowOff>
    </xdr:to>
    <xdr:cxnSp macro="">
      <xdr:nvCxnSpPr>
        <xdr:cNvPr id="654" name="直線コネクタ 653"/>
        <xdr:cNvCxnSpPr/>
      </xdr:nvCxnSpPr>
      <xdr:spPr>
        <a:xfrm flipV="1">
          <a:off x="15481300" y="1054227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25400</xdr:rowOff>
    </xdr:from>
    <xdr:to>
      <xdr:col>76</xdr:col>
      <xdr:colOff>165100</xdr:colOff>
      <xdr:row>61</xdr:row>
      <xdr:rowOff>127000</xdr:rowOff>
    </xdr:to>
    <xdr:sp macro="" textlink="">
      <xdr:nvSpPr>
        <xdr:cNvPr id="655" name="楕円 654"/>
        <xdr:cNvSpPr/>
      </xdr:nvSpPr>
      <xdr:spPr>
        <a:xfrm>
          <a:off x="14541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76200</xdr:rowOff>
    </xdr:from>
    <xdr:to>
      <xdr:col>81</xdr:col>
      <xdr:colOff>50800</xdr:colOff>
      <xdr:row>61</xdr:row>
      <xdr:rowOff>104775</xdr:rowOff>
    </xdr:to>
    <xdr:cxnSp macro="">
      <xdr:nvCxnSpPr>
        <xdr:cNvPr id="656" name="直線コネクタ 655"/>
        <xdr:cNvCxnSpPr/>
      </xdr:nvCxnSpPr>
      <xdr:spPr>
        <a:xfrm>
          <a:off x="14592300" y="105346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162560</xdr:rowOff>
    </xdr:from>
    <xdr:to>
      <xdr:col>72</xdr:col>
      <xdr:colOff>38100</xdr:colOff>
      <xdr:row>61</xdr:row>
      <xdr:rowOff>92710</xdr:rowOff>
    </xdr:to>
    <xdr:sp macro="" textlink="">
      <xdr:nvSpPr>
        <xdr:cNvPr id="657" name="楕円 656"/>
        <xdr:cNvSpPr/>
      </xdr:nvSpPr>
      <xdr:spPr>
        <a:xfrm>
          <a:off x="13652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41910</xdr:rowOff>
    </xdr:from>
    <xdr:to>
      <xdr:col>76</xdr:col>
      <xdr:colOff>114300</xdr:colOff>
      <xdr:row>61</xdr:row>
      <xdr:rowOff>76200</xdr:rowOff>
    </xdr:to>
    <xdr:cxnSp macro="">
      <xdr:nvCxnSpPr>
        <xdr:cNvPr id="658" name="直線コネクタ 657"/>
        <xdr:cNvCxnSpPr/>
      </xdr:nvCxnSpPr>
      <xdr:spPr>
        <a:xfrm>
          <a:off x="13703300" y="105003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143510</xdr:rowOff>
    </xdr:from>
    <xdr:to>
      <xdr:col>67</xdr:col>
      <xdr:colOff>101600</xdr:colOff>
      <xdr:row>61</xdr:row>
      <xdr:rowOff>73660</xdr:rowOff>
    </xdr:to>
    <xdr:sp macro="" textlink="">
      <xdr:nvSpPr>
        <xdr:cNvPr id="659" name="楕円 658"/>
        <xdr:cNvSpPr/>
      </xdr:nvSpPr>
      <xdr:spPr>
        <a:xfrm>
          <a:off x="12763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22860</xdr:rowOff>
    </xdr:from>
    <xdr:to>
      <xdr:col>71</xdr:col>
      <xdr:colOff>177800</xdr:colOff>
      <xdr:row>61</xdr:row>
      <xdr:rowOff>41910</xdr:rowOff>
    </xdr:to>
    <xdr:cxnSp macro="">
      <xdr:nvCxnSpPr>
        <xdr:cNvPr id="660" name="直線コネクタ 659"/>
        <xdr:cNvCxnSpPr/>
      </xdr:nvCxnSpPr>
      <xdr:spPr>
        <a:xfrm>
          <a:off x="12814300" y="104813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109237</xdr:rowOff>
    </xdr:from>
    <xdr:ext cx="405111" cy="259045"/>
    <xdr:sp macro="" textlink="">
      <xdr:nvSpPr>
        <xdr:cNvPr id="661" name="n_1aveValue【学校施設】&#10;有形固定資産減価償却率"/>
        <xdr:cNvSpPr txBox="1"/>
      </xdr:nvSpPr>
      <xdr:spPr>
        <a:xfrm>
          <a:off x="15266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662" name="n_2aveValue【学校施設】&#10;有形固定資産減価償却率"/>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663" name="n_3aveValue【学校施設】&#10;有形固定資産減価償却率"/>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664" name="n_4aveValue【学校施設】&#10;有形固定資産減価償却率"/>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146702</xdr:rowOff>
    </xdr:from>
    <xdr:ext cx="405111" cy="259045"/>
    <xdr:sp macro="" textlink="">
      <xdr:nvSpPr>
        <xdr:cNvPr id="665" name="n_1mainValue【学校施設】&#10;有形固定資産減価償却率"/>
        <xdr:cNvSpPr txBox="1"/>
      </xdr:nvSpPr>
      <xdr:spPr>
        <a:xfrm>
          <a:off x="152660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118127</xdr:rowOff>
    </xdr:from>
    <xdr:ext cx="405111" cy="259045"/>
    <xdr:sp macro="" textlink="">
      <xdr:nvSpPr>
        <xdr:cNvPr id="666" name="n_2mainValue【学校施設】&#10;有形固定資産減価償却率"/>
        <xdr:cNvSpPr txBox="1"/>
      </xdr:nvSpPr>
      <xdr:spPr>
        <a:xfrm>
          <a:off x="143897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83837</xdr:rowOff>
    </xdr:from>
    <xdr:ext cx="405111" cy="259045"/>
    <xdr:sp macro="" textlink="">
      <xdr:nvSpPr>
        <xdr:cNvPr id="667" name="n_3mainValue【学校施設】&#10;有形固定資産減価償却率"/>
        <xdr:cNvSpPr txBox="1"/>
      </xdr:nvSpPr>
      <xdr:spPr>
        <a:xfrm>
          <a:off x="13500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64787</xdr:rowOff>
    </xdr:from>
    <xdr:ext cx="405111" cy="259045"/>
    <xdr:sp macro="" textlink="">
      <xdr:nvSpPr>
        <xdr:cNvPr id="668" name="n_4mainValue【学校施設】&#10;有形固定資産減価償却率"/>
        <xdr:cNvSpPr txBox="1"/>
      </xdr:nvSpPr>
      <xdr:spPr>
        <a:xfrm>
          <a:off x="12611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25799</xdr:rowOff>
    </xdr:from>
    <xdr:to>
      <xdr:col>116</xdr:col>
      <xdr:colOff>62864</xdr:colOff>
      <xdr:row>64</xdr:row>
      <xdr:rowOff>101237</xdr:rowOff>
    </xdr:to>
    <xdr:cxnSp macro="">
      <xdr:nvCxnSpPr>
        <xdr:cNvPr id="695" name="直線コネクタ 694"/>
        <xdr:cNvCxnSpPr/>
      </xdr:nvCxnSpPr>
      <xdr:spPr>
        <a:xfrm flipV="1">
          <a:off x="22160864" y="9455549"/>
          <a:ext cx="0" cy="1618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105064</xdr:rowOff>
    </xdr:from>
    <xdr:ext cx="469744" cy="259045"/>
    <xdr:sp macro="" textlink="">
      <xdr:nvSpPr>
        <xdr:cNvPr id="696" name="【学校施設】&#10;一人当たり面積最小値テキスト"/>
        <xdr:cNvSpPr txBox="1"/>
      </xdr:nvSpPr>
      <xdr:spPr>
        <a:xfrm>
          <a:off x="22199600" y="1107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101237</xdr:rowOff>
    </xdr:from>
    <xdr:to>
      <xdr:col>116</xdr:col>
      <xdr:colOff>152400</xdr:colOff>
      <xdr:row>64</xdr:row>
      <xdr:rowOff>101237</xdr:rowOff>
    </xdr:to>
    <xdr:cxnSp macro="">
      <xdr:nvCxnSpPr>
        <xdr:cNvPr id="697" name="直線コネクタ 696"/>
        <xdr:cNvCxnSpPr/>
      </xdr:nvCxnSpPr>
      <xdr:spPr>
        <a:xfrm>
          <a:off x="22072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143926</xdr:rowOff>
    </xdr:from>
    <xdr:ext cx="469744" cy="259045"/>
    <xdr:sp macro="" textlink="">
      <xdr:nvSpPr>
        <xdr:cNvPr id="698" name="【学校施設】&#10;一人当たり面積最大値テキスト"/>
        <xdr:cNvSpPr txBox="1"/>
      </xdr:nvSpPr>
      <xdr:spPr>
        <a:xfrm>
          <a:off x="22199600" y="923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25799</xdr:rowOff>
    </xdr:from>
    <xdr:to>
      <xdr:col>116</xdr:col>
      <xdr:colOff>152400</xdr:colOff>
      <xdr:row>55</xdr:row>
      <xdr:rowOff>25799</xdr:rowOff>
    </xdr:to>
    <xdr:cxnSp macro="">
      <xdr:nvCxnSpPr>
        <xdr:cNvPr id="699" name="直線コネクタ 698"/>
        <xdr:cNvCxnSpPr/>
      </xdr:nvCxnSpPr>
      <xdr:spPr>
        <a:xfrm>
          <a:off x="22072600" y="945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90260</xdr:rowOff>
    </xdr:from>
    <xdr:ext cx="469744" cy="259045"/>
    <xdr:sp macro="" textlink="">
      <xdr:nvSpPr>
        <xdr:cNvPr id="700" name="【学校施設】&#10;一人当たり面積平均値テキスト"/>
        <xdr:cNvSpPr txBox="1"/>
      </xdr:nvSpPr>
      <xdr:spPr>
        <a:xfrm>
          <a:off x="22199600" y="10720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111833</xdr:rowOff>
    </xdr:from>
    <xdr:to>
      <xdr:col>116</xdr:col>
      <xdr:colOff>114300</xdr:colOff>
      <xdr:row>63</xdr:row>
      <xdr:rowOff>41983</xdr:rowOff>
    </xdr:to>
    <xdr:sp macro="" textlink="">
      <xdr:nvSpPr>
        <xdr:cNvPr id="701" name="フローチャート: 判断 700"/>
        <xdr:cNvSpPr/>
      </xdr:nvSpPr>
      <xdr:spPr>
        <a:xfrm>
          <a:off x="22110700" y="1074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128488</xdr:rowOff>
    </xdr:from>
    <xdr:to>
      <xdr:col>112</xdr:col>
      <xdr:colOff>38100</xdr:colOff>
      <xdr:row>63</xdr:row>
      <xdr:rowOff>58638</xdr:rowOff>
    </xdr:to>
    <xdr:sp macro="" textlink="">
      <xdr:nvSpPr>
        <xdr:cNvPr id="702" name="フローチャート: 判断 701"/>
        <xdr:cNvSpPr/>
      </xdr:nvSpPr>
      <xdr:spPr>
        <a:xfrm>
          <a:off x="21272500" y="107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97137</xdr:rowOff>
    </xdr:from>
    <xdr:to>
      <xdr:col>107</xdr:col>
      <xdr:colOff>101600</xdr:colOff>
      <xdr:row>63</xdr:row>
      <xdr:rowOff>27287</xdr:rowOff>
    </xdr:to>
    <xdr:sp macro="" textlink="">
      <xdr:nvSpPr>
        <xdr:cNvPr id="703" name="フローチャート: 判断 702"/>
        <xdr:cNvSpPr/>
      </xdr:nvSpPr>
      <xdr:spPr>
        <a:xfrm>
          <a:off x="20383500" y="1072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128488</xdr:rowOff>
    </xdr:from>
    <xdr:to>
      <xdr:col>102</xdr:col>
      <xdr:colOff>165100</xdr:colOff>
      <xdr:row>63</xdr:row>
      <xdr:rowOff>58638</xdr:rowOff>
    </xdr:to>
    <xdr:sp macro="" textlink="">
      <xdr:nvSpPr>
        <xdr:cNvPr id="704" name="フローチャート: 判断 703"/>
        <xdr:cNvSpPr/>
      </xdr:nvSpPr>
      <xdr:spPr>
        <a:xfrm>
          <a:off x="19494500" y="107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119670</xdr:rowOff>
    </xdr:from>
    <xdr:to>
      <xdr:col>98</xdr:col>
      <xdr:colOff>38100</xdr:colOff>
      <xdr:row>63</xdr:row>
      <xdr:rowOff>49820</xdr:rowOff>
    </xdr:to>
    <xdr:sp macro="" textlink="">
      <xdr:nvSpPr>
        <xdr:cNvPr id="705" name="フローチャート: 判断 704"/>
        <xdr:cNvSpPr/>
      </xdr:nvSpPr>
      <xdr:spPr>
        <a:xfrm>
          <a:off x="18605500" y="107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158206</xdr:rowOff>
    </xdr:from>
    <xdr:to>
      <xdr:col>116</xdr:col>
      <xdr:colOff>114300</xdr:colOff>
      <xdr:row>62</xdr:row>
      <xdr:rowOff>88356</xdr:rowOff>
    </xdr:to>
    <xdr:sp macro="" textlink="">
      <xdr:nvSpPr>
        <xdr:cNvPr id="711" name="楕円 710"/>
        <xdr:cNvSpPr/>
      </xdr:nvSpPr>
      <xdr:spPr>
        <a:xfrm>
          <a:off x="221107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9633</xdr:rowOff>
    </xdr:from>
    <xdr:ext cx="469744" cy="259045"/>
    <xdr:sp macro="" textlink="">
      <xdr:nvSpPr>
        <xdr:cNvPr id="712" name="【学校施設】&#10;一人当たり面積該当値テキスト"/>
        <xdr:cNvSpPr txBox="1"/>
      </xdr:nvSpPr>
      <xdr:spPr>
        <a:xfrm>
          <a:off x="22199600" y="1046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12228</xdr:rowOff>
    </xdr:from>
    <xdr:to>
      <xdr:col>112</xdr:col>
      <xdr:colOff>38100</xdr:colOff>
      <xdr:row>62</xdr:row>
      <xdr:rowOff>113828</xdr:rowOff>
    </xdr:to>
    <xdr:sp macro="" textlink="">
      <xdr:nvSpPr>
        <xdr:cNvPr id="713" name="楕円 712"/>
        <xdr:cNvSpPr/>
      </xdr:nvSpPr>
      <xdr:spPr>
        <a:xfrm>
          <a:off x="21272500" y="1064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37556</xdr:rowOff>
    </xdr:from>
    <xdr:to>
      <xdr:col>116</xdr:col>
      <xdr:colOff>63500</xdr:colOff>
      <xdr:row>62</xdr:row>
      <xdr:rowOff>63028</xdr:rowOff>
    </xdr:to>
    <xdr:cxnSp macro="">
      <xdr:nvCxnSpPr>
        <xdr:cNvPr id="714" name="直線コネクタ 713"/>
        <xdr:cNvCxnSpPr/>
      </xdr:nvCxnSpPr>
      <xdr:spPr>
        <a:xfrm flipV="1">
          <a:off x="21323300" y="10667456"/>
          <a:ext cx="8382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29863</xdr:rowOff>
    </xdr:from>
    <xdr:to>
      <xdr:col>107</xdr:col>
      <xdr:colOff>101600</xdr:colOff>
      <xdr:row>62</xdr:row>
      <xdr:rowOff>131463</xdr:rowOff>
    </xdr:to>
    <xdr:sp macro="" textlink="">
      <xdr:nvSpPr>
        <xdr:cNvPr id="715" name="楕円 714"/>
        <xdr:cNvSpPr/>
      </xdr:nvSpPr>
      <xdr:spPr>
        <a:xfrm>
          <a:off x="20383500" y="106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63028</xdr:rowOff>
    </xdr:from>
    <xdr:to>
      <xdr:col>111</xdr:col>
      <xdr:colOff>177800</xdr:colOff>
      <xdr:row>62</xdr:row>
      <xdr:rowOff>80663</xdr:rowOff>
    </xdr:to>
    <xdr:cxnSp macro="">
      <xdr:nvCxnSpPr>
        <xdr:cNvPr id="716" name="直線コネクタ 715"/>
        <xdr:cNvCxnSpPr/>
      </xdr:nvCxnSpPr>
      <xdr:spPr>
        <a:xfrm flipV="1">
          <a:off x="20434300" y="10692928"/>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44559</xdr:rowOff>
    </xdr:from>
    <xdr:to>
      <xdr:col>102</xdr:col>
      <xdr:colOff>165100</xdr:colOff>
      <xdr:row>62</xdr:row>
      <xdr:rowOff>146159</xdr:rowOff>
    </xdr:to>
    <xdr:sp macro="" textlink="">
      <xdr:nvSpPr>
        <xdr:cNvPr id="717" name="楕円 716"/>
        <xdr:cNvSpPr/>
      </xdr:nvSpPr>
      <xdr:spPr>
        <a:xfrm>
          <a:off x="19494500" y="1067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80663</xdr:rowOff>
    </xdr:from>
    <xdr:to>
      <xdr:col>107</xdr:col>
      <xdr:colOff>50800</xdr:colOff>
      <xdr:row>62</xdr:row>
      <xdr:rowOff>95359</xdr:rowOff>
    </xdr:to>
    <xdr:cxnSp macro="">
      <xdr:nvCxnSpPr>
        <xdr:cNvPr id="718" name="直線コネクタ 717"/>
        <xdr:cNvCxnSpPr/>
      </xdr:nvCxnSpPr>
      <xdr:spPr>
        <a:xfrm flipV="1">
          <a:off x="19545300" y="1071056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58275</xdr:rowOff>
    </xdr:from>
    <xdr:to>
      <xdr:col>98</xdr:col>
      <xdr:colOff>38100</xdr:colOff>
      <xdr:row>62</xdr:row>
      <xdr:rowOff>159875</xdr:rowOff>
    </xdr:to>
    <xdr:sp macro="" textlink="">
      <xdr:nvSpPr>
        <xdr:cNvPr id="719" name="楕円 718"/>
        <xdr:cNvSpPr/>
      </xdr:nvSpPr>
      <xdr:spPr>
        <a:xfrm>
          <a:off x="18605500" y="106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95359</xdr:rowOff>
    </xdr:from>
    <xdr:to>
      <xdr:col>102</xdr:col>
      <xdr:colOff>114300</xdr:colOff>
      <xdr:row>62</xdr:row>
      <xdr:rowOff>109075</xdr:rowOff>
    </xdr:to>
    <xdr:cxnSp macro="">
      <xdr:nvCxnSpPr>
        <xdr:cNvPr id="720" name="直線コネクタ 719"/>
        <xdr:cNvCxnSpPr/>
      </xdr:nvCxnSpPr>
      <xdr:spPr>
        <a:xfrm flipV="1">
          <a:off x="18656300" y="10725259"/>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49765</xdr:rowOff>
    </xdr:from>
    <xdr:ext cx="469744" cy="259045"/>
    <xdr:sp macro="" textlink="">
      <xdr:nvSpPr>
        <xdr:cNvPr id="721" name="n_1aveValue【学校施設】&#10;一人当たり面積"/>
        <xdr:cNvSpPr txBox="1"/>
      </xdr:nvSpPr>
      <xdr:spPr>
        <a:xfrm>
          <a:off x="21075727" y="1085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18414</xdr:rowOff>
    </xdr:from>
    <xdr:ext cx="469744" cy="259045"/>
    <xdr:sp macro="" textlink="">
      <xdr:nvSpPr>
        <xdr:cNvPr id="722" name="n_2aveValue【学校施設】&#10;一人当たり面積"/>
        <xdr:cNvSpPr txBox="1"/>
      </xdr:nvSpPr>
      <xdr:spPr>
        <a:xfrm>
          <a:off x="20199427" y="1081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49765</xdr:rowOff>
    </xdr:from>
    <xdr:ext cx="469744" cy="259045"/>
    <xdr:sp macro="" textlink="">
      <xdr:nvSpPr>
        <xdr:cNvPr id="723" name="n_3aveValue【学校施設】&#10;一人当たり面積"/>
        <xdr:cNvSpPr txBox="1"/>
      </xdr:nvSpPr>
      <xdr:spPr>
        <a:xfrm>
          <a:off x="19310427" y="1085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40947</xdr:rowOff>
    </xdr:from>
    <xdr:ext cx="469744" cy="259045"/>
    <xdr:sp macro="" textlink="">
      <xdr:nvSpPr>
        <xdr:cNvPr id="724" name="n_4aveValue【学校施設】&#10;一人当たり面積"/>
        <xdr:cNvSpPr txBox="1"/>
      </xdr:nvSpPr>
      <xdr:spPr>
        <a:xfrm>
          <a:off x="18421427" y="108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130355</xdr:rowOff>
    </xdr:from>
    <xdr:ext cx="469744" cy="259045"/>
    <xdr:sp macro="" textlink="">
      <xdr:nvSpPr>
        <xdr:cNvPr id="725" name="n_1mainValue【学校施設】&#10;一人当たり面積"/>
        <xdr:cNvSpPr txBox="1"/>
      </xdr:nvSpPr>
      <xdr:spPr>
        <a:xfrm>
          <a:off x="21075727" y="1041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147990</xdr:rowOff>
    </xdr:from>
    <xdr:ext cx="469744" cy="259045"/>
    <xdr:sp macro="" textlink="">
      <xdr:nvSpPr>
        <xdr:cNvPr id="726" name="n_2mainValue【学校施設】&#10;一人当たり面積"/>
        <xdr:cNvSpPr txBox="1"/>
      </xdr:nvSpPr>
      <xdr:spPr>
        <a:xfrm>
          <a:off x="20199427" y="104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162686</xdr:rowOff>
    </xdr:from>
    <xdr:ext cx="469744" cy="259045"/>
    <xdr:sp macro="" textlink="">
      <xdr:nvSpPr>
        <xdr:cNvPr id="727" name="n_3mainValue【学校施設】&#10;一人当たり面積"/>
        <xdr:cNvSpPr txBox="1"/>
      </xdr:nvSpPr>
      <xdr:spPr>
        <a:xfrm>
          <a:off x="19310427" y="1044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4952</xdr:rowOff>
    </xdr:from>
    <xdr:ext cx="469744" cy="259045"/>
    <xdr:sp macro="" textlink="">
      <xdr:nvSpPr>
        <xdr:cNvPr id="728" name="n_4mainValue【学校施設】&#10;一人当たり面積"/>
        <xdr:cNvSpPr txBox="1"/>
      </xdr:nvSpPr>
      <xdr:spPr>
        <a:xfrm>
          <a:off x="18421427" y="10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7" name="正方形/長方形 7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8" name="正方形/長方形 7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9" name="正方形/長方形 7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0" name="正方形/長方形 7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1" name="正方形/長方形 7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2" name="正方形/長方形 7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3" name="正方形/長方形 7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4" name="正方形/長方形 74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6" name="直線コネクタ 75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7" name="テキスト ボックス 756"/>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8" name="直線コネクタ 75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9" name="テキスト ボックス 75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60" name="直線コネクタ 75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61" name="テキスト ボックス 76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62" name="直線コネクタ 76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63" name="テキスト ボックス 762"/>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5" name="テキスト ボックス 764"/>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115063</xdr:rowOff>
    </xdr:from>
    <xdr:to>
      <xdr:col>85</xdr:col>
      <xdr:colOff>126364</xdr:colOff>
      <xdr:row>108</xdr:row>
      <xdr:rowOff>46482</xdr:rowOff>
    </xdr:to>
    <xdr:cxnSp macro="">
      <xdr:nvCxnSpPr>
        <xdr:cNvPr id="767" name="直線コネクタ 766"/>
        <xdr:cNvCxnSpPr/>
      </xdr:nvCxnSpPr>
      <xdr:spPr>
        <a:xfrm flipV="1">
          <a:off x="16318864" y="172600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50309</xdr:rowOff>
    </xdr:from>
    <xdr:ext cx="405111" cy="259045"/>
    <xdr:sp macro="" textlink="">
      <xdr:nvSpPr>
        <xdr:cNvPr id="768" name="【公民館】&#10;有形固定資産減価償却率最小値テキスト"/>
        <xdr:cNvSpPr txBox="1"/>
      </xdr:nvSpPr>
      <xdr:spPr>
        <a:xfrm>
          <a:off x="16357600" y="1856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46482</xdr:rowOff>
    </xdr:from>
    <xdr:to>
      <xdr:col>86</xdr:col>
      <xdr:colOff>25400</xdr:colOff>
      <xdr:row>108</xdr:row>
      <xdr:rowOff>46482</xdr:rowOff>
    </xdr:to>
    <xdr:cxnSp macro="">
      <xdr:nvCxnSpPr>
        <xdr:cNvPr id="769" name="直線コネクタ 768"/>
        <xdr:cNvCxnSpPr/>
      </xdr:nvCxnSpPr>
      <xdr:spPr>
        <a:xfrm>
          <a:off x="16230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61740</xdr:rowOff>
    </xdr:from>
    <xdr:ext cx="405111" cy="259045"/>
    <xdr:sp macro="" textlink="">
      <xdr:nvSpPr>
        <xdr:cNvPr id="770" name="【公民館】&#10;有形固定資産減価償却率最大値テキスト"/>
        <xdr:cNvSpPr txBox="1"/>
      </xdr:nvSpPr>
      <xdr:spPr>
        <a:xfrm>
          <a:off x="16357600" y="1703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115063</xdr:rowOff>
    </xdr:from>
    <xdr:to>
      <xdr:col>86</xdr:col>
      <xdr:colOff>25400</xdr:colOff>
      <xdr:row>100</xdr:row>
      <xdr:rowOff>115063</xdr:rowOff>
    </xdr:to>
    <xdr:cxnSp macro="">
      <xdr:nvCxnSpPr>
        <xdr:cNvPr id="771" name="直線コネクタ 770"/>
        <xdr:cNvCxnSpPr/>
      </xdr:nvCxnSpPr>
      <xdr:spPr>
        <a:xfrm>
          <a:off x="16230600" y="1726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45990</xdr:rowOff>
    </xdr:from>
    <xdr:ext cx="405111" cy="259045"/>
    <xdr:sp macro="" textlink="">
      <xdr:nvSpPr>
        <xdr:cNvPr id="772" name="【公民館】&#10;有形固定資産減価償却率平均値テキスト"/>
        <xdr:cNvSpPr txBox="1"/>
      </xdr:nvSpPr>
      <xdr:spPr>
        <a:xfrm>
          <a:off x="16357600" y="17705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23113</xdr:rowOff>
    </xdr:from>
    <xdr:to>
      <xdr:col>85</xdr:col>
      <xdr:colOff>177800</xdr:colOff>
      <xdr:row>104</xdr:row>
      <xdr:rowOff>124713</xdr:rowOff>
    </xdr:to>
    <xdr:sp macro="" textlink="">
      <xdr:nvSpPr>
        <xdr:cNvPr id="773" name="フローチャート: 判断 772"/>
        <xdr:cNvSpPr/>
      </xdr:nvSpPr>
      <xdr:spPr>
        <a:xfrm>
          <a:off x="162687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27687</xdr:rowOff>
    </xdr:from>
    <xdr:to>
      <xdr:col>81</xdr:col>
      <xdr:colOff>101600</xdr:colOff>
      <xdr:row>104</xdr:row>
      <xdr:rowOff>129287</xdr:rowOff>
    </xdr:to>
    <xdr:sp macro="" textlink="">
      <xdr:nvSpPr>
        <xdr:cNvPr id="774" name="フローチャート: 判断 773"/>
        <xdr:cNvSpPr/>
      </xdr:nvSpPr>
      <xdr:spPr>
        <a:xfrm>
          <a:off x="15430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xdr:rowOff>
    </xdr:from>
    <xdr:to>
      <xdr:col>76</xdr:col>
      <xdr:colOff>165100</xdr:colOff>
      <xdr:row>104</xdr:row>
      <xdr:rowOff>110998</xdr:rowOff>
    </xdr:to>
    <xdr:sp macro="" textlink="">
      <xdr:nvSpPr>
        <xdr:cNvPr id="775" name="フローチャート: 判断 774"/>
        <xdr:cNvSpPr/>
      </xdr:nvSpPr>
      <xdr:spPr>
        <a:xfrm>
          <a:off x="14541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776" name="フローチャート: 判断 775"/>
        <xdr:cNvSpPr/>
      </xdr:nvSpPr>
      <xdr:spPr>
        <a:xfrm>
          <a:off x="13652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112268</xdr:rowOff>
    </xdr:from>
    <xdr:to>
      <xdr:col>67</xdr:col>
      <xdr:colOff>101600</xdr:colOff>
      <xdr:row>104</xdr:row>
      <xdr:rowOff>42418</xdr:rowOff>
    </xdr:to>
    <xdr:sp macro="" textlink="">
      <xdr:nvSpPr>
        <xdr:cNvPr id="777" name="フローチャート: 判断 776"/>
        <xdr:cNvSpPr/>
      </xdr:nvSpPr>
      <xdr:spPr>
        <a:xfrm>
          <a:off x="12763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107696</xdr:rowOff>
    </xdr:from>
    <xdr:to>
      <xdr:col>85</xdr:col>
      <xdr:colOff>177800</xdr:colOff>
      <xdr:row>106</xdr:row>
      <xdr:rowOff>37846</xdr:rowOff>
    </xdr:to>
    <xdr:sp macro="" textlink="">
      <xdr:nvSpPr>
        <xdr:cNvPr id="783" name="楕円 782"/>
        <xdr:cNvSpPr/>
      </xdr:nvSpPr>
      <xdr:spPr>
        <a:xfrm>
          <a:off x="16268700" y="1810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86123</xdr:rowOff>
    </xdr:from>
    <xdr:ext cx="405111" cy="259045"/>
    <xdr:sp macro="" textlink="">
      <xdr:nvSpPr>
        <xdr:cNvPr id="784" name="【公民館】&#10;有形固定資産減価償却率該当値テキスト"/>
        <xdr:cNvSpPr txBox="1"/>
      </xdr:nvSpPr>
      <xdr:spPr>
        <a:xfrm>
          <a:off x="16357600" y="1808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61976</xdr:rowOff>
    </xdr:from>
    <xdr:to>
      <xdr:col>81</xdr:col>
      <xdr:colOff>101600</xdr:colOff>
      <xdr:row>105</xdr:row>
      <xdr:rowOff>163576</xdr:rowOff>
    </xdr:to>
    <xdr:sp macro="" textlink="">
      <xdr:nvSpPr>
        <xdr:cNvPr id="785" name="楕円 784"/>
        <xdr:cNvSpPr/>
      </xdr:nvSpPr>
      <xdr:spPr>
        <a:xfrm>
          <a:off x="15430500" y="180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112776</xdr:rowOff>
    </xdr:from>
    <xdr:to>
      <xdr:col>85</xdr:col>
      <xdr:colOff>127000</xdr:colOff>
      <xdr:row>105</xdr:row>
      <xdr:rowOff>158496</xdr:rowOff>
    </xdr:to>
    <xdr:cxnSp macro="">
      <xdr:nvCxnSpPr>
        <xdr:cNvPr id="786" name="直線コネクタ 785"/>
        <xdr:cNvCxnSpPr/>
      </xdr:nvCxnSpPr>
      <xdr:spPr>
        <a:xfrm>
          <a:off x="15481300" y="1811502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7113</xdr:rowOff>
    </xdr:from>
    <xdr:to>
      <xdr:col>76</xdr:col>
      <xdr:colOff>165100</xdr:colOff>
      <xdr:row>105</xdr:row>
      <xdr:rowOff>108713</xdr:rowOff>
    </xdr:to>
    <xdr:sp macro="" textlink="">
      <xdr:nvSpPr>
        <xdr:cNvPr id="787" name="楕円 786"/>
        <xdr:cNvSpPr/>
      </xdr:nvSpPr>
      <xdr:spPr>
        <a:xfrm>
          <a:off x="14541500" y="18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57913</xdr:rowOff>
    </xdr:from>
    <xdr:to>
      <xdr:col>81</xdr:col>
      <xdr:colOff>50800</xdr:colOff>
      <xdr:row>105</xdr:row>
      <xdr:rowOff>112776</xdr:rowOff>
    </xdr:to>
    <xdr:cxnSp macro="">
      <xdr:nvCxnSpPr>
        <xdr:cNvPr id="788" name="直線コネクタ 787"/>
        <xdr:cNvCxnSpPr/>
      </xdr:nvCxnSpPr>
      <xdr:spPr>
        <a:xfrm>
          <a:off x="14592300" y="1806016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137413</xdr:rowOff>
    </xdr:from>
    <xdr:to>
      <xdr:col>72</xdr:col>
      <xdr:colOff>38100</xdr:colOff>
      <xdr:row>105</xdr:row>
      <xdr:rowOff>67563</xdr:rowOff>
    </xdr:to>
    <xdr:sp macro="" textlink="">
      <xdr:nvSpPr>
        <xdr:cNvPr id="789" name="楕円 788"/>
        <xdr:cNvSpPr/>
      </xdr:nvSpPr>
      <xdr:spPr>
        <a:xfrm>
          <a:off x="13652500" y="1796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16763</xdr:rowOff>
    </xdr:from>
    <xdr:to>
      <xdr:col>76</xdr:col>
      <xdr:colOff>114300</xdr:colOff>
      <xdr:row>105</xdr:row>
      <xdr:rowOff>57913</xdr:rowOff>
    </xdr:to>
    <xdr:cxnSp macro="">
      <xdr:nvCxnSpPr>
        <xdr:cNvPr id="790" name="直線コネクタ 789"/>
        <xdr:cNvCxnSpPr/>
      </xdr:nvCxnSpPr>
      <xdr:spPr>
        <a:xfrm>
          <a:off x="13703300" y="1801901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87122</xdr:rowOff>
    </xdr:from>
    <xdr:to>
      <xdr:col>67</xdr:col>
      <xdr:colOff>101600</xdr:colOff>
      <xdr:row>105</xdr:row>
      <xdr:rowOff>17272</xdr:rowOff>
    </xdr:to>
    <xdr:sp macro="" textlink="">
      <xdr:nvSpPr>
        <xdr:cNvPr id="791" name="楕円 790"/>
        <xdr:cNvSpPr/>
      </xdr:nvSpPr>
      <xdr:spPr>
        <a:xfrm>
          <a:off x="12763500" y="179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137922</xdr:rowOff>
    </xdr:from>
    <xdr:to>
      <xdr:col>71</xdr:col>
      <xdr:colOff>177800</xdr:colOff>
      <xdr:row>105</xdr:row>
      <xdr:rowOff>16763</xdr:rowOff>
    </xdr:to>
    <xdr:cxnSp macro="">
      <xdr:nvCxnSpPr>
        <xdr:cNvPr id="792" name="直線コネクタ 791"/>
        <xdr:cNvCxnSpPr/>
      </xdr:nvCxnSpPr>
      <xdr:spPr>
        <a:xfrm>
          <a:off x="12814300" y="1796872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145814</xdr:rowOff>
    </xdr:from>
    <xdr:ext cx="405111" cy="259045"/>
    <xdr:sp macro="" textlink="">
      <xdr:nvSpPr>
        <xdr:cNvPr id="793" name="n_1aveValue【公民館】&#10;有形固定資産減価償却率"/>
        <xdr:cNvSpPr txBox="1"/>
      </xdr:nvSpPr>
      <xdr:spPr>
        <a:xfrm>
          <a:off x="152660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127525</xdr:rowOff>
    </xdr:from>
    <xdr:ext cx="405111" cy="259045"/>
    <xdr:sp macro="" textlink="">
      <xdr:nvSpPr>
        <xdr:cNvPr id="794" name="n_2aveValue【公民館】&#10;有形固定資産減価償却率"/>
        <xdr:cNvSpPr txBox="1"/>
      </xdr:nvSpPr>
      <xdr:spPr>
        <a:xfrm>
          <a:off x="143897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86377</xdr:rowOff>
    </xdr:from>
    <xdr:ext cx="405111" cy="259045"/>
    <xdr:sp macro="" textlink="">
      <xdr:nvSpPr>
        <xdr:cNvPr id="795" name="n_3aveValue【公民館】&#10;有形固定資産減価償却率"/>
        <xdr:cNvSpPr txBox="1"/>
      </xdr:nvSpPr>
      <xdr:spPr>
        <a:xfrm>
          <a:off x="13500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58945</xdr:rowOff>
    </xdr:from>
    <xdr:ext cx="405111" cy="259045"/>
    <xdr:sp macro="" textlink="">
      <xdr:nvSpPr>
        <xdr:cNvPr id="796" name="n_4aveValue【公民館】&#10;有形固定資産減価償却率"/>
        <xdr:cNvSpPr txBox="1"/>
      </xdr:nvSpPr>
      <xdr:spPr>
        <a:xfrm>
          <a:off x="126117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154703</xdr:rowOff>
    </xdr:from>
    <xdr:ext cx="405111" cy="259045"/>
    <xdr:sp macro="" textlink="">
      <xdr:nvSpPr>
        <xdr:cNvPr id="797" name="n_1mainValue【公民館】&#10;有形固定資産減価償却率"/>
        <xdr:cNvSpPr txBox="1"/>
      </xdr:nvSpPr>
      <xdr:spPr>
        <a:xfrm>
          <a:off x="15266044" y="1815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99840</xdr:rowOff>
    </xdr:from>
    <xdr:ext cx="405111" cy="259045"/>
    <xdr:sp macro="" textlink="">
      <xdr:nvSpPr>
        <xdr:cNvPr id="798" name="n_2mainValue【公民館】&#10;有形固定資産減価償却率"/>
        <xdr:cNvSpPr txBox="1"/>
      </xdr:nvSpPr>
      <xdr:spPr>
        <a:xfrm>
          <a:off x="14389744" y="1810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58690</xdr:rowOff>
    </xdr:from>
    <xdr:ext cx="405111" cy="259045"/>
    <xdr:sp macro="" textlink="">
      <xdr:nvSpPr>
        <xdr:cNvPr id="799" name="n_3mainValue【公民館】&#10;有形固定資産減価償却率"/>
        <xdr:cNvSpPr txBox="1"/>
      </xdr:nvSpPr>
      <xdr:spPr>
        <a:xfrm>
          <a:off x="13500744" y="1806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8399</xdr:rowOff>
    </xdr:from>
    <xdr:ext cx="405111" cy="259045"/>
    <xdr:sp macro="" textlink="">
      <xdr:nvSpPr>
        <xdr:cNvPr id="800" name="n_4mainValue【公民館】&#10;有形固定資産減価償却率"/>
        <xdr:cNvSpPr txBox="1"/>
      </xdr:nvSpPr>
      <xdr:spPr>
        <a:xfrm>
          <a:off x="12611744" y="1801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1" name="直線コネクタ 81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2" name="テキスト ボックス 81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3" name="直線コネクタ 81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4" name="テキスト ボックス 81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5" name="直線コネクタ 81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6" name="テキスト ボックス 81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7" name="直線コネクタ 81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8" name="テキスト ボックス 81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115063</xdr:rowOff>
    </xdr:from>
    <xdr:to>
      <xdr:col>116</xdr:col>
      <xdr:colOff>62864</xdr:colOff>
      <xdr:row>108</xdr:row>
      <xdr:rowOff>14478</xdr:rowOff>
    </xdr:to>
    <xdr:cxnSp macro="">
      <xdr:nvCxnSpPr>
        <xdr:cNvPr id="822" name="直線コネクタ 821"/>
        <xdr:cNvCxnSpPr/>
      </xdr:nvCxnSpPr>
      <xdr:spPr>
        <a:xfrm flipV="1">
          <a:off x="22160864" y="1726006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823" name="【公民館】&#10;一人当たり面積最小値テキスト"/>
        <xdr:cNvSpPr txBox="1"/>
      </xdr:nvSpPr>
      <xdr:spPr>
        <a:xfrm>
          <a:off x="22199600"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824" name="直線コネクタ 823"/>
        <xdr:cNvCxnSpPr/>
      </xdr:nvCxnSpPr>
      <xdr:spPr>
        <a:xfrm>
          <a:off x="22072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61740</xdr:rowOff>
    </xdr:from>
    <xdr:ext cx="469744" cy="259045"/>
    <xdr:sp macro="" textlink="">
      <xdr:nvSpPr>
        <xdr:cNvPr id="825" name="【公民館】&#10;一人当たり面積最大値テキスト"/>
        <xdr:cNvSpPr txBox="1"/>
      </xdr:nvSpPr>
      <xdr:spPr>
        <a:xfrm>
          <a:off x="22199600" y="1703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115063</xdr:rowOff>
    </xdr:from>
    <xdr:to>
      <xdr:col>116</xdr:col>
      <xdr:colOff>152400</xdr:colOff>
      <xdr:row>100</xdr:row>
      <xdr:rowOff>115063</xdr:rowOff>
    </xdr:to>
    <xdr:cxnSp macro="">
      <xdr:nvCxnSpPr>
        <xdr:cNvPr id="826" name="直線コネクタ 825"/>
        <xdr:cNvCxnSpPr/>
      </xdr:nvCxnSpPr>
      <xdr:spPr>
        <a:xfrm>
          <a:off x="22072600" y="1726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144290</xdr:rowOff>
    </xdr:from>
    <xdr:ext cx="469744" cy="259045"/>
    <xdr:sp macro="" textlink="">
      <xdr:nvSpPr>
        <xdr:cNvPr id="827" name="【公民館】&#10;一人当たり面積平均値テキスト"/>
        <xdr:cNvSpPr txBox="1"/>
      </xdr:nvSpPr>
      <xdr:spPr>
        <a:xfrm>
          <a:off x="22199600" y="17975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121413</xdr:rowOff>
    </xdr:from>
    <xdr:to>
      <xdr:col>116</xdr:col>
      <xdr:colOff>114300</xdr:colOff>
      <xdr:row>106</xdr:row>
      <xdr:rowOff>51563</xdr:rowOff>
    </xdr:to>
    <xdr:sp macro="" textlink="">
      <xdr:nvSpPr>
        <xdr:cNvPr id="828" name="フローチャート: 判断 827"/>
        <xdr:cNvSpPr/>
      </xdr:nvSpPr>
      <xdr:spPr>
        <a:xfrm>
          <a:off x="221107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123698</xdr:rowOff>
    </xdr:from>
    <xdr:to>
      <xdr:col>112</xdr:col>
      <xdr:colOff>38100</xdr:colOff>
      <xdr:row>106</xdr:row>
      <xdr:rowOff>53848</xdr:rowOff>
    </xdr:to>
    <xdr:sp macro="" textlink="">
      <xdr:nvSpPr>
        <xdr:cNvPr id="829" name="フローチャート: 判断 828"/>
        <xdr:cNvSpPr/>
      </xdr:nvSpPr>
      <xdr:spPr>
        <a:xfrm>
          <a:off x="21272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830" name="フローチャート: 判断 829"/>
        <xdr:cNvSpPr/>
      </xdr:nvSpPr>
      <xdr:spPr>
        <a:xfrm>
          <a:off x="20383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121413</xdr:rowOff>
    </xdr:from>
    <xdr:to>
      <xdr:col>102</xdr:col>
      <xdr:colOff>165100</xdr:colOff>
      <xdr:row>106</xdr:row>
      <xdr:rowOff>51563</xdr:rowOff>
    </xdr:to>
    <xdr:sp macro="" textlink="">
      <xdr:nvSpPr>
        <xdr:cNvPr id="831" name="フローチャート: 判断 830"/>
        <xdr:cNvSpPr/>
      </xdr:nvSpPr>
      <xdr:spPr>
        <a:xfrm>
          <a:off x="19494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77978</xdr:rowOff>
    </xdr:from>
    <xdr:to>
      <xdr:col>98</xdr:col>
      <xdr:colOff>38100</xdr:colOff>
      <xdr:row>106</xdr:row>
      <xdr:rowOff>8128</xdr:rowOff>
    </xdr:to>
    <xdr:sp macro="" textlink="">
      <xdr:nvSpPr>
        <xdr:cNvPr id="832" name="フローチャート: 判断 831"/>
        <xdr:cNvSpPr/>
      </xdr:nvSpPr>
      <xdr:spPr>
        <a:xfrm>
          <a:off x="18605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838" name="楕円 837"/>
        <xdr:cNvSpPr/>
      </xdr:nvSpPr>
      <xdr:spPr>
        <a:xfrm>
          <a:off x="22110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26688</xdr:rowOff>
    </xdr:from>
    <xdr:ext cx="469744" cy="259045"/>
    <xdr:sp macro="" textlink="">
      <xdr:nvSpPr>
        <xdr:cNvPr id="839" name="【公民館】&#10;一人当たり面積該当値テキスト"/>
        <xdr:cNvSpPr txBox="1"/>
      </xdr:nvSpPr>
      <xdr:spPr>
        <a:xfrm>
          <a:off x="221996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57404</xdr:rowOff>
    </xdr:from>
    <xdr:to>
      <xdr:col>112</xdr:col>
      <xdr:colOff>38100</xdr:colOff>
      <xdr:row>106</xdr:row>
      <xdr:rowOff>159004</xdr:rowOff>
    </xdr:to>
    <xdr:sp macro="" textlink="">
      <xdr:nvSpPr>
        <xdr:cNvPr id="840" name="楕円 839"/>
        <xdr:cNvSpPr/>
      </xdr:nvSpPr>
      <xdr:spPr>
        <a:xfrm>
          <a:off x="21272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99061</xdr:rowOff>
    </xdr:from>
    <xdr:to>
      <xdr:col>116</xdr:col>
      <xdr:colOff>63500</xdr:colOff>
      <xdr:row>106</xdr:row>
      <xdr:rowOff>108204</xdr:rowOff>
    </xdr:to>
    <xdr:cxnSp macro="">
      <xdr:nvCxnSpPr>
        <xdr:cNvPr id="841" name="直線コネクタ 840"/>
        <xdr:cNvCxnSpPr/>
      </xdr:nvCxnSpPr>
      <xdr:spPr>
        <a:xfrm flipV="1">
          <a:off x="21323300" y="1827276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66548</xdr:rowOff>
    </xdr:from>
    <xdr:to>
      <xdr:col>107</xdr:col>
      <xdr:colOff>101600</xdr:colOff>
      <xdr:row>106</xdr:row>
      <xdr:rowOff>168148</xdr:rowOff>
    </xdr:to>
    <xdr:sp macro="" textlink="">
      <xdr:nvSpPr>
        <xdr:cNvPr id="842" name="楕円 841"/>
        <xdr:cNvSpPr/>
      </xdr:nvSpPr>
      <xdr:spPr>
        <a:xfrm>
          <a:off x="20383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108204</xdr:rowOff>
    </xdr:from>
    <xdr:to>
      <xdr:col>111</xdr:col>
      <xdr:colOff>177800</xdr:colOff>
      <xdr:row>106</xdr:row>
      <xdr:rowOff>117348</xdr:rowOff>
    </xdr:to>
    <xdr:cxnSp macro="">
      <xdr:nvCxnSpPr>
        <xdr:cNvPr id="843" name="直線コネクタ 842"/>
        <xdr:cNvCxnSpPr/>
      </xdr:nvCxnSpPr>
      <xdr:spPr>
        <a:xfrm flipV="1">
          <a:off x="20434300" y="18281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71120</xdr:rowOff>
    </xdr:from>
    <xdr:to>
      <xdr:col>102</xdr:col>
      <xdr:colOff>165100</xdr:colOff>
      <xdr:row>107</xdr:row>
      <xdr:rowOff>1270</xdr:rowOff>
    </xdr:to>
    <xdr:sp macro="" textlink="">
      <xdr:nvSpPr>
        <xdr:cNvPr id="844" name="楕円 843"/>
        <xdr:cNvSpPr/>
      </xdr:nvSpPr>
      <xdr:spPr>
        <a:xfrm>
          <a:off x="19494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117348</xdr:rowOff>
    </xdr:from>
    <xdr:to>
      <xdr:col>107</xdr:col>
      <xdr:colOff>50800</xdr:colOff>
      <xdr:row>106</xdr:row>
      <xdr:rowOff>121920</xdr:rowOff>
    </xdr:to>
    <xdr:cxnSp macro="">
      <xdr:nvCxnSpPr>
        <xdr:cNvPr id="845" name="直線コネクタ 844"/>
        <xdr:cNvCxnSpPr/>
      </xdr:nvCxnSpPr>
      <xdr:spPr>
        <a:xfrm flipV="1">
          <a:off x="19545300" y="1829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77978</xdr:rowOff>
    </xdr:from>
    <xdr:to>
      <xdr:col>98</xdr:col>
      <xdr:colOff>38100</xdr:colOff>
      <xdr:row>107</xdr:row>
      <xdr:rowOff>8128</xdr:rowOff>
    </xdr:to>
    <xdr:sp macro="" textlink="">
      <xdr:nvSpPr>
        <xdr:cNvPr id="846" name="楕円 845"/>
        <xdr:cNvSpPr/>
      </xdr:nvSpPr>
      <xdr:spPr>
        <a:xfrm>
          <a:off x="186055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121920</xdr:rowOff>
    </xdr:from>
    <xdr:to>
      <xdr:col>102</xdr:col>
      <xdr:colOff>114300</xdr:colOff>
      <xdr:row>106</xdr:row>
      <xdr:rowOff>128778</xdr:rowOff>
    </xdr:to>
    <xdr:cxnSp macro="">
      <xdr:nvCxnSpPr>
        <xdr:cNvPr id="847" name="直線コネクタ 846"/>
        <xdr:cNvCxnSpPr/>
      </xdr:nvCxnSpPr>
      <xdr:spPr>
        <a:xfrm flipV="1">
          <a:off x="18656300" y="1829562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70375</xdr:rowOff>
    </xdr:from>
    <xdr:ext cx="469744" cy="259045"/>
    <xdr:sp macro="" textlink="">
      <xdr:nvSpPr>
        <xdr:cNvPr id="848" name="n_1aveValue【公民館】&#10;一人当たり面積"/>
        <xdr:cNvSpPr txBox="1"/>
      </xdr:nvSpPr>
      <xdr:spPr>
        <a:xfrm>
          <a:off x="210757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58945</xdr:rowOff>
    </xdr:from>
    <xdr:ext cx="469744" cy="259045"/>
    <xdr:sp macro="" textlink="">
      <xdr:nvSpPr>
        <xdr:cNvPr id="849" name="n_2aveValue【公民館】&#10;一人当たり面積"/>
        <xdr:cNvSpPr txBox="1"/>
      </xdr:nvSpPr>
      <xdr:spPr>
        <a:xfrm>
          <a:off x="20199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68090</xdr:rowOff>
    </xdr:from>
    <xdr:ext cx="469744" cy="259045"/>
    <xdr:sp macro="" textlink="">
      <xdr:nvSpPr>
        <xdr:cNvPr id="850" name="n_3aveValue【公民館】&#10;一人当たり面積"/>
        <xdr:cNvSpPr txBox="1"/>
      </xdr:nvSpPr>
      <xdr:spPr>
        <a:xfrm>
          <a:off x="19310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24655</xdr:rowOff>
    </xdr:from>
    <xdr:ext cx="469744" cy="259045"/>
    <xdr:sp macro="" textlink="">
      <xdr:nvSpPr>
        <xdr:cNvPr id="851" name="n_4aveValue【公民館】&#10;一人当たり面積"/>
        <xdr:cNvSpPr txBox="1"/>
      </xdr:nvSpPr>
      <xdr:spPr>
        <a:xfrm>
          <a:off x="184214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150131</xdr:rowOff>
    </xdr:from>
    <xdr:ext cx="469744" cy="259045"/>
    <xdr:sp macro="" textlink="">
      <xdr:nvSpPr>
        <xdr:cNvPr id="852" name="n_1mainValue【公民館】&#10;一人当たり面積"/>
        <xdr:cNvSpPr txBox="1"/>
      </xdr:nvSpPr>
      <xdr:spPr>
        <a:xfrm>
          <a:off x="210757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159275</xdr:rowOff>
    </xdr:from>
    <xdr:ext cx="469744" cy="259045"/>
    <xdr:sp macro="" textlink="">
      <xdr:nvSpPr>
        <xdr:cNvPr id="853" name="n_2mainValue【公民館】&#10;一人当たり面積"/>
        <xdr:cNvSpPr txBox="1"/>
      </xdr:nvSpPr>
      <xdr:spPr>
        <a:xfrm>
          <a:off x="20199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163847</xdr:rowOff>
    </xdr:from>
    <xdr:ext cx="469744" cy="259045"/>
    <xdr:sp macro="" textlink="">
      <xdr:nvSpPr>
        <xdr:cNvPr id="854" name="n_3mainValue【公民館】&#10;一人当たり面積"/>
        <xdr:cNvSpPr txBox="1"/>
      </xdr:nvSpPr>
      <xdr:spPr>
        <a:xfrm>
          <a:off x="19310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170705</xdr:rowOff>
    </xdr:from>
    <xdr:ext cx="469744" cy="259045"/>
    <xdr:sp macro="" textlink="">
      <xdr:nvSpPr>
        <xdr:cNvPr id="855" name="n_4mainValue【公民館】&#10;一人当たり面積"/>
        <xdr:cNvSpPr txBox="1"/>
      </xdr:nvSpPr>
      <xdr:spPr>
        <a:xfrm>
          <a:off x="184214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有形固定資産減価償却率が高くなっている施設は、橋梁・トンネル、学校施設、公営住宅、港湾・漁港、公民館であり、低くなっている施設は、道路、認定こども園・幼稚園・保育所である。高くなっている施設の中で、特に橋梁・トンネルについて差が大きくなっている。橋梁・トンネルについては、長寿命化計画を策定しており、それに基づき計画的な維持修繕を実施していく。低くなっている施設の中で、特に認定こども園・幼稚園・保育所について差が大きくなっている。これ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年度にかけて４園を移転・建替したことが要因と考えられる。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16,319
16,090
192.71
12,117,321
11,794,996
311,964
6,184,832
8,958,835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63137</xdr:rowOff>
    </xdr:from>
    <xdr:to>
      <xdr:col>24</xdr:col>
      <xdr:colOff>62865</xdr:colOff>
      <xdr:row>42</xdr:row>
      <xdr:rowOff>68035</xdr:rowOff>
    </xdr:to>
    <xdr:cxnSp macro="">
      <xdr:nvCxnSpPr>
        <xdr:cNvPr id="58" name="直線コネクタ 57"/>
        <xdr:cNvCxnSpPr/>
      </xdr:nvCxnSpPr>
      <xdr:spPr>
        <a:xfrm flipV="1">
          <a:off x="4634865" y="5720987"/>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9814</xdr:rowOff>
    </xdr:from>
    <xdr:ext cx="340478" cy="259045"/>
    <xdr:sp macro="" textlink="">
      <xdr:nvSpPr>
        <xdr:cNvPr id="61" name="【図書館】&#10;有形固定資産減価償却率最大値テキスト"/>
        <xdr:cNvSpPr txBox="1"/>
      </xdr:nvSpPr>
      <xdr:spPr>
        <a:xfrm>
          <a:off x="4673600" y="549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63137</xdr:rowOff>
    </xdr:from>
    <xdr:to>
      <xdr:col>24</xdr:col>
      <xdr:colOff>152400</xdr:colOff>
      <xdr:row>33</xdr:row>
      <xdr:rowOff>63137</xdr:rowOff>
    </xdr:to>
    <xdr:cxnSp macro="">
      <xdr:nvCxnSpPr>
        <xdr:cNvPr id="62" name="直線コネクタ 61"/>
        <xdr:cNvCxnSpPr/>
      </xdr:nvCxnSpPr>
      <xdr:spPr>
        <a:xfrm>
          <a:off x="4546600" y="572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20519</xdr:rowOff>
    </xdr:from>
    <xdr:ext cx="405111" cy="259045"/>
    <xdr:sp macro="" textlink="">
      <xdr:nvSpPr>
        <xdr:cNvPr id="63" name="【図書館】&#10;有形固定資産減価償却率平均値テキスト"/>
        <xdr:cNvSpPr txBox="1"/>
      </xdr:nvSpPr>
      <xdr:spPr>
        <a:xfrm>
          <a:off x="4673600" y="636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4" name="フローチャート: 判断 63"/>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5" name="フローチャート: 判断 64"/>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85816</xdr:rowOff>
    </xdr:from>
    <xdr:to>
      <xdr:col>15</xdr:col>
      <xdr:colOff>101600</xdr:colOff>
      <xdr:row>40</xdr:row>
      <xdr:rowOff>15966</xdr:rowOff>
    </xdr:to>
    <xdr:sp macro="" textlink="">
      <xdr:nvSpPr>
        <xdr:cNvPr id="66" name="フローチャート: 判断 65"/>
        <xdr:cNvSpPr/>
      </xdr:nvSpPr>
      <xdr:spPr>
        <a:xfrm>
          <a:off x="2857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27033</xdr:rowOff>
    </xdr:from>
    <xdr:to>
      <xdr:col>10</xdr:col>
      <xdr:colOff>165100</xdr:colOff>
      <xdr:row>39</xdr:row>
      <xdr:rowOff>128633</xdr:rowOff>
    </xdr:to>
    <xdr:sp macro="" textlink="">
      <xdr:nvSpPr>
        <xdr:cNvPr id="67" name="フローチャート: 判断 66"/>
        <xdr:cNvSpPr/>
      </xdr:nvSpPr>
      <xdr:spPr>
        <a:xfrm>
          <a:off x="1968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8" name="フローチャート: 判断 67"/>
        <xdr:cNvSpPr/>
      </xdr:nvSpPr>
      <xdr:spPr>
        <a:xfrm>
          <a:off x="1079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105410</xdr:rowOff>
    </xdr:from>
    <xdr:to>
      <xdr:col>24</xdr:col>
      <xdr:colOff>114300</xdr:colOff>
      <xdr:row>41</xdr:row>
      <xdr:rowOff>35560</xdr:rowOff>
    </xdr:to>
    <xdr:sp macro="" textlink="">
      <xdr:nvSpPr>
        <xdr:cNvPr id="74" name="楕円 73"/>
        <xdr:cNvSpPr/>
      </xdr:nvSpPr>
      <xdr:spPr>
        <a:xfrm>
          <a:off x="45847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83837</xdr:rowOff>
    </xdr:from>
    <xdr:ext cx="405111" cy="259045"/>
    <xdr:sp macro="" textlink="">
      <xdr:nvSpPr>
        <xdr:cNvPr id="75" name="【図書館】&#10;有形固定資産減価償却率該当値テキスト"/>
        <xdr:cNvSpPr txBox="1"/>
      </xdr:nvSpPr>
      <xdr:spPr>
        <a:xfrm>
          <a:off x="4673600"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77651</xdr:rowOff>
    </xdr:from>
    <xdr:to>
      <xdr:col>20</xdr:col>
      <xdr:colOff>38100</xdr:colOff>
      <xdr:row>41</xdr:row>
      <xdr:rowOff>7801</xdr:rowOff>
    </xdr:to>
    <xdr:sp macro="" textlink="">
      <xdr:nvSpPr>
        <xdr:cNvPr id="76" name="楕円 75"/>
        <xdr:cNvSpPr/>
      </xdr:nvSpPr>
      <xdr:spPr>
        <a:xfrm>
          <a:off x="37465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128451</xdr:rowOff>
    </xdr:from>
    <xdr:to>
      <xdr:col>24</xdr:col>
      <xdr:colOff>63500</xdr:colOff>
      <xdr:row>40</xdr:row>
      <xdr:rowOff>156210</xdr:rowOff>
    </xdr:to>
    <xdr:cxnSp macro="">
      <xdr:nvCxnSpPr>
        <xdr:cNvPr id="77" name="直線コネクタ 76"/>
        <xdr:cNvCxnSpPr/>
      </xdr:nvCxnSpPr>
      <xdr:spPr>
        <a:xfrm>
          <a:off x="3797300" y="698645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40096</xdr:rowOff>
    </xdr:from>
    <xdr:to>
      <xdr:col>15</xdr:col>
      <xdr:colOff>101600</xdr:colOff>
      <xdr:row>40</xdr:row>
      <xdr:rowOff>141696</xdr:rowOff>
    </xdr:to>
    <xdr:sp macro="" textlink="">
      <xdr:nvSpPr>
        <xdr:cNvPr id="78" name="楕円 77"/>
        <xdr:cNvSpPr/>
      </xdr:nvSpPr>
      <xdr:spPr>
        <a:xfrm>
          <a:off x="2857500" y="6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90896</xdr:rowOff>
    </xdr:from>
    <xdr:to>
      <xdr:col>19</xdr:col>
      <xdr:colOff>177800</xdr:colOff>
      <xdr:row>40</xdr:row>
      <xdr:rowOff>128451</xdr:rowOff>
    </xdr:to>
    <xdr:cxnSp macro="">
      <xdr:nvCxnSpPr>
        <xdr:cNvPr id="79" name="直線コネクタ 78"/>
        <xdr:cNvCxnSpPr/>
      </xdr:nvCxnSpPr>
      <xdr:spPr>
        <a:xfrm>
          <a:off x="2908300" y="694889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13970</xdr:rowOff>
    </xdr:from>
    <xdr:to>
      <xdr:col>10</xdr:col>
      <xdr:colOff>165100</xdr:colOff>
      <xdr:row>40</xdr:row>
      <xdr:rowOff>115570</xdr:rowOff>
    </xdr:to>
    <xdr:sp macro="" textlink="">
      <xdr:nvSpPr>
        <xdr:cNvPr id="80" name="楕円 79"/>
        <xdr:cNvSpPr/>
      </xdr:nvSpPr>
      <xdr:spPr>
        <a:xfrm>
          <a:off x="1968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64770</xdr:rowOff>
    </xdr:from>
    <xdr:to>
      <xdr:col>15</xdr:col>
      <xdr:colOff>50800</xdr:colOff>
      <xdr:row>40</xdr:row>
      <xdr:rowOff>90896</xdr:rowOff>
    </xdr:to>
    <xdr:cxnSp macro="">
      <xdr:nvCxnSpPr>
        <xdr:cNvPr id="81" name="直線コネクタ 80"/>
        <xdr:cNvCxnSpPr/>
      </xdr:nvCxnSpPr>
      <xdr:spPr>
        <a:xfrm>
          <a:off x="2019300" y="692277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154396</xdr:rowOff>
    </xdr:from>
    <xdr:to>
      <xdr:col>6</xdr:col>
      <xdr:colOff>38100</xdr:colOff>
      <xdr:row>40</xdr:row>
      <xdr:rowOff>84546</xdr:rowOff>
    </xdr:to>
    <xdr:sp macro="" textlink="">
      <xdr:nvSpPr>
        <xdr:cNvPr id="82" name="楕円 81"/>
        <xdr:cNvSpPr/>
      </xdr:nvSpPr>
      <xdr:spPr>
        <a:xfrm>
          <a:off x="10795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33746</xdr:rowOff>
    </xdr:from>
    <xdr:to>
      <xdr:col>10</xdr:col>
      <xdr:colOff>114300</xdr:colOff>
      <xdr:row>40</xdr:row>
      <xdr:rowOff>64770</xdr:rowOff>
    </xdr:to>
    <xdr:cxnSp macro="">
      <xdr:nvCxnSpPr>
        <xdr:cNvPr id="83" name="直線コネクタ 82"/>
        <xdr:cNvCxnSpPr/>
      </xdr:nvCxnSpPr>
      <xdr:spPr>
        <a:xfrm>
          <a:off x="1130300" y="689174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4" name="n_1aveValue【図書館】&#10;有形固定資産減価償却率"/>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32493</xdr:rowOff>
    </xdr:from>
    <xdr:ext cx="405111" cy="259045"/>
    <xdr:sp macro="" textlink="">
      <xdr:nvSpPr>
        <xdr:cNvPr id="85" name="n_2aveValue【図書館】&#10;有形固定資産減価償却率"/>
        <xdr:cNvSpPr txBox="1"/>
      </xdr:nvSpPr>
      <xdr:spPr>
        <a:xfrm>
          <a:off x="2705744" y="654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145160</xdr:rowOff>
    </xdr:from>
    <xdr:ext cx="405111" cy="259045"/>
    <xdr:sp macro="" textlink="">
      <xdr:nvSpPr>
        <xdr:cNvPr id="86" name="n_3aveValue【図書館】&#10;有形固定資産減価償却率"/>
        <xdr:cNvSpPr txBox="1"/>
      </xdr:nvSpPr>
      <xdr:spPr>
        <a:xfrm>
          <a:off x="1816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40657</xdr:rowOff>
    </xdr:from>
    <xdr:ext cx="405111" cy="259045"/>
    <xdr:sp macro="" textlink="">
      <xdr:nvSpPr>
        <xdr:cNvPr id="87" name="n_4aveValue【図書館】&#10;有形固定資産減価償却率"/>
        <xdr:cNvSpPr txBox="1"/>
      </xdr:nvSpPr>
      <xdr:spPr>
        <a:xfrm>
          <a:off x="927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170378</xdr:rowOff>
    </xdr:from>
    <xdr:ext cx="405111" cy="259045"/>
    <xdr:sp macro="" textlink="">
      <xdr:nvSpPr>
        <xdr:cNvPr id="88" name="n_1mainValue【図書館】&#10;有形固定資産減価償却率"/>
        <xdr:cNvSpPr txBox="1"/>
      </xdr:nvSpPr>
      <xdr:spPr>
        <a:xfrm>
          <a:off x="3582044"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132823</xdr:rowOff>
    </xdr:from>
    <xdr:ext cx="405111" cy="259045"/>
    <xdr:sp macro="" textlink="">
      <xdr:nvSpPr>
        <xdr:cNvPr id="89" name="n_2mainValue【図書館】&#10;有形固定資産減価償却率"/>
        <xdr:cNvSpPr txBox="1"/>
      </xdr:nvSpPr>
      <xdr:spPr>
        <a:xfrm>
          <a:off x="2705744" y="699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106697</xdr:rowOff>
    </xdr:from>
    <xdr:ext cx="405111" cy="259045"/>
    <xdr:sp macro="" textlink="">
      <xdr:nvSpPr>
        <xdr:cNvPr id="90" name="n_3mainValue【図書館】&#10;有形固定資産減価償却率"/>
        <xdr:cNvSpPr txBox="1"/>
      </xdr:nvSpPr>
      <xdr:spPr>
        <a:xfrm>
          <a:off x="18167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75673</xdr:rowOff>
    </xdr:from>
    <xdr:ext cx="405111" cy="259045"/>
    <xdr:sp macro="" textlink="">
      <xdr:nvSpPr>
        <xdr:cNvPr id="91" name="n_4mainValue【図書館】&#10;有形固定資産減価償却率"/>
        <xdr:cNvSpPr txBox="1"/>
      </xdr:nvSpPr>
      <xdr:spPr>
        <a:xfrm>
          <a:off x="927744" y="693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95250</xdr:rowOff>
    </xdr:to>
    <xdr:cxnSp macro="">
      <xdr:nvCxnSpPr>
        <xdr:cNvPr id="115" name="直線コネクタ 114"/>
        <xdr:cNvCxnSpPr/>
      </xdr:nvCxnSpPr>
      <xdr:spPr>
        <a:xfrm flipV="1">
          <a:off x="10476865" y="56388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60977</xdr:rowOff>
    </xdr:from>
    <xdr:ext cx="469744" cy="259045"/>
    <xdr:sp macro="" textlink="">
      <xdr:nvSpPr>
        <xdr:cNvPr id="120" name="【図書館】&#10;一人当たり面積平均値テキスト"/>
        <xdr:cNvSpPr txBox="1"/>
      </xdr:nvSpPr>
      <xdr:spPr>
        <a:xfrm>
          <a:off x="105156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38100</xdr:rowOff>
    </xdr:from>
    <xdr:to>
      <xdr:col>55</xdr:col>
      <xdr:colOff>50800</xdr:colOff>
      <xdr:row>38</xdr:row>
      <xdr:rowOff>139700</xdr:rowOff>
    </xdr:to>
    <xdr:sp macro="" textlink="">
      <xdr:nvSpPr>
        <xdr:cNvPr id="121" name="フローチャート: 判断 120"/>
        <xdr:cNvSpPr/>
      </xdr:nvSpPr>
      <xdr:spPr>
        <a:xfrm>
          <a:off x="104267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22" name="フローチャート: 判断 121"/>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23" name="フローチャート: 判断 122"/>
        <xdr:cNvSpPr/>
      </xdr:nvSpPr>
      <xdr:spPr>
        <a:xfrm>
          <a:off x="8699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88900</xdr:rowOff>
    </xdr:from>
    <xdr:to>
      <xdr:col>41</xdr:col>
      <xdr:colOff>101600</xdr:colOff>
      <xdr:row>39</xdr:row>
      <xdr:rowOff>19050</xdr:rowOff>
    </xdr:to>
    <xdr:sp macro="" textlink="">
      <xdr:nvSpPr>
        <xdr:cNvPr id="124" name="フローチャート: 判断 123"/>
        <xdr:cNvSpPr/>
      </xdr:nvSpPr>
      <xdr:spPr>
        <a:xfrm>
          <a:off x="781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25" name="フローチャート: 判断 124"/>
        <xdr:cNvSpPr/>
      </xdr:nvSpPr>
      <xdr:spPr>
        <a:xfrm>
          <a:off x="692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63500</xdr:rowOff>
    </xdr:from>
    <xdr:to>
      <xdr:col>55</xdr:col>
      <xdr:colOff>50800</xdr:colOff>
      <xdr:row>40</xdr:row>
      <xdr:rowOff>165100</xdr:rowOff>
    </xdr:to>
    <xdr:sp macro="" textlink="">
      <xdr:nvSpPr>
        <xdr:cNvPr id="131" name="楕円 130"/>
        <xdr:cNvSpPr/>
      </xdr:nvSpPr>
      <xdr:spPr>
        <a:xfrm>
          <a:off x="10426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41927</xdr:rowOff>
    </xdr:from>
    <xdr:ext cx="469744" cy="259045"/>
    <xdr:sp macro="" textlink="">
      <xdr:nvSpPr>
        <xdr:cNvPr id="132" name="【図書館】&#10;一人当たり面積該当値テキスト"/>
        <xdr:cNvSpPr txBox="1"/>
      </xdr:nvSpPr>
      <xdr:spPr>
        <a:xfrm>
          <a:off x="10515600"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76200</xdr:rowOff>
    </xdr:from>
    <xdr:to>
      <xdr:col>50</xdr:col>
      <xdr:colOff>165100</xdr:colOff>
      <xdr:row>41</xdr:row>
      <xdr:rowOff>6350</xdr:rowOff>
    </xdr:to>
    <xdr:sp macro="" textlink="">
      <xdr:nvSpPr>
        <xdr:cNvPr id="133" name="楕円 132"/>
        <xdr:cNvSpPr/>
      </xdr:nvSpPr>
      <xdr:spPr>
        <a:xfrm>
          <a:off x="9588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114300</xdr:rowOff>
    </xdr:from>
    <xdr:to>
      <xdr:col>55</xdr:col>
      <xdr:colOff>0</xdr:colOff>
      <xdr:row>40</xdr:row>
      <xdr:rowOff>127000</xdr:rowOff>
    </xdr:to>
    <xdr:cxnSp macro="">
      <xdr:nvCxnSpPr>
        <xdr:cNvPr id="134" name="直線コネクタ 133"/>
        <xdr:cNvCxnSpPr/>
      </xdr:nvCxnSpPr>
      <xdr:spPr>
        <a:xfrm flipV="1">
          <a:off x="9639300" y="6972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76200</xdr:rowOff>
    </xdr:from>
    <xdr:to>
      <xdr:col>46</xdr:col>
      <xdr:colOff>38100</xdr:colOff>
      <xdr:row>41</xdr:row>
      <xdr:rowOff>6350</xdr:rowOff>
    </xdr:to>
    <xdr:sp macro="" textlink="">
      <xdr:nvSpPr>
        <xdr:cNvPr id="135" name="楕円 134"/>
        <xdr:cNvSpPr/>
      </xdr:nvSpPr>
      <xdr:spPr>
        <a:xfrm>
          <a:off x="8699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127000</xdr:rowOff>
    </xdr:from>
    <xdr:to>
      <xdr:col>50</xdr:col>
      <xdr:colOff>114300</xdr:colOff>
      <xdr:row>40</xdr:row>
      <xdr:rowOff>127000</xdr:rowOff>
    </xdr:to>
    <xdr:cxnSp macro="">
      <xdr:nvCxnSpPr>
        <xdr:cNvPr id="136" name="直線コネクタ 135"/>
        <xdr:cNvCxnSpPr/>
      </xdr:nvCxnSpPr>
      <xdr:spPr>
        <a:xfrm>
          <a:off x="8750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76200</xdr:rowOff>
    </xdr:from>
    <xdr:to>
      <xdr:col>41</xdr:col>
      <xdr:colOff>101600</xdr:colOff>
      <xdr:row>41</xdr:row>
      <xdr:rowOff>6350</xdr:rowOff>
    </xdr:to>
    <xdr:sp macro="" textlink="">
      <xdr:nvSpPr>
        <xdr:cNvPr id="137" name="楕円 136"/>
        <xdr:cNvSpPr/>
      </xdr:nvSpPr>
      <xdr:spPr>
        <a:xfrm>
          <a:off x="7810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127000</xdr:rowOff>
    </xdr:from>
    <xdr:to>
      <xdr:col>45</xdr:col>
      <xdr:colOff>177800</xdr:colOff>
      <xdr:row>40</xdr:row>
      <xdr:rowOff>127000</xdr:rowOff>
    </xdr:to>
    <xdr:cxnSp macro="">
      <xdr:nvCxnSpPr>
        <xdr:cNvPr id="138" name="直線コネクタ 137"/>
        <xdr:cNvCxnSpPr/>
      </xdr:nvCxnSpPr>
      <xdr:spPr>
        <a:xfrm>
          <a:off x="7861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88900</xdr:rowOff>
    </xdr:from>
    <xdr:to>
      <xdr:col>36</xdr:col>
      <xdr:colOff>165100</xdr:colOff>
      <xdr:row>41</xdr:row>
      <xdr:rowOff>19050</xdr:rowOff>
    </xdr:to>
    <xdr:sp macro="" textlink="">
      <xdr:nvSpPr>
        <xdr:cNvPr id="139" name="楕円 138"/>
        <xdr:cNvSpPr/>
      </xdr:nvSpPr>
      <xdr:spPr>
        <a:xfrm>
          <a:off x="6921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127000</xdr:rowOff>
    </xdr:from>
    <xdr:to>
      <xdr:col>41</xdr:col>
      <xdr:colOff>50800</xdr:colOff>
      <xdr:row>40</xdr:row>
      <xdr:rowOff>139700</xdr:rowOff>
    </xdr:to>
    <xdr:cxnSp macro="">
      <xdr:nvCxnSpPr>
        <xdr:cNvPr id="140" name="直線コネクタ 139"/>
        <xdr:cNvCxnSpPr/>
      </xdr:nvCxnSpPr>
      <xdr:spPr>
        <a:xfrm flipV="1">
          <a:off x="6972300" y="6985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41" name="n_1aveValue【図書館】&#10;一人当たり面積"/>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35577</xdr:rowOff>
    </xdr:from>
    <xdr:ext cx="469744" cy="259045"/>
    <xdr:sp macro="" textlink="">
      <xdr:nvSpPr>
        <xdr:cNvPr id="142" name="n_2aveValue【図書館】&#10;一人当たり面積"/>
        <xdr:cNvSpPr txBox="1"/>
      </xdr:nvSpPr>
      <xdr:spPr>
        <a:xfrm>
          <a:off x="8515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35577</xdr:rowOff>
    </xdr:from>
    <xdr:ext cx="469744" cy="259045"/>
    <xdr:sp macro="" textlink="">
      <xdr:nvSpPr>
        <xdr:cNvPr id="143" name="n_3aveValue【図書館】&#10;一人当たり面積"/>
        <xdr:cNvSpPr txBox="1"/>
      </xdr:nvSpPr>
      <xdr:spPr>
        <a:xfrm>
          <a:off x="7626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168927</xdr:rowOff>
    </xdr:from>
    <xdr:ext cx="469744" cy="259045"/>
    <xdr:sp macro="" textlink="">
      <xdr:nvSpPr>
        <xdr:cNvPr id="144" name="n_4aveValue【図書館】&#10;一人当たり面積"/>
        <xdr:cNvSpPr txBox="1"/>
      </xdr:nvSpPr>
      <xdr:spPr>
        <a:xfrm>
          <a:off x="6737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168927</xdr:rowOff>
    </xdr:from>
    <xdr:ext cx="469744" cy="259045"/>
    <xdr:sp macro="" textlink="">
      <xdr:nvSpPr>
        <xdr:cNvPr id="145" name="n_1mainValue【図書館】&#10;一人当たり面積"/>
        <xdr:cNvSpPr txBox="1"/>
      </xdr:nvSpPr>
      <xdr:spPr>
        <a:xfrm>
          <a:off x="9391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168927</xdr:rowOff>
    </xdr:from>
    <xdr:ext cx="469744" cy="259045"/>
    <xdr:sp macro="" textlink="">
      <xdr:nvSpPr>
        <xdr:cNvPr id="146" name="n_2mainValue【図書館】&#10;一人当たり面積"/>
        <xdr:cNvSpPr txBox="1"/>
      </xdr:nvSpPr>
      <xdr:spPr>
        <a:xfrm>
          <a:off x="8515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168927</xdr:rowOff>
    </xdr:from>
    <xdr:ext cx="469744" cy="259045"/>
    <xdr:sp macro="" textlink="">
      <xdr:nvSpPr>
        <xdr:cNvPr id="147" name="n_3mainValue【図書館】&#10;一人当たり面積"/>
        <xdr:cNvSpPr txBox="1"/>
      </xdr:nvSpPr>
      <xdr:spPr>
        <a:xfrm>
          <a:off x="7626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10177</xdr:rowOff>
    </xdr:from>
    <xdr:ext cx="469744" cy="259045"/>
    <xdr:sp macro="" textlink="">
      <xdr:nvSpPr>
        <xdr:cNvPr id="148" name="n_4mainValue【図書館】&#10;一人当たり面積"/>
        <xdr:cNvSpPr txBox="1"/>
      </xdr:nvSpPr>
      <xdr:spPr>
        <a:xfrm>
          <a:off x="6737427" y="70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73" name="直線コネクタ 172"/>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76" name="【体育館・プール】&#10;有形固定資産減価償却率最大値テキスト"/>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77" name="直線コネクタ 176"/>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178" name="【体育館・プール】&#10;有形固定資産減価償却率平均値テキスト"/>
        <xdr:cNvSpPr txBox="1"/>
      </xdr:nvSpPr>
      <xdr:spPr>
        <a:xfrm>
          <a:off x="4673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9" name="フローチャート: 判断 178"/>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180" name="フローチャート: 判断 179"/>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71120</xdr:rowOff>
    </xdr:from>
    <xdr:to>
      <xdr:col>15</xdr:col>
      <xdr:colOff>101600</xdr:colOff>
      <xdr:row>61</xdr:row>
      <xdr:rowOff>1270</xdr:rowOff>
    </xdr:to>
    <xdr:sp macro="" textlink="">
      <xdr:nvSpPr>
        <xdr:cNvPr id="181" name="フローチャート: 判断 180"/>
        <xdr:cNvSpPr/>
      </xdr:nvSpPr>
      <xdr:spPr>
        <a:xfrm>
          <a:off x="2857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189" name="楕円 188"/>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190" name="【体育館・プール】&#10;有形固定資産減価償却率該当値テキスト"/>
        <xdr:cNvSpPr txBox="1"/>
      </xdr:nvSpPr>
      <xdr:spPr>
        <a:xfrm>
          <a:off x="4673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191" name="楕円 190"/>
        <xdr:cNvSpPr/>
      </xdr:nvSpPr>
      <xdr:spPr>
        <a:xfrm>
          <a:off x="3746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76200</xdr:rowOff>
    </xdr:from>
    <xdr:to>
      <xdr:col>24</xdr:col>
      <xdr:colOff>63500</xdr:colOff>
      <xdr:row>64</xdr:row>
      <xdr:rowOff>76200</xdr:rowOff>
    </xdr:to>
    <xdr:cxnSp macro="">
      <xdr:nvCxnSpPr>
        <xdr:cNvPr id="192" name="直線コネクタ 191"/>
        <xdr:cNvCxnSpPr/>
      </xdr:nvCxnSpPr>
      <xdr:spPr>
        <a:xfrm>
          <a:off x="3797300" y="1104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25400</xdr:rowOff>
    </xdr:from>
    <xdr:to>
      <xdr:col>15</xdr:col>
      <xdr:colOff>101600</xdr:colOff>
      <xdr:row>64</xdr:row>
      <xdr:rowOff>127000</xdr:rowOff>
    </xdr:to>
    <xdr:sp macro="" textlink="">
      <xdr:nvSpPr>
        <xdr:cNvPr id="193" name="楕円 192"/>
        <xdr:cNvSpPr/>
      </xdr:nvSpPr>
      <xdr:spPr>
        <a:xfrm>
          <a:off x="2857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76200</xdr:rowOff>
    </xdr:from>
    <xdr:to>
      <xdr:col>19</xdr:col>
      <xdr:colOff>177800</xdr:colOff>
      <xdr:row>64</xdr:row>
      <xdr:rowOff>76200</xdr:rowOff>
    </xdr:to>
    <xdr:cxnSp macro="">
      <xdr:nvCxnSpPr>
        <xdr:cNvPr id="194" name="直線コネクタ 193"/>
        <xdr:cNvCxnSpPr/>
      </xdr:nvCxnSpPr>
      <xdr:spPr>
        <a:xfrm>
          <a:off x="2908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25400</xdr:rowOff>
    </xdr:from>
    <xdr:to>
      <xdr:col>10</xdr:col>
      <xdr:colOff>165100</xdr:colOff>
      <xdr:row>64</xdr:row>
      <xdr:rowOff>127000</xdr:rowOff>
    </xdr:to>
    <xdr:sp macro="" textlink="">
      <xdr:nvSpPr>
        <xdr:cNvPr id="195" name="楕円 194"/>
        <xdr:cNvSpPr/>
      </xdr:nvSpPr>
      <xdr:spPr>
        <a:xfrm>
          <a:off x="1968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76200</xdr:rowOff>
    </xdr:from>
    <xdr:to>
      <xdr:col>15</xdr:col>
      <xdr:colOff>50800</xdr:colOff>
      <xdr:row>64</xdr:row>
      <xdr:rowOff>76200</xdr:rowOff>
    </xdr:to>
    <xdr:cxnSp macro="">
      <xdr:nvCxnSpPr>
        <xdr:cNvPr id="196" name="直線コネクタ 195"/>
        <xdr:cNvCxnSpPr/>
      </xdr:nvCxnSpPr>
      <xdr:spPr>
        <a:xfrm>
          <a:off x="2019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25400</xdr:rowOff>
    </xdr:from>
    <xdr:to>
      <xdr:col>6</xdr:col>
      <xdr:colOff>38100</xdr:colOff>
      <xdr:row>64</xdr:row>
      <xdr:rowOff>127000</xdr:rowOff>
    </xdr:to>
    <xdr:sp macro="" textlink="">
      <xdr:nvSpPr>
        <xdr:cNvPr id="197" name="楕円 196"/>
        <xdr:cNvSpPr/>
      </xdr:nvSpPr>
      <xdr:spPr>
        <a:xfrm>
          <a:off x="1079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76200</xdr:rowOff>
    </xdr:from>
    <xdr:to>
      <xdr:col>10</xdr:col>
      <xdr:colOff>114300</xdr:colOff>
      <xdr:row>64</xdr:row>
      <xdr:rowOff>76200</xdr:rowOff>
    </xdr:to>
    <xdr:cxnSp macro="">
      <xdr:nvCxnSpPr>
        <xdr:cNvPr id="198" name="直線コネクタ 197"/>
        <xdr:cNvCxnSpPr/>
      </xdr:nvCxnSpPr>
      <xdr:spPr>
        <a:xfrm>
          <a:off x="1130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166387</xdr:rowOff>
    </xdr:from>
    <xdr:ext cx="405111" cy="259045"/>
    <xdr:sp macro="" textlink="">
      <xdr:nvSpPr>
        <xdr:cNvPr id="199" name="n_1aveValue【体育館・プール】&#10;有形固定資産減価償却率"/>
        <xdr:cNvSpPr txBox="1"/>
      </xdr:nvSpPr>
      <xdr:spPr>
        <a:xfrm>
          <a:off x="3582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17797</xdr:rowOff>
    </xdr:from>
    <xdr:ext cx="405111" cy="259045"/>
    <xdr:sp macro="" textlink="">
      <xdr:nvSpPr>
        <xdr:cNvPr id="200" name="n_2aveValue【体育館・プール】&#10;有形固定資産減価償却率"/>
        <xdr:cNvSpPr txBox="1"/>
      </xdr:nvSpPr>
      <xdr:spPr>
        <a:xfrm>
          <a:off x="27057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201" name="n_3aveValue【体育館・プール】&#10;有形固定資産減価償却率"/>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203" name="n_1mainValue【体育館・プール】&#10;有形固定資産減価償却率"/>
        <xdr:cNvSpPr txBox="1"/>
      </xdr:nvSpPr>
      <xdr:spPr>
        <a:xfrm>
          <a:off x="3549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204" name="n_2mainValue【体育館・プール】&#10;有形固定資産減価償却率"/>
        <xdr:cNvSpPr txBox="1"/>
      </xdr:nvSpPr>
      <xdr:spPr>
        <a:xfrm>
          <a:off x="2673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118127</xdr:rowOff>
    </xdr:from>
    <xdr:ext cx="469744" cy="259045"/>
    <xdr:sp macro="" textlink="">
      <xdr:nvSpPr>
        <xdr:cNvPr id="205" name="n_3mainValue【体育館・プール】&#10;有形固定資産減価償却率"/>
        <xdr:cNvSpPr txBox="1"/>
      </xdr:nvSpPr>
      <xdr:spPr>
        <a:xfrm>
          <a:off x="1784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64</xdr:row>
      <xdr:rowOff>118127</xdr:rowOff>
    </xdr:from>
    <xdr:ext cx="469744" cy="259045"/>
    <xdr:sp macro="" textlink="">
      <xdr:nvSpPr>
        <xdr:cNvPr id="206" name="n_4mainValue【体育館・プール】&#10;有形固定資産減価償却率"/>
        <xdr:cNvSpPr txBox="1"/>
      </xdr:nvSpPr>
      <xdr:spPr>
        <a:xfrm>
          <a:off x="895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104140</xdr:rowOff>
    </xdr:from>
    <xdr:to>
      <xdr:col>54</xdr:col>
      <xdr:colOff>189865</xdr:colOff>
      <xdr:row>64</xdr:row>
      <xdr:rowOff>34290</xdr:rowOff>
    </xdr:to>
    <xdr:cxnSp macro="">
      <xdr:nvCxnSpPr>
        <xdr:cNvPr id="230" name="直線コネクタ 229"/>
        <xdr:cNvCxnSpPr/>
      </xdr:nvCxnSpPr>
      <xdr:spPr>
        <a:xfrm flipV="1">
          <a:off x="10476865" y="953389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50817</xdr:rowOff>
    </xdr:from>
    <xdr:ext cx="469744" cy="259045"/>
    <xdr:sp macro="" textlink="">
      <xdr:nvSpPr>
        <xdr:cNvPr id="233" name="【体育館・プール】&#10;一人当たり面積最大値テキスト"/>
        <xdr:cNvSpPr txBox="1"/>
      </xdr:nvSpPr>
      <xdr:spPr>
        <a:xfrm>
          <a:off x="10515600" y="930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104140</xdr:rowOff>
    </xdr:from>
    <xdr:to>
      <xdr:col>55</xdr:col>
      <xdr:colOff>88900</xdr:colOff>
      <xdr:row>55</xdr:row>
      <xdr:rowOff>104140</xdr:rowOff>
    </xdr:to>
    <xdr:cxnSp macro="">
      <xdr:nvCxnSpPr>
        <xdr:cNvPr id="234" name="直線コネクタ 233"/>
        <xdr:cNvCxnSpPr/>
      </xdr:nvCxnSpPr>
      <xdr:spPr>
        <a:xfrm>
          <a:off x="10388600" y="953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41927</xdr:rowOff>
    </xdr:from>
    <xdr:ext cx="469744" cy="259045"/>
    <xdr:sp macro="" textlink="">
      <xdr:nvSpPr>
        <xdr:cNvPr id="235" name="【体育館・プール】&#10;一人当たり面積平均値テキスト"/>
        <xdr:cNvSpPr txBox="1"/>
      </xdr:nvSpPr>
      <xdr:spPr>
        <a:xfrm>
          <a:off x="10515600" y="1050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19050</xdr:rowOff>
    </xdr:from>
    <xdr:to>
      <xdr:col>55</xdr:col>
      <xdr:colOff>50800</xdr:colOff>
      <xdr:row>62</xdr:row>
      <xdr:rowOff>120650</xdr:rowOff>
    </xdr:to>
    <xdr:sp macro="" textlink="">
      <xdr:nvSpPr>
        <xdr:cNvPr id="236" name="フローチャート: 判断 235"/>
        <xdr:cNvSpPr/>
      </xdr:nvSpPr>
      <xdr:spPr>
        <a:xfrm>
          <a:off x="104267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17780</xdr:rowOff>
    </xdr:from>
    <xdr:to>
      <xdr:col>50</xdr:col>
      <xdr:colOff>165100</xdr:colOff>
      <xdr:row>62</xdr:row>
      <xdr:rowOff>119380</xdr:rowOff>
    </xdr:to>
    <xdr:sp macro="" textlink="">
      <xdr:nvSpPr>
        <xdr:cNvPr id="237" name="フローチャート: 判断 236"/>
        <xdr:cNvSpPr/>
      </xdr:nvSpPr>
      <xdr:spPr>
        <a:xfrm>
          <a:off x="9588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156210</xdr:rowOff>
    </xdr:from>
    <xdr:to>
      <xdr:col>46</xdr:col>
      <xdr:colOff>38100</xdr:colOff>
      <xdr:row>62</xdr:row>
      <xdr:rowOff>86360</xdr:rowOff>
    </xdr:to>
    <xdr:sp macro="" textlink="">
      <xdr:nvSpPr>
        <xdr:cNvPr id="238" name="フローチャート: 判断 237"/>
        <xdr:cNvSpPr/>
      </xdr:nvSpPr>
      <xdr:spPr>
        <a:xfrm>
          <a:off x="8699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162560</xdr:rowOff>
    </xdr:from>
    <xdr:to>
      <xdr:col>41</xdr:col>
      <xdr:colOff>101600</xdr:colOff>
      <xdr:row>62</xdr:row>
      <xdr:rowOff>92710</xdr:rowOff>
    </xdr:to>
    <xdr:sp macro="" textlink="">
      <xdr:nvSpPr>
        <xdr:cNvPr id="239" name="フローチャート: 判断 238"/>
        <xdr:cNvSpPr/>
      </xdr:nvSpPr>
      <xdr:spPr>
        <a:xfrm>
          <a:off x="7810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0</xdr:rowOff>
    </xdr:from>
    <xdr:to>
      <xdr:col>36</xdr:col>
      <xdr:colOff>165100</xdr:colOff>
      <xdr:row>62</xdr:row>
      <xdr:rowOff>101600</xdr:rowOff>
    </xdr:to>
    <xdr:sp macro="" textlink="">
      <xdr:nvSpPr>
        <xdr:cNvPr id="240" name="フローチャート: 判断 239"/>
        <xdr:cNvSpPr/>
      </xdr:nvSpPr>
      <xdr:spPr>
        <a:xfrm>
          <a:off x="6921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7620</xdr:rowOff>
    </xdr:from>
    <xdr:to>
      <xdr:col>55</xdr:col>
      <xdr:colOff>50800</xdr:colOff>
      <xdr:row>63</xdr:row>
      <xdr:rowOff>109220</xdr:rowOff>
    </xdr:to>
    <xdr:sp macro="" textlink="">
      <xdr:nvSpPr>
        <xdr:cNvPr id="246" name="楕円 245"/>
        <xdr:cNvSpPr/>
      </xdr:nvSpPr>
      <xdr:spPr>
        <a:xfrm>
          <a:off x="10426700" y="1080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157497</xdr:rowOff>
    </xdr:from>
    <xdr:ext cx="469744" cy="259045"/>
    <xdr:sp macro="" textlink="">
      <xdr:nvSpPr>
        <xdr:cNvPr id="247" name="【体育館・プール】&#10;一人当たり面積該当値テキスト"/>
        <xdr:cNvSpPr txBox="1"/>
      </xdr:nvSpPr>
      <xdr:spPr>
        <a:xfrm>
          <a:off x="10515600" y="1078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12700</xdr:rowOff>
    </xdr:from>
    <xdr:to>
      <xdr:col>50</xdr:col>
      <xdr:colOff>165100</xdr:colOff>
      <xdr:row>63</xdr:row>
      <xdr:rowOff>114300</xdr:rowOff>
    </xdr:to>
    <xdr:sp macro="" textlink="">
      <xdr:nvSpPr>
        <xdr:cNvPr id="248" name="楕円 247"/>
        <xdr:cNvSpPr/>
      </xdr:nvSpPr>
      <xdr:spPr>
        <a:xfrm>
          <a:off x="9588500" y="108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58420</xdr:rowOff>
    </xdr:from>
    <xdr:to>
      <xdr:col>55</xdr:col>
      <xdr:colOff>0</xdr:colOff>
      <xdr:row>63</xdr:row>
      <xdr:rowOff>63500</xdr:rowOff>
    </xdr:to>
    <xdr:cxnSp macro="">
      <xdr:nvCxnSpPr>
        <xdr:cNvPr id="249" name="直線コネクタ 248"/>
        <xdr:cNvCxnSpPr/>
      </xdr:nvCxnSpPr>
      <xdr:spPr>
        <a:xfrm flipV="1">
          <a:off x="9639300" y="1085977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17780</xdr:rowOff>
    </xdr:from>
    <xdr:to>
      <xdr:col>46</xdr:col>
      <xdr:colOff>38100</xdr:colOff>
      <xdr:row>63</xdr:row>
      <xdr:rowOff>119380</xdr:rowOff>
    </xdr:to>
    <xdr:sp macro="" textlink="">
      <xdr:nvSpPr>
        <xdr:cNvPr id="250" name="楕円 249"/>
        <xdr:cNvSpPr/>
      </xdr:nvSpPr>
      <xdr:spPr>
        <a:xfrm>
          <a:off x="8699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63500</xdr:rowOff>
    </xdr:from>
    <xdr:to>
      <xdr:col>50</xdr:col>
      <xdr:colOff>114300</xdr:colOff>
      <xdr:row>63</xdr:row>
      <xdr:rowOff>68580</xdr:rowOff>
    </xdr:to>
    <xdr:cxnSp macro="">
      <xdr:nvCxnSpPr>
        <xdr:cNvPr id="251" name="直線コネクタ 250"/>
        <xdr:cNvCxnSpPr/>
      </xdr:nvCxnSpPr>
      <xdr:spPr>
        <a:xfrm flipV="1">
          <a:off x="8750300" y="108648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21590</xdr:rowOff>
    </xdr:from>
    <xdr:to>
      <xdr:col>41</xdr:col>
      <xdr:colOff>101600</xdr:colOff>
      <xdr:row>63</xdr:row>
      <xdr:rowOff>123190</xdr:rowOff>
    </xdr:to>
    <xdr:sp macro="" textlink="">
      <xdr:nvSpPr>
        <xdr:cNvPr id="252" name="楕円 251"/>
        <xdr:cNvSpPr/>
      </xdr:nvSpPr>
      <xdr:spPr>
        <a:xfrm>
          <a:off x="7810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68580</xdr:rowOff>
    </xdr:from>
    <xdr:to>
      <xdr:col>45</xdr:col>
      <xdr:colOff>177800</xdr:colOff>
      <xdr:row>63</xdr:row>
      <xdr:rowOff>72390</xdr:rowOff>
    </xdr:to>
    <xdr:cxnSp macro="">
      <xdr:nvCxnSpPr>
        <xdr:cNvPr id="253" name="直線コネクタ 252"/>
        <xdr:cNvCxnSpPr/>
      </xdr:nvCxnSpPr>
      <xdr:spPr>
        <a:xfrm flipV="1">
          <a:off x="7861300" y="10869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24130</xdr:rowOff>
    </xdr:from>
    <xdr:to>
      <xdr:col>36</xdr:col>
      <xdr:colOff>165100</xdr:colOff>
      <xdr:row>63</xdr:row>
      <xdr:rowOff>125730</xdr:rowOff>
    </xdr:to>
    <xdr:sp macro="" textlink="">
      <xdr:nvSpPr>
        <xdr:cNvPr id="254" name="楕円 253"/>
        <xdr:cNvSpPr/>
      </xdr:nvSpPr>
      <xdr:spPr>
        <a:xfrm>
          <a:off x="6921500" y="1082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72390</xdr:rowOff>
    </xdr:from>
    <xdr:to>
      <xdr:col>41</xdr:col>
      <xdr:colOff>50800</xdr:colOff>
      <xdr:row>63</xdr:row>
      <xdr:rowOff>74930</xdr:rowOff>
    </xdr:to>
    <xdr:cxnSp macro="">
      <xdr:nvCxnSpPr>
        <xdr:cNvPr id="255" name="直線コネクタ 254"/>
        <xdr:cNvCxnSpPr/>
      </xdr:nvCxnSpPr>
      <xdr:spPr>
        <a:xfrm flipV="1">
          <a:off x="6972300" y="108737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135907</xdr:rowOff>
    </xdr:from>
    <xdr:ext cx="469744" cy="259045"/>
    <xdr:sp macro="" textlink="">
      <xdr:nvSpPr>
        <xdr:cNvPr id="256" name="n_1aveValue【体育館・プール】&#10;一人当たり面積"/>
        <xdr:cNvSpPr txBox="1"/>
      </xdr:nvSpPr>
      <xdr:spPr>
        <a:xfrm>
          <a:off x="93917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102887</xdr:rowOff>
    </xdr:from>
    <xdr:ext cx="469744" cy="259045"/>
    <xdr:sp macro="" textlink="">
      <xdr:nvSpPr>
        <xdr:cNvPr id="257" name="n_2aveValue【体育館・プール】&#10;一人当たり面積"/>
        <xdr:cNvSpPr txBox="1"/>
      </xdr:nvSpPr>
      <xdr:spPr>
        <a:xfrm>
          <a:off x="8515427" y="10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109237</xdr:rowOff>
    </xdr:from>
    <xdr:ext cx="469744" cy="259045"/>
    <xdr:sp macro="" textlink="">
      <xdr:nvSpPr>
        <xdr:cNvPr id="258" name="n_3aveValue【体育館・プール】&#10;一人当たり面積"/>
        <xdr:cNvSpPr txBox="1"/>
      </xdr:nvSpPr>
      <xdr:spPr>
        <a:xfrm>
          <a:off x="762642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118127</xdr:rowOff>
    </xdr:from>
    <xdr:ext cx="469744" cy="259045"/>
    <xdr:sp macro="" textlink="">
      <xdr:nvSpPr>
        <xdr:cNvPr id="259" name="n_4aveValue【体育館・プール】&#10;一人当たり面積"/>
        <xdr:cNvSpPr txBox="1"/>
      </xdr:nvSpPr>
      <xdr:spPr>
        <a:xfrm>
          <a:off x="6737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105427</xdr:rowOff>
    </xdr:from>
    <xdr:ext cx="469744" cy="259045"/>
    <xdr:sp macro="" textlink="">
      <xdr:nvSpPr>
        <xdr:cNvPr id="260" name="n_1mainValue【体育館・プール】&#10;一人当たり面積"/>
        <xdr:cNvSpPr txBox="1"/>
      </xdr:nvSpPr>
      <xdr:spPr>
        <a:xfrm>
          <a:off x="9391727" y="1090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110507</xdr:rowOff>
    </xdr:from>
    <xdr:ext cx="469744" cy="259045"/>
    <xdr:sp macro="" textlink="">
      <xdr:nvSpPr>
        <xdr:cNvPr id="261" name="n_2mainValue【体育館・プール】&#10;一人当たり面積"/>
        <xdr:cNvSpPr txBox="1"/>
      </xdr:nvSpPr>
      <xdr:spPr>
        <a:xfrm>
          <a:off x="8515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114317</xdr:rowOff>
    </xdr:from>
    <xdr:ext cx="469744" cy="259045"/>
    <xdr:sp macro="" textlink="">
      <xdr:nvSpPr>
        <xdr:cNvPr id="262" name="n_3mainValue【体育館・プール】&#10;一人当たり面積"/>
        <xdr:cNvSpPr txBox="1"/>
      </xdr:nvSpPr>
      <xdr:spPr>
        <a:xfrm>
          <a:off x="7626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116857</xdr:rowOff>
    </xdr:from>
    <xdr:ext cx="469744" cy="259045"/>
    <xdr:sp macro="" textlink="">
      <xdr:nvSpPr>
        <xdr:cNvPr id="263" name="n_4mainValue【体育館・プール】&#10;一人当たり面積"/>
        <xdr:cNvSpPr txBox="1"/>
      </xdr:nvSpPr>
      <xdr:spPr>
        <a:xfrm>
          <a:off x="6737427" y="1091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85</xdr:row>
      <xdr:rowOff>145542</xdr:rowOff>
    </xdr:to>
    <xdr:cxnSp macro="">
      <xdr:nvCxnSpPr>
        <xdr:cNvPr id="286" name="直線コネクタ 285"/>
        <xdr:cNvCxnSpPr/>
      </xdr:nvCxnSpPr>
      <xdr:spPr>
        <a:xfrm flipV="1">
          <a:off x="4634865" y="13306044"/>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149369</xdr:rowOff>
    </xdr:from>
    <xdr:ext cx="405111" cy="259045"/>
    <xdr:sp macro="" textlink="">
      <xdr:nvSpPr>
        <xdr:cNvPr id="287" name="【福祉施設】&#10;有形固定資産減価償却率最小値テキスト"/>
        <xdr:cNvSpPr txBox="1"/>
      </xdr:nvSpPr>
      <xdr:spPr>
        <a:xfrm>
          <a:off x="4673600" y="1472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145542</xdr:rowOff>
    </xdr:from>
    <xdr:to>
      <xdr:col>24</xdr:col>
      <xdr:colOff>152400</xdr:colOff>
      <xdr:row>85</xdr:row>
      <xdr:rowOff>145542</xdr:rowOff>
    </xdr:to>
    <xdr:cxnSp macro="">
      <xdr:nvCxnSpPr>
        <xdr:cNvPr id="288" name="直線コネクタ 287"/>
        <xdr:cNvCxnSpPr/>
      </xdr:nvCxnSpPr>
      <xdr:spPr>
        <a:xfrm>
          <a:off x="4546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23892</xdr:rowOff>
    </xdr:from>
    <xdr:ext cx="405111" cy="259045"/>
    <xdr:sp macro="" textlink="">
      <xdr:nvSpPr>
        <xdr:cNvPr id="291" name="【福祉施設】&#10;有形固定資産減価償却率平均値テキスト"/>
        <xdr:cNvSpPr txBox="1"/>
      </xdr:nvSpPr>
      <xdr:spPr>
        <a:xfrm>
          <a:off x="4673600" y="13739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1015</xdr:rowOff>
    </xdr:from>
    <xdr:to>
      <xdr:col>24</xdr:col>
      <xdr:colOff>114300</xdr:colOff>
      <xdr:row>81</xdr:row>
      <xdr:rowOff>102615</xdr:rowOff>
    </xdr:to>
    <xdr:sp macro="" textlink="">
      <xdr:nvSpPr>
        <xdr:cNvPr id="292" name="フローチャート: 判断 291"/>
        <xdr:cNvSpPr/>
      </xdr:nvSpPr>
      <xdr:spPr>
        <a:xfrm>
          <a:off x="4584700" y="1388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131318</xdr:rowOff>
    </xdr:from>
    <xdr:to>
      <xdr:col>20</xdr:col>
      <xdr:colOff>38100</xdr:colOff>
      <xdr:row>81</xdr:row>
      <xdr:rowOff>61468</xdr:rowOff>
    </xdr:to>
    <xdr:sp macro="" textlink="">
      <xdr:nvSpPr>
        <xdr:cNvPr id="293" name="フローチャート: 判断 292"/>
        <xdr:cNvSpPr/>
      </xdr:nvSpPr>
      <xdr:spPr>
        <a:xfrm>
          <a:off x="3746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85598</xdr:rowOff>
    </xdr:from>
    <xdr:to>
      <xdr:col>15</xdr:col>
      <xdr:colOff>101600</xdr:colOff>
      <xdr:row>81</xdr:row>
      <xdr:rowOff>15748</xdr:rowOff>
    </xdr:to>
    <xdr:sp macro="" textlink="">
      <xdr:nvSpPr>
        <xdr:cNvPr id="294" name="フローチャート: 判断 293"/>
        <xdr:cNvSpPr/>
      </xdr:nvSpPr>
      <xdr:spPr>
        <a:xfrm>
          <a:off x="2857500" y="1380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58165</xdr:rowOff>
    </xdr:from>
    <xdr:to>
      <xdr:col>10</xdr:col>
      <xdr:colOff>165100</xdr:colOff>
      <xdr:row>80</xdr:row>
      <xdr:rowOff>159765</xdr:rowOff>
    </xdr:to>
    <xdr:sp macro="" textlink="">
      <xdr:nvSpPr>
        <xdr:cNvPr id="295" name="フローチャート: 判断 294"/>
        <xdr:cNvSpPr/>
      </xdr:nvSpPr>
      <xdr:spPr>
        <a:xfrm>
          <a:off x="19685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44450</xdr:rowOff>
    </xdr:from>
    <xdr:to>
      <xdr:col>6</xdr:col>
      <xdr:colOff>38100</xdr:colOff>
      <xdr:row>80</xdr:row>
      <xdr:rowOff>146050</xdr:rowOff>
    </xdr:to>
    <xdr:sp macro="" textlink="">
      <xdr:nvSpPr>
        <xdr:cNvPr id="296" name="フローチャート: 判断 295"/>
        <xdr:cNvSpPr/>
      </xdr:nvSpPr>
      <xdr:spPr>
        <a:xfrm>
          <a:off x="10795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154178</xdr:rowOff>
    </xdr:from>
    <xdr:to>
      <xdr:col>24</xdr:col>
      <xdr:colOff>114300</xdr:colOff>
      <xdr:row>83</xdr:row>
      <xdr:rowOff>84328</xdr:rowOff>
    </xdr:to>
    <xdr:sp macro="" textlink="">
      <xdr:nvSpPr>
        <xdr:cNvPr id="302" name="楕円 301"/>
        <xdr:cNvSpPr/>
      </xdr:nvSpPr>
      <xdr:spPr>
        <a:xfrm>
          <a:off x="4584700" y="142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132605</xdr:rowOff>
    </xdr:from>
    <xdr:ext cx="405111" cy="259045"/>
    <xdr:sp macro="" textlink="">
      <xdr:nvSpPr>
        <xdr:cNvPr id="303" name="【福祉施設】&#10;有形固定資産減価償却率該当値テキスト"/>
        <xdr:cNvSpPr txBox="1"/>
      </xdr:nvSpPr>
      <xdr:spPr>
        <a:xfrm>
          <a:off x="4673600" y="1419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103887</xdr:rowOff>
    </xdr:from>
    <xdr:to>
      <xdr:col>20</xdr:col>
      <xdr:colOff>38100</xdr:colOff>
      <xdr:row>83</xdr:row>
      <xdr:rowOff>34037</xdr:rowOff>
    </xdr:to>
    <xdr:sp macro="" textlink="">
      <xdr:nvSpPr>
        <xdr:cNvPr id="304" name="楕円 303"/>
        <xdr:cNvSpPr/>
      </xdr:nvSpPr>
      <xdr:spPr>
        <a:xfrm>
          <a:off x="3746500" y="141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154687</xdr:rowOff>
    </xdr:from>
    <xdr:to>
      <xdr:col>24</xdr:col>
      <xdr:colOff>63500</xdr:colOff>
      <xdr:row>83</xdr:row>
      <xdr:rowOff>33528</xdr:rowOff>
    </xdr:to>
    <xdr:cxnSp macro="">
      <xdr:nvCxnSpPr>
        <xdr:cNvPr id="305" name="直線コネクタ 304"/>
        <xdr:cNvCxnSpPr/>
      </xdr:nvCxnSpPr>
      <xdr:spPr>
        <a:xfrm>
          <a:off x="3797300" y="14213587"/>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30735</xdr:rowOff>
    </xdr:from>
    <xdr:to>
      <xdr:col>15</xdr:col>
      <xdr:colOff>101600</xdr:colOff>
      <xdr:row>82</xdr:row>
      <xdr:rowOff>132335</xdr:rowOff>
    </xdr:to>
    <xdr:sp macro="" textlink="">
      <xdr:nvSpPr>
        <xdr:cNvPr id="306" name="楕円 305"/>
        <xdr:cNvSpPr/>
      </xdr:nvSpPr>
      <xdr:spPr>
        <a:xfrm>
          <a:off x="2857500" y="140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81535</xdr:rowOff>
    </xdr:from>
    <xdr:to>
      <xdr:col>19</xdr:col>
      <xdr:colOff>177800</xdr:colOff>
      <xdr:row>82</xdr:row>
      <xdr:rowOff>154687</xdr:rowOff>
    </xdr:to>
    <xdr:cxnSp macro="">
      <xdr:nvCxnSpPr>
        <xdr:cNvPr id="307" name="直線コネクタ 306"/>
        <xdr:cNvCxnSpPr/>
      </xdr:nvCxnSpPr>
      <xdr:spPr>
        <a:xfrm>
          <a:off x="2908300" y="1414043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1015</xdr:rowOff>
    </xdr:from>
    <xdr:to>
      <xdr:col>10</xdr:col>
      <xdr:colOff>165100</xdr:colOff>
      <xdr:row>82</xdr:row>
      <xdr:rowOff>102615</xdr:rowOff>
    </xdr:to>
    <xdr:sp macro="" textlink="">
      <xdr:nvSpPr>
        <xdr:cNvPr id="308" name="楕円 307"/>
        <xdr:cNvSpPr/>
      </xdr:nvSpPr>
      <xdr:spPr>
        <a:xfrm>
          <a:off x="19685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51815</xdr:rowOff>
    </xdr:from>
    <xdr:to>
      <xdr:col>15</xdr:col>
      <xdr:colOff>50800</xdr:colOff>
      <xdr:row>82</xdr:row>
      <xdr:rowOff>81535</xdr:rowOff>
    </xdr:to>
    <xdr:cxnSp macro="">
      <xdr:nvCxnSpPr>
        <xdr:cNvPr id="309" name="直線コネクタ 308"/>
        <xdr:cNvCxnSpPr/>
      </xdr:nvCxnSpPr>
      <xdr:spPr>
        <a:xfrm>
          <a:off x="2019300" y="14110715"/>
          <a:ext cx="889000" cy="2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122174</xdr:rowOff>
    </xdr:from>
    <xdr:to>
      <xdr:col>6</xdr:col>
      <xdr:colOff>38100</xdr:colOff>
      <xdr:row>82</xdr:row>
      <xdr:rowOff>52324</xdr:rowOff>
    </xdr:to>
    <xdr:sp macro="" textlink="">
      <xdr:nvSpPr>
        <xdr:cNvPr id="310" name="楕円 309"/>
        <xdr:cNvSpPr/>
      </xdr:nvSpPr>
      <xdr:spPr>
        <a:xfrm>
          <a:off x="10795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1524</xdr:rowOff>
    </xdr:from>
    <xdr:to>
      <xdr:col>10</xdr:col>
      <xdr:colOff>114300</xdr:colOff>
      <xdr:row>82</xdr:row>
      <xdr:rowOff>51815</xdr:rowOff>
    </xdr:to>
    <xdr:cxnSp macro="">
      <xdr:nvCxnSpPr>
        <xdr:cNvPr id="311" name="直線コネクタ 310"/>
        <xdr:cNvCxnSpPr/>
      </xdr:nvCxnSpPr>
      <xdr:spPr>
        <a:xfrm>
          <a:off x="1130300" y="140604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77995</xdr:rowOff>
    </xdr:from>
    <xdr:ext cx="405111" cy="259045"/>
    <xdr:sp macro="" textlink="">
      <xdr:nvSpPr>
        <xdr:cNvPr id="312" name="n_1aveValue【福祉施設】&#10;有形固定資産減価償却率"/>
        <xdr:cNvSpPr txBox="1"/>
      </xdr:nvSpPr>
      <xdr:spPr>
        <a:xfrm>
          <a:off x="35820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32275</xdr:rowOff>
    </xdr:from>
    <xdr:ext cx="405111" cy="259045"/>
    <xdr:sp macro="" textlink="">
      <xdr:nvSpPr>
        <xdr:cNvPr id="313" name="n_2aveValue【福祉施設】&#10;有形固定資産減価償却率"/>
        <xdr:cNvSpPr txBox="1"/>
      </xdr:nvSpPr>
      <xdr:spPr>
        <a:xfrm>
          <a:off x="2705744" y="1357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4842</xdr:rowOff>
    </xdr:from>
    <xdr:ext cx="405111" cy="259045"/>
    <xdr:sp macro="" textlink="">
      <xdr:nvSpPr>
        <xdr:cNvPr id="314" name="n_3aveValue【福祉施設】&#10;有形固定資産減価償却率"/>
        <xdr:cNvSpPr txBox="1"/>
      </xdr:nvSpPr>
      <xdr:spPr>
        <a:xfrm>
          <a:off x="1816744" y="135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162577</xdr:rowOff>
    </xdr:from>
    <xdr:ext cx="405111" cy="259045"/>
    <xdr:sp macro="" textlink="">
      <xdr:nvSpPr>
        <xdr:cNvPr id="315" name="n_4aveValue【福祉施設】&#10;有形固定資産減価償却率"/>
        <xdr:cNvSpPr txBox="1"/>
      </xdr:nvSpPr>
      <xdr:spPr>
        <a:xfrm>
          <a:off x="927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25164</xdr:rowOff>
    </xdr:from>
    <xdr:ext cx="405111" cy="259045"/>
    <xdr:sp macro="" textlink="">
      <xdr:nvSpPr>
        <xdr:cNvPr id="316" name="n_1mainValue【福祉施設】&#10;有形固定資産減価償却率"/>
        <xdr:cNvSpPr txBox="1"/>
      </xdr:nvSpPr>
      <xdr:spPr>
        <a:xfrm>
          <a:off x="35820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123462</xdr:rowOff>
    </xdr:from>
    <xdr:ext cx="405111" cy="259045"/>
    <xdr:sp macro="" textlink="">
      <xdr:nvSpPr>
        <xdr:cNvPr id="317" name="n_2mainValue【福祉施設】&#10;有形固定資産減価償却率"/>
        <xdr:cNvSpPr txBox="1"/>
      </xdr:nvSpPr>
      <xdr:spPr>
        <a:xfrm>
          <a:off x="2705744" y="1418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93742</xdr:rowOff>
    </xdr:from>
    <xdr:ext cx="405111" cy="259045"/>
    <xdr:sp macro="" textlink="">
      <xdr:nvSpPr>
        <xdr:cNvPr id="318" name="n_3mainValue【福祉施設】&#10;有形固定資産減価償却率"/>
        <xdr:cNvSpPr txBox="1"/>
      </xdr:nvSpPr>
      <xdr:spPr>
        <a:xfrm>
          <a:off x="1816744" y="1415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43451</xdr:rowOff>
    </xdr:from>
    <xdr:ext cx="405111" cy="259045"/>
    <xdr:sp macro="" textlink="">
      <xdr:nvSpPr>
        <xdr:cNvPr id="319" name="n_4mainValue【福祉施設】&#10;有形固定資産減価償却率"/>
        <xdr:cNvSpPr txBox="1"/>
      </xdr:nvSpPr>
      <xdr:spPr>
        <a:xfrm>
          <a:off x="927744"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72934</xdr:rowOff>
    </xdr:from>
    <xdr:to>
      <xdr:col>54</xdr:col>
      <xdr:colOff>189865</xdr:colOff>
      <xdr:row>86</xdr:row>
      <xdr:rowOff>145869</xdr:rowOff>
    </xdr:to>
    <xdr:cxnSp macro="">
      <xdr:nvCxnSpPr>
        <xdr:cNvPr id="345" name="直線コネクタ 344"/>
        <xdr:cNvCxnSpPr/>
      </xdr:nvCxnSpPr>
      <xdr:spPr>
        <a:xfrm flipV="1">
          <a:off x="10476865" y="13446034"/>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6" name="【福祉施設】&#10;一人当たり面積最小値テキスト"/>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7" name="直線コネクタ 346"/>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19611</xdr:rowOff>
    </xdr:from>
    <xdr:ext cx="469744" cy="259045"/>
    <xdr:sp macro="" textlink="">
      <xdr:nvSpPr>
        <xdr:cNvPr id="348" name="【福祉施設】&#10;一人当たり面積最大値テキスト"/>
        <xdr:cNvSpPr txBox="1"/>
      </xdr:nvSpPr>
      <xdr:spPr>
        <a:xfrm>
          <a:off x="10515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72934</xdr:rowOff>
    </xdr:from>
    <xdr:to>
      <xdr:col>55</xdr:col>
      <xdr:colOff>88900</xdr:colOff>
      <xdr:row>78</xdr:row>
      <xdr:rowOff>72934</xdr:rowOff>
    </xdr:to>
    <xdr:cxnSp macro="">
      <xdr:nvCxnSpPr>
        <xdr:cNvPr id="349" name="直線コネクタ 348"/>
        <xdr:cNvCxnSpPr/>
      </xdr:nvCxnSpPr>
      <xdr:spPr>
        <a:xfrm>
          <a:off x="10388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150058</xdr:rowOff>
    </xdr:from>
    <xdr:ext cx="469744" cy="259045"/>
    <xdr:sp macro="" textlink="">
      <xdr:nvSpPr>
        <xdr:cNvPr id="350" name="【福祉施設】&#10;一人当たり面積平均値テキスト"/>
        <xdr:cNvSpPr txBox="1"/>
      </xdr:nvSpPr>
      <xdr:spPr>
        <a:xfrm>
          <a:off x="10515600" y="1455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127181</xdr:rowOff>
    </xdr:from>
    <xdr:to>
      <xdr:col>55</xdr:col>
      <xdr:colOff>50800</xdr:colOff>
      <xdr:row>86</xdr:row>
      <xdr:rowOff>57331</xdr:rowOff>
    </xdr:to>
    <xdr:sp macro="" textlink="">
      <xdr:nvSpPr>
        <xdr:cNvPr id="351" name="フローチャート: 判断 350"/>
        <xdr:cNvSpPr/>
      </xdr:nvSpPr>
      <xdr:spPr>
        <a:xfrm>
          <a:off x="10426700" y="1470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131536</xdr:rowOff>
    </xdr:from>
    <xdr:to>
      <xdr:col>50</xdr:col>
      <xdr:colOff>165100</xdr:colOff>
      <xdr:row>86</xdr:row>
      <xdr:rowOff>61686</xdr:rowOff>
    </xdr:to>
    <xdr:sp macro="" textlink="">
      <xdr:nvSpPr>
        <xdr:cNvPr id="352" name="フローチャート: 判断 351"/>
        <xdr:cNvSpPr/>
      </xdr:nvSpPr>
      <xdr:spPr>
        <a:xfrm>
          <a:off x="9588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167458</xdr:rowOff>
    </xdr:from>
    <xdr:to>
      <xdr:col>46</xdr:col>
      <xdr:colOff>38100</xdr:colOff>
      <xdr:row>86</xdr:row>
      <xdr:rowOff>97608</xdr:rowOff>
    </xdr:to>
    <xdr:sp macro="" textlink="">
      <xdr:nvSpPr>
        <xdr:cNvPr id="353" name="フローチャート: 判断 352"/>
        <xdr:cNvSpPr/>
      </xdr:nvSpPr>
      <xdr:spPr>
        <a:xfrm>
          <a:off x="8699500" y="1474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11249</xdr:rowOff>
    </xdr:from>
    <xdr:to>
      <xdr:col>41</xdr:col>
      <xdr:colOff>101600</xdr:colOff>
      <xdr:row>86</xdr:row>
      <xdr:rowOff>112849</xdr:rowOff>
    </xdr:to>
    <xdr:sp macro="" textlink="">
      <xdr:nvSpPr>
        <xdr:cNvPr id="354" name="フローチャート: 判断 353"/>
        <xdr:cNvSpPr/>
      </xdr:nvSpPr>
      <xdr:spPr>
        <a:xfrm>
          <a:off x="7810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1451</xdr:rowOff>
    </xdr:from>
    <xdr:to>
      <xdr:col>36</xdr:col>
      <xdr:colOff>165100</xdr:colOff>
      <xdr:row>86</xdr:row>
      <xdr:rowOff>103051</xdr:rowOff>
    </xdr:to>
    <xdr:sp macro="" textlink="">
      <xdr:nvSpPr>
        <xdr:cNvPr id="355" name="フローチャート: 判断 354"/>
        <xdr:cNvSpPr/>
      </xdr:nvSpPr>
      <xdr:spPr>
        <a:xfrm>
          <a:off x="6921500" y="147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133713</xdr:rowOff>
    </xdr:from>
    <xdr:to>
      <xdr:col>55</xdr:col>
      <xdr:colOff>50800</xdr:colOff>
      <xdr:row>86</xdr:row>
      <xdr:rowOff>63863</xdr:rowOff>
    </xdr:to>
    <xdr:sp macro="" textlink="">
      <xdr:nvSpPr>
        <xdr:cNvPr id="361" name="楕円 360"/>
        <xdr:cNvSpPr/>
      </xdr:nvSpPr>
      <xdr:spPr>
        <a:xfrm>
          <a:off x="10426700" y="1470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112140</xdr:rowOff>
    </xdr:from>
    <xdr:ext cx="469744" cy="259045"/>
    <xdr:sp macro="" textlink="">
      <xdr:nvSpPr>
        <xdr:cNvPr id="362" name="【福祉施設】&#10;一人当たり面積該当値テキスト"/>
        <xdr:cNvSpPr txBox="1"/>
      </xdr:nvSpPr>
      <xdr:spPr>
        <a:xfrm>
          <a:off x="10515600" y="1468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139156</xdr:rowOff>
    </xdr:from>
    <xdr:to>
      <xdr:col>50</xdr:col>
      <xdr:colOff>165100</xdr:colOff>
      <xdr:row>86</xdr:row>
      <xdr:rowOff>69306</xdr:rowOff>
    </xdr:to>
    <xdr:sp macro="" textlink="">
      <xdr:nvSpPr>
        <xdr:cNvPr id="363" name="楕円 362"/>
        <xdr:cNvSpPr/>
      </xdr:nvSpPr>
      <xdr:spPr>
        <a:xfrm>
          <a:off x="95885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13063</xdr:rowOff>
    </xdr:from>
    <xdr:to>
      <xdr:col>55</xdr:col>
      <xdr:colOff>0</xdr:colOff>
      <xdr:row>86</xdr:row>
      <xdr:rowOff>18506</xdr:rowOff>
    </xdr:to>
    <xdr:cxnSp macro="">
      <xdr:nvCxnSpPr>
        <xdr:cNvPr id="364" name="直線コネクタ 363"/>
        <xdr:cNvCxnSpPr/>
      </xdr:nvCxnSpPr>
      <xdr:spPr>
        <a:xfrm flipV="1">
          <a:off x="9639300" y="14757763"/>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142421</xdr:rowOff>
    </xdr:from>
    <xdr:to>
      <xdr:col>46</xdr:col>
      <xdr:colOff>38100</xdr:colOff>
      <xdr:row>86</xdr:row>
      <xdr:rowOff>72571</xdr:rowOff>
    </xdr:to>
    <xdr:sp macro="" textlink="">
      <xdr:nvSpPr>
        <xdr:cNvPr id="365" name="楕円 364"/>
        <xdr:cNvSpPr/>
      </xdr:nvSpPr>
      <xdr:spPr>
        <a:xfrm>
          <a:off x="8699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18506</xdr:rowOff>
    </xdr:from>
    <xdr:to>
      <xdr:col>50</xdr:col>
      <xdr:colOff>114300</xdr:colOff>
      <xdr:row>86</xdr:row>
      <xdr:rowOff>21771</xdr:rowOff>
    </xdr:to>
    <xdr:cxnSp macro="">
      <xdr:nvCxnSpPr>
        <xdr:cNvPr id="366" name="直線コネクタ 365"/>
        <xdr:cNvCxnSpPr/>
      </xdr:nvCxnSpPr>
      <xdr:spPr>
        <a:xfrm flipV="1">
          <a:off x="8750300" y="147632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145687</xdr:rowOff>
    </xdr:from>
    <xdr:to>
      <xdr:col>41</xdr:col>
      <xdr:colOff>101600</xdr:colOff>
      <xdr:row>86</xdr:row>
      <xdr:rowOff>75837</xdr:rowOff>
    </xdr:to>
    <xdr:sp macro="" textlink="">
      <xdr:nvSpPr>
        <xdr:cNvPr id="367" name="楕円 366"/>
        <xdr:cNvSpPr/>
      </xdr:nvSpPr>
      <xdr:spPr>
        <a:xfrm>
          <a:off x="7810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21771</xdr:rowOff>
    </xdr:from>
    <xdr:to>
      <xdr:col>45</xdr:col>
      <xdr:colOff>177800</xdr:colOff>
      <xdr:row>86</xdr:row>
      <xdr:rowOff>25037</xdr:rowOff>
    </xdr:to>
    <xdr:cxnSp macro="">
      <xdr:nvCxnSpPr>
        <xdr:cNvPr id="368" name="直線コネクタ 367"/>
        <xdr:cNvCxnSpPr/>
      </xdr:nvCxnSpPr>
      <xdr:spPr>
        <a:xfrm flipV="1">
          <a:off x="7861300" y="147664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147864</xdr:rowOff>
    </xdr:from>
    <xdr:to>
      <xdr:col>36</xdr:col>
      <xdr:colOff>165100</xdr:colOff>
      <xdr:row>86</xdr:row>
      <xdr:rowOff>78014</xdr:rowOff>
    </xdr:to>
    <xdr:sp macro="" textlink="">
      <xdr:nvSpPr>
        <xdr:cNvPr id="369" name="楕円 368"/>
        <xdr:cNvSpPr/>
      </xdr:nvSpPr>
      <xdr:spPr>
        <a:xfrm>
          <a:off x="6921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25037</xdr:rowOff>
    </xdr:from>
    <xdr:to>
      <xdr:col>41</xdr:col>
      <xdr:colOff>50800</xdr:colOff>
      <xdr:row>86</xdr:row>
      <xdr:rowOff>27214</xdr:rowOff>
    </xdr:to>
    <xdr:cxnSp macro="">
      <xdr:nvCxnSpPr>
        <xdr:cNvPr id="370" name="直線コネクタ 369"/>
        <xdr:cNvCxnSpPr/>
      </xdr:nvCxnSpPr>
      <xdr:spPr>
        <a:xfrm flipV="1">
          <a:off x="6972300" y="1476973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78213</xdr:rowOff>
    </xdr:from>
    <xdr:ext cx="469744" cy="259045"/>
    <xdr:sp macro="" textlink="">
      <xdr:nvSpPr>
        <xdr:cNvPr id="371" name="n_1aveValue【福祉施設】&#10;一人当たり面積"/>
        <xdr:cNvSpPr txBox="1"/>
      </xdr:nvSpPr>
      <xdr:spPr>
        <a:xfrm>
          <a:off x="9391727" y="144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88735</xdr:rowOff>
    </xdr:from>
    <xdr:ext cx="469744" cy="259045"/>
    <xdr:sp macro="" textlink="">
      <xdr:nvSpPr>
        <xdr:cNvPr id="372" name="n_2aveValue【福祉施設】&#10;一人当たり面積"/>
        <xdr:cNvSpPr txBox="1"/>
      </xdr:nvSpPr>
      <xdr:spPr>
        <a:xfrm>
          <a:off x="8515427" y="1483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103976</xdr:rowOff>
    </xdr:from>
    <xdr:ext cx="469744" cy="259045"/>
    <xdr:sp macro="" textlink="">
      <xdr:nvSpPr>
        <xdr:cNvPr id="373" name="n_3aveValue【福祉施設】&#10;一人当たり面積"/>
        <xdr:cNvSpPr txBox="1"/>
      </xdr:nvSpPr>
      <xdr:spPr>
        <a:xfrm>
          <a:off x="7626427" y="1484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94178</xdr:rowOff>
    </xdr:from>
    <xdr:ext cx="469744" cy="259045"/>
    <xdr:sp macro="" textlink="">
      <xdr:nvSpPr>
        <xdr:cNvPr id="374" name="n_4aveValue【福祉施設】&#10;一人当たり面積"/>
        <xdr:cNvSpPr txBox="1"/>
      </xdr:nvSpPr>
      <xdr:spPr>
        <a:xfrm>
          <a:off x="6737427" y="1483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60433</xdr:rowOff>
    </xdr:from>
    <xdr:ext cx="469744" cy="259045"/>
    <xdr:sp macro="" textlink="">
      <xdr:nvSpPr>
        <xdr:cNvPr id="375" name="n_1mainValue【福祉施設】&#10;一人当たり面積"/>
        <xdr:cNvSpPr txBox="1"/>
      </xdr:nvSpPr>
      <xdr:spPr>
        <a:xfrm>
          <a:off x="9391727" y="1480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89098</xdr:rowOff>
    </xdr:from>
    <xdr:ext cx="469744" cy="259045"/>
    <xdr:sp macro="" textlink="">
      <xdr:nvSpPr>
        <xdr:cNvPr id="376" name="n_2mainValue【福祉施設】&#10;一人当たり面積"/>
        <xdr:cNvSpPr txBox="1"/>
      </xdr:nvSpPr>
      <xdr:spPr>
        <a:xfrm>
          <a:off x="8515427" y="1449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92364</xdr:rowOff>
    </xdr:from>
    <xdr:ext cx="469744" cy="259045"/>
    <xdr:sp macro="" textlink="">
      <xdr:nvSpPr>
        <xdr:cNvPr id="377" name="n_3mainValue【福祉施設】&#10;一人当たり面積"/>
        <xdr:cNvSpPr txBox="1"/>
      </xdr:nvSpPr>
      <xdr:spPr>
        <a:xfrm>
          <a:off x="7626427" y="1449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94541</xdr:rowOff>
    </xdr:from>
    <xdr:ext cx="469744" cy="259045"/>
    <xdr:sp macro="" textlink="">
      <xdr:nvSpPr>
        <xdr:cNvPr id="378" name="n_4mainValue【福祉施設】&#10;一人当たり面積"/>
        <xdr:cNvSpPr txBox="1"/>
      </xdr:nvSpPr>
      <xdr:spPr>
        <a:xfrm>
          <a:off x="6737427" y="1449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37012</xdr:rowOff>
    </xdr:from>
    <xdr:to>
      <xdr:col>24</xdr:col>
      <xdr:colOff>62865</xdr:colOff>
      <xdr:row>109</xdr:row>
      <xdr:rowOff>28848</xdr:rowOff>
    </xdr:to>
    <xdr:cxnSp macro="">
      <xdr:nvCxnSpPr>
        <xdr:cNvPr id="404" name="直線コネクタ 403"/>
        <xdr:cNvCxnSpPr/>
      </xdr:nvCxnSpPr>
      <xdr:spPr>
        <a:xfrm flipV="1">
          <a:off x="4634865" y="17182012"/>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市民会館】&#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155139</xdr:rowOff>
    </xdr:from>
    <xdr:ext cx="340478" cy="259045"/>
    <xdr:sp macro="" textlink="">
      <xdr:nvSpPr>
        <xdr:cNvPr id="407" name="【市民会館】&#10;有形固定資産減価償却率最大値テキスト"/>
        <xdr:cNvSpPr txBox="1"/>
      </xdr:nvSpPr>
      <xdr:spPr>
        <a:xfrm>
          <a:off x="4673600" y="169572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37012</xdr:rowOff>
    </xdr:from>
    <xdr:to>
      <xdr:col>24</xdr:col>
      <xdr:colOff>152400</xdr:colOff>
      <xdr:row>100</xdr:row>
      <xdr:rowOff>37012</xdr:rowOff>
    </xdr:to>
    <xdr:cxnSp macro="">
      <xdr:nvCxnSpPr>
        <xdr:cNvPr id="408" name="直線コネクタ 407"/>
        <xdr:cNvCxnSpPr/>
      </xdr:nvCxnSpPr>
      <xdr:spPr>
        <a:xfrm>
          <a:off x="4546600" y="1718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125021</xdr:rowOff>
    </xdr:from>
    <xdr:ext cx="405111" cy="259045"/>
    <xdr:sp macro="" textlink="">
      <xdr:nvSpPr>
        <xdr:cNvPr id="409" name="【市民会館】&#10;有形固定資産減価償却率平均値テキスト"/>
        <xdr:cNvSpPr txBox="1"/>
      </xdr:nvSpPr>
      <xdr:spPr>
        <a:xfrm>
          <a:off x="4673600" y="1778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102144</xdr:rowOff>
    </xdr:from>
    <xdr:to>
      <xdr:col>24</xdr:col>
      <xdr:colOff>114300</xdr:colOff>
      <xdr:row>105</xdr:row>
      <xdr:rowOff>32294</xdr:rowOff>
    </xdr:to>
    <xdr:sp macro="" textlink="">
      <xdr:nvSpPr>
        <xdr:cNvPr id="410" name="フローチャート: 判断 409"/>
        <xdr:cNvSpPr/>
      </xdr:nvSpPr>
      <xdr:spPr>
        <a:xfrm>
          <a:off x="4584700" y="1793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98879</xdr:rowOff>
    </xdr:from>
    <xdr:to>
      <xdr:col>20</xdr:col>
      <xdr:colOff>38100</xdr:colOff>
      <xdr:row>105</xdr:row>
      <xdr:rowOff>29029</xdr:rowOff>
    </xdr:to>
    <xdr:sp macro="" textlink="">
      <xdr:nvSpPr>
        <xdr:cNvPr id="411" name="フローチャート: 判断 410"/>
        <xdr:cNvSpPr/>
      </xdr:nvSpPr>
      <xdr:spPr>
        <a:xfrm>
          <a:off x="3746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167458</xdr:rowOff>
    </xdr:from>
    <xdr:to>
      <xdr:col>15</xdr:col>
      <xdr:colOff>101600</xdr:colOff>
      <xdr:row>105</xdr:row>
      <xdr:rowOff>97608</xdr:rowOff>
    </xdr:to>
    <xdr:sp macro="" textlink="">
      <xdr:nvSpPr>
        <xdr:cNvPr id="412" name="フローチャート: 判断 411"/>
        <xdr:cNvSpPr/>
      </xdr:nvSpPr>
      <xdr:spPr>
        <a:xfrm>
          <a:off x="2857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67855</xdr:rowOff>
    </xdr:from>
    <xdr:to>
      <xdr:col>10</xdr:col>
      <xdr:colOff>165100</xdr:colOff>
      <xdr:row>105</xdr:row>
      <xdr:rowOff>169455</xdr:rowOff>
    </xdr:to>
    <xdr:sp macro="" textlink="">
      <xdr:nvSpPr>
        <xdr:cNvPr id="413" name="フローチャート: 判断 412"/>
        <xdr:cNvSpPr/>
      </xdr:nvSpPr>
      <xdr:spPr>
        <a:xfrm>
          <a:off x="1968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40095</xdr:rowOff>
    </xdr:from>
    <xdr:to>
      <xdr:col>6</xdr:col>
      <xdr:colOff>38100</xdr:colOff>
      <xdr:row>105</xdr:row>
      <xdr:rowOff>141695</xdr:rowOff>
    </xdr:to>
    <xdr:sp macro="" textlink="">
      <xdr:nvSpPr>
        <xdr:cNvPr id="414" name="フローチャート: 判断 413"/>
        <xdr:cNvSpPr/>
      </xdr:nvSpPr>
      <xdr:spPr>
        <a:xfrm>
          <a:off x="1079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17236</xdr:rowOff>
    </xdr:from>
    <xdr:to>
      <xdr:col>24</xdr:col>
      <xdr:colOff>114300</xdr:colOff>
      <xdr:row>105</xdr:row>
      <xdr:rowOff>118836</xdr:rowOff>
    </xdr:to>
    <xdr:sp macro="" textlink="">
      <xdr:nvSpPr>
        <xdr:cNvPr id="420" name="楕円 419"/>
        <xdr:cNvSpPr/>
      </xdr:nvSpPr>
      <xdr:spPr>
        <a:xfrm>
          <a:off x="45847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167113</xdr:rowOff>
    </xdr:from>
    <xdr:ext cx="405111" cy="259045"/>
    <xdr:sp macro="" textlink="">
      <xdr:nvSpPr>
        <xdr:cNvPr id="421" name="【市民会館】&#10;有形固定資産減価償却率該当値テキスト"/>
        <xdr:cNvSpPr txBox="1"/>
      </xdr:nvSpPr>
      <xdr:spPr>
        <a:xfrm>
          <a:off x="4673600"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156029</xdr:rowOff>
    </xdr:from>
    <xdr:to>
      <xdr:col>20</xdr:col>
      <xdr:colOff>38100</xdr:colOff>
      <xdr:row>105</xdr:row>
      <xdr:rowOff>86179</xdr:rowOff>
    </xdr:to>
    <xdr:sp macro="" textlink="">
      <xdr:nvSpPr>
        <xdr:cNvPr id="422" name="楕円 421"/>
        <xdr:cNvSpPr/>
      </xdr:nvSpPr>
      <xdr:spPr>
        <a:xfrm>
          <a:off x="3746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35379</xdr:rowOff>
    </xdr:from>
    <xdr:to>
      <xdr:col>24</xdr:col>
      <xdr:colOff>63500</xdr:colOff>
      <xdr:row>105</xdr:row>
      <xdr:rowOff>68036</xdr:rowOff>
    </xdr:to>
    <xdr:cxnSp macro="">
      <xdr:nvCxnSpPr>
        <xdr:cNvPr id="423" name="直線コネクタ 422"/>
        <xdr:cNvCxnSpPr/>
      </xdr:nvCxnSpPr>
      <xdr:spPr>
        <a:xfrm>
          <a:off x="3797300" y="180376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123371</xdr:rowOff>
    </xdr:from>
    <xdr:to>
      <xdr:col>15</xdr:col>
      <xdr:colOff>101600</xdr:colOff>
      <xdr:row>105</xdr:row>
      <xdr:rowOff>53521</xdr:rowOff>
    </xdr:to>
    <xdr:sp macro="" textlink="">
      <xdr:nvSpPr>
        <xdr:cNvPr id="424" name="楕円 423"/>
        <xdr:cNvSpPr/>
      </xdr:nvSpPr>
      <xdr:spPr>
        <a:xfrm>
          <a:off x="2857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2721</xdr:rowOff>
    </xdr:from>
    <xdr:to>
      <xdr:col>19</xdr:col>
      <xdr:colOff>177800</xdr:colOff>
      <xdr:row>105</xdr:row>
      <xdr:rowOff>35379</xdr:rowOff>
    </xdr:to>
    <xdr:cxnSp macro="">
      <xdr:nvCxnSpPr>
        <xdr:cNvPr id="425" name="直線コネクタ 424"/>
        <xdr:cNvCxnSpPr/>
      </xdr:nvCxnSpPr>
      <xdr:spPr>
        <a:xfrm>
          <a:off x="2908300" y="1800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90714</xdr:rowOff>
    </xdr:from>
    <xdr:to>
      <xdr:col>10</xdr:col>
      <xdr:colOff>165100</xdr:colOff>
      <xdr:row>105</xdr:row>
      <xdr:rowOff>20864</xdr:rowOff>
    </xdr:to>
    <xdr:sp macro="" textlink="">
      <xdr:nvSpPr>
        <xdr:cNvPr id="426" name="楕円 425"/>
        <xdr:cNvSpPr/>
      </xdr:nvSpPr>
      <xdr:spPr>
        <a:xfrm>
          <a:off x="1968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141514</xdr:rowOff>
    </xdr:from>
    <xdr:to>
      <xdr:col>15</xdr:col>
      <xdr:colOff>50800</xdr:colOff>
      <xdr:row>105</xdr:row>
      <xdr:rowOff>2721</xdr:rowOff>
    </xdr:to>
    <xdr:cxnSp macro="">
      <xdr:nvCxnSpPr>
        <xdr:cNvPr id="427" name="直線コネクタ 426"/>
        <xdr:cNvCxnSpPr/>
      </xdr:nvCxnSpPr>
      <xdr:spPr>
        <a:xfrm>
          <a:off x="2019300" y="1797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28" name="楕円 427"/>
        <xdr:cNvSpPr/>
      </xdr:nvSpPr>
      <xdr:spPr>
        <a:xfrm>
          <a:off x="1079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108857</xdr:rowOff>
    </xdr:from>
    <xdr:to>
      <xdr:col>10</xdr:col>
      <xdr:colOff>114300</xdr:colOff>
      <xdr:row>104</xdr:row>
      <xdr:rowOff>141514</xdr:rowOff>
    </xdr:to>
    <xdr:cxnSp macro="">
      <xdr:nvCxnSpPr>
        <xdr:cNvPr id="429" name="直線コネクタ 428"/>
        <xdr:cNvCxnSpPr/>
      </xdr:nvCxnSpPr>
      <xdr:spPr>
        <a:xfrm>
          <a:off x="1130300" y="179396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45556</xdr:rowOff>
    </xdr:from>
    <xdr:ext cx="405111" cy="259045"/>
    <xdr:sp macro="" textlink="">
      <xdr:nvSpPr>
        <xdr:cNvPr id="430" name="n_1aveValue【市民会館】&#10;有形固定資産減価償却率"/>
        <xdr:cNvSpPr txBox="1"/>
      </xdr:nvSpPr>
      <xdr:spPr>
        <a:xfrm>
          <a:off x="3582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88735</xdr:rowOff>
    </xdr:from>
    <xdr:ext cx="405111" cy="259045"/>
    <xdr:sp macro="" textlink="">
      <xdr:nvSpPr>
        <xdr:cNvPr id="431" name="n_2aveValue【市民会館】&#10;有形固定資産減価償却率"/>
        <xdr:cNvSpPr txBox="1"/>
      </xdr:nvSpPr>
      <xdr:spPr>
        <a:xfrm>
          <a:off x="2705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160582</xdr:rowOff>
    </xdr:from>
    <xdr:ext cx="405111" cy="259045"/>
    <xdr:sp macro="" textlink="">
      <xdr:nvSpPr>
        <xdr:cNvPr id="432" name="n_3aveValue【市民会館】&#10;有形固定資産減価償却率"/>
        <xdr:cNvSpPr txBox="1"/>
      </xdr:nvSpPr>
      <xdr:spPr>
        <a:xfrm>
          <a:off x="1816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132822</xdr:rowOff>
    </xdr:from>
    <xdr:ext cx="405111" cy="259045"/>
    <xdr:sp macro="" textlink="">
      <xdr:nvSpPr>
        <xdr:cNvPr id="433" name="n_4aveValue【市民会館】&#10;有形固定資産減価償却率"/>
        <xdr:cNvSpPr txBox="1"/>
      </xdr:nvSpPr>
      <xdr:spPr>
        <a:xfrm>
          <a:off x="927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77306</xdr:rowOff>
    </xdr:from>
    <xdr:ext cx="405111" cy="259045"/>
    <xdr:sp macro="" textlink="">
      <xdr:nvSpPr>
        <xdr:cNvPr id="434" name="n_1mainValue【市民会館】&#10;有形固定資産減価償却率"/>
        <xdr:cNvSpPr txBox="1"/>
      </xdr:nvSpPr>
      <xdr:spPr>
        <a:xfrm>
          <a:off x="35820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70048</xdr:rowOff>
    </xdr:from>
    <xdr:ext cx="405111" cy="259045"/>
    <xdr:sp macro="" textlink="">
      <xdr:nvSpPr>
        <xdr:cNvPr id="435" name="n_2mainValue【市民会館】&#10;有形固定資産減価償却率"/>
        <xdr:cNvSpPr txBox="1"/>
      </xdr:nvSpPr>
      <xdr:spPr>
        <a:xfrm>
          <a:off x="2705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37391</xdr:rowOff>
    </xdr:from>
    <xdr:ext cx="405111" cy="259045"/>
    <xdr:sp macro="" textlink="">
      <xdr:nvSpPr>
        <xdr:cNvPr id="436" name="n_3mainValue【市民会館】&#10;有形固定資産減価償却率"/>
        <xdr:cNvSpPr txBox="1"/>
      </xdr:nvSpPr>
      <xdr:spPr>
        <a:xfrm>
          <a:off x="1816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4734</xdr:rowOff>
    </xdr:from>
    <xdr:ext cx="405111" cy="259045"/>
    <xdr:sp macro="" textlink="">
      <xdr:nvSpPr>
        <xdr:cNvPr id="437" name="n_4mainValue【市民会館】&#10;有形固定資産減価償却率"/>
        <xdr:cNvSpPr txBox="1"/>
      </xdr:nvSpPr>
      <xdr:spPr>
        <a:xfrm>
          <a:off x="927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158750</xdr:rowOff>
    </xdr:from>
    <xdr:to>
      <xdr:col>54</xdr:col>
      <xdr:colOff>189865</xdr:colOff>
      <xdr:row>108</xdr:row>
      <xdr:rowOff>123189</xdr:rowOff>
    </xdr:to>
    <xdr:cxnSp macro="">
      <xdr:nvCxnSpPr>
        <xdr:cNvPr id="461" name="直線コネクタ 460"/>
        <xdr:cNvCxnSpPr/>
      </xdr:nvCxnSpPr>
      <xdr:spPr>
        <a:xfrm flipV="1">
          <a:off x="10476865" y="17303750"/>
          <a:ext cx="0" cy="1336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2" name="【市民会館】&#10;一人当たり面積最小値テキスト"/>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3" name="直線コネクタ 462"/>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105427</xdr:rowOff>
    </xdr:from>
    <xdr:ext cx="469744" cy="259045"/>
    <xdr:sp macro="" textlink="">
      <xdr:nvSpPr>
        <xdr:cNvPr id="464" name="【市民会館】&#10;一人当たり面積最大値テキスト"/>
        <xdr:cNvSpPr txBox="1"/>
      </xdr:nvSpPr>
      <xdr:spPr>
        <a:xfrm>
          <a:off x="10515600" y="1707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158750</xdr:rowOff>
    </xdr:from>
    <xdr:to>
      <xdr:col>55</xdr:col>
      <xdr:colOff>88900</xdr:colOff>
      <xdr:row>100</xdr:row>
      <xdr:rowOff>158750</xdr:rowOff>
    </xdr:to>
    <xdr:cxnSp macro="">
      <xdr:nvCxnSpPr>
        <xdr:cNvPr id="465" name="直線コネクタ 464"/>
        <xdr:cNvCxnSpPr/>
      </xdr:nvCxnSpPr>
      <xdr:spPr>
        <a:xfrm>
          <a:off x="10388600" y="173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21607</xdr:rowOff>
    </xdr:from>
    <xdr:ext cx="469744" cy="259045"/>
    <xdr:sp macro="" textlink="">
      <xdr:nvSpPr>
        <xdr:cNvPr id="466" name="【市民会館】&#10;一人当たり面積平均値テキスト"/>
        <xdr:cNvSpPr txBox="1"/>
      </xdr:nvSpPr>
      <xdr:spPr>
        <a:xfrm>
          <a:off x="10515600" y="18366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43180</xdr:rowOff>
    </xdr:from>
    <xdr:to>
      <xdr:col>55</xdr:col>
      <xdr:colOff>50800</xdr:colOff>
      <xdr:row>107</xdr:row>
      <xdr:rowOff>144780</xdr:rowOff>
    </xdr:to>
    <xdr:sp macro="" textlink="">
      <xdr:nvSpPr>
        <xdr:cNvPr id="467" name="フローチャート: 判断 466"/>
        <xdr:cNvSpPr/>
      </xdr:nvSpPr>
      <xdr:spPr>
        <a:xfrm>
          <a:off x="10426700" y="183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68" name="フローチャート: 判断 467"/>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16511</xdr:rowOff>
    </xdr:from>
    <xdr:to>
      <xdr:col>46</xdr:col>
      <xdr:colOff>38100</xdr:colOff>
      <xdr:row>107</xdr:row>
      <xdr:rowOff>118111</xdr:rowOff>
    </xdr:to>
    <xdr:sp macro="" textlink="">
      <xdr:nvSpPr>
        <xdr:cNvPr id="469" name="フローチャート: 判断 468"/>
        <xdr:cNvSpPr/>
      </xdr:nvSpPr>
      <xdr:spPr>
        <a:xfrm>
          <a:off x="8699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48261</xdr:rowOff>
    </xdr:from>
    <xdr:to>
      <xdr:col>41</xdr:col>
      <xdr:colOff>101600</xdr:colOff>
      <xdr:row>107</xdr:row>
      <xdr:rowOff>149861</xdr:rowOff>
    </xdr:to>
    <xdr:sp macro="" textlink="">
      <xdr:nvSpPr>
        <xdr:cNvPr id="470" name="フローチャート: 判断 469"/>
        <xdr:cNvSpPr/>
      </xdr:nvSpPr>
      <xdr:spPr>
        <a:xfrm>
          <a:off x="7810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49530</xdr:rowOff>
    </xdr:from>
    <xdr:to>
      <xdr:col>36</xdr:col>
      <xdr:colOff>165100</xdr:colOff>
      <xdr:row>107</xdr:row>
      <xdr:rowOff>151130</xdr:rowOff>
    </xdr:to>
    <xdr:sp macro="" textlink="">
      <xdr:nvSpPr>
        <xdr:cNvPr id="471" name="フローチャート: 判断 470"/>
        <xdr:cNvSpPr/>
      </xdr:nvSpPr>
      <xdr:spPr>
        <a:xfrm>
          <a:off x="6921500" y="1839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129539</xdr:rowOff>
    </xdr:from>
    <xdr:to>
      <xdr:col>55</xdr:col>
      <xdr:colOff>50800</xdr:colOff>
      <xdr:row>107</xdr:row>
      <xdr:rowOff>59689</xdr:rowOff>
    </xdr:to>
    <xdr:sp macro="" textlink="">
      <xdr:nvSpPr>
        <xdr:cNvPr id="477" name="楕円 476"/>
        <xdr:cNvSpPr/>
      </xdr:nvSpPr>
      <xdr:spPr>
        <a:xfrm>
          <a:off x="10426700" y="183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152416</xdr:rowOff>
    </xdr:from>
    <xdr:ext cx="469744" cy="259045"/>
    <xdr:sp macro="" textlink="">
      <xdr:nvSpPr>
        <xdr:cNvPr id="478" name="【市民会館】&#10;一人当たり面積該当値テキスト"/>
        <xdr:cNvSpPr txBox="1"/>
      </xdr:nvSpPr>
      <xdr:spPr>
        <a:xfrm>
          <a:off x="10515600"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138430</xdr:rowOff>
    </xdr:from>
    <xdr:to>
      <xdr:col>50</xdr:col>
      <xdr:colOff>165100</xdr:colOff>
      <xdr:row>107</xdr:row>
      <xdr:rowOff>68580</xdr:rowOff>
    </xdr:to>
    <xdr:sp macro="" textlink="">
      <xdr:nvSpPr>
        <xdr:cNvPr id="479" name="楕円 478"/>
        <xdr:cNvSpPr/>
      </xdr:nvSpPr>
      <xdr:spPr>
        <a:xfrm>
          <a:off x="9588500" y="183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8889</xdr:rowOff>
    </xdr:from>
    <xdr:to>
      <xdr:col>55</xdr:col>
      <xdr:colOff>0</xdr:colOff>
      <xdr:row>107</xdr:row>
      <xdr:rowOff>17780</xdr:rowOff>
    </xdr:to>
    <xdr:cxnSp macro="">
      <xdr:nvCxnSpPr>
        <xdr:cNvPr id="480" name="直線コネクタ 479"/>
        <xdr:cNvCxnSpPr/>
      </xdr:nvCxnSpPr>
      <xdr:spPr>
        <a:xfrm flipV="1">
          <a:off x="9639300" y="18354039"/>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146050</xdr:rowOff>
    </xdr:from>
    <xdr:to>
      <xdr:col>46</xdr:col>
      <xdr:colOff>38100</xdr:colOff>
      <xdr:row>107</xdr:row>
      <xdr:rowOff>76200</xdr:rowOff>
    </xdr:to>
    <xdr:sp macro="" textlink="">
      <xdr:nvSpPr>
        <xdr:cNvPr id="481" name="楕円 480"/>
        <xdr:cNvSpPr/>
      </xdr:nvSpPr>
      <xdr:spPr>
        <a:xfrm>
          <a:off x="8699500" y="18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17780</xdr:rowOff>
    </xdr:from>
    <xdr:to>
      <xdr:col>50</xdr:col>
      <xdr:colOff>114300</xdr:colOff>
      <xdr:row>107</xdr:row>
      <xdr:rowOff>25400</xdr:rowOff>
    </xdr:to>
    <xdr:cxnSp macro="">
      <xdr:nvCxnSpPr>
        <xdr:cNvPr id="482" name="直線コネクタ 481"/>
        <xdr:cNvCxnSpPr/>
      </xdr:nvCxnSpPr>
      <xdr:spPr>
        <a:xfrm flipV="1">
          <a:off x="8750300" y="18362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152400</xdr:rowOff>
    </xdr:from>
    <xdr:to>
      <xdr:col>41</xdr:col>
      <xdr:colOff>101600</xdr:colOff>
      <xdr:row>107</xdr:row>
      <xdr:rowOff>82550</xdr:rowOff>
    </xdr:to>
    <xdr:sp macro="" textlink="">
      <xdr:nvSpPr>
        <xdr:cNvPr id="483" name="楕円 482"/>
        <xdr:cNvSpPr/>
      </xdr:nvSpPr>
      <xdr:spPr>
        <a:xfrm>
          <a:off x="7810500" y="183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25400</xdr:rowOff>
    </xdr:from>
    <xdr:to>
      <xdr:col>45</xdr:col>
      <xdr:colOff>177800</xdr:colOff>
      <xdr:row>107</xdr:row>
      <xdr:rowOff>31750</xdr:rowOff>
    </xdr:to>
    <xdr:cxnSp macro="">
      <xdr:nvCxnSpPr>
        <xdr:cNvPr id="484" name="直線コネクタ 483"/>
        <xdr:cNvCxnSpPr/>
      </xdr:nvCxnSpPr>
      <xdr:spPr>
        <a:xfrm flipV="1">
          <a:off x="7861300" y="183705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157480</xdr:rowOff>
    </xdr:from>
    <xdr:to>
      <xdr:col>36</xdr:col>
      <xdr:colOff>165100</xdr:colOff>
      <xdr:row>107</xdr:row>
      <xdr:rowOff>87630</xdr:rowOff>
    </xdr:to>
    <xdr:sp macro="" textlink="">
      <xdr:nvSpPr>
        <xdr:cNvPr id="485" name="楕円 484"/>
        <xdr:cNvSpPr/>
      </xdr:nvSpPr>
      <xdr:spPr>
        <a:xfrm>
          <a:off x="6921500" y="183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31750</xdr:rowOff>
    </xdr:from>
    <xdr:to>
      <xdr:col>41</xdr:col>
      <xdr:colOff>50800</xdr:colOff>
      <xdr:row>107</xdr:row>
      <xdr:rowOff>36830</xdr:rowOff>
    </xdr:to>
    <xdr:cxnSp macro="">
      <xdr:nvCxnSpPr>
        <xdr:cNvPr id="486" name="直線コネクタ 485"/>
        <xdr:cNvCxnSpPr/>
      </xdr:nvCxnSpPr>
      <xdr:spPr>
        <a:xfrm flipV="1">
          <a:off x="6972300" y="183769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134638</xdr:rowOff>
    </xdr:from>
    <xdr:ext cx="469744" cy="259045"/>
    <xdr:sp macro="" textlink="">
      <xdr:nvSpPr>
        <xdr:cNvPr id="487" name="n_1aveValue【市民会館】&#10;一人当たり面積"/>
        <xdr:cNvSpPr txBox="1"/>
      </xdr:nvSpPr>
      <xdr:spPr>
        <a:xfrm>
          <a:off x="9391727"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109238</xdr:rowOff>
    </xdr:from>
    <xdr:ext cx="469744" cy="259045"/>
    <xdr:sp macro="" textlink="">
      <xdr:nvSpPr>
        <xdr:cNvPr id="488" name="n_2aveValue【市民会館】&#10;一人当たり面積"/>
        <xdr:cNvSpPr txBox="1"/>
      </xdr:nvSpPr>
      <xdr:spPr>
        <a:xfrm>
          <a:off x="8515427" y="1845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140988</xdr:rowOff>
    </xdr:from>
    <xdr:ext cx="469744" cy="259045"/>
    <xdr:sp macro="" textlink="">
      <xdr:nvSpPr>
        <xdr:cNvPr id="489" name="n_3aveValue【市民会館】&#10;一人当たり面積"/>
        <xdr:cNvSpPr txBox="1"/>
      </xdr:nvSpPr>
      <xdr:spPr>
        <a:xfrm>
          <a:off x="7626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142257</xdr:rowOff>
    </xdr:from>
    <xdr:ext cx="469744" cy="259045"/>
    <xdr:sp macro="" textlink="">
      <xdr:nvSpPr>
        <xdr:cNvPr id="490" name="n_4aveValue【市民会館】&#10;一人当たり面積"/>
        <xdr:cNvSpPr txBox="1"/>
      </xdr:nvSpPr>
      <xdr:spPr>
        <a:xfrm>
          <a:off x="6737427" y="184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85107</xdr:rowOff>
    </xdr:from>
    <xdr:ext cx="469744" cy="259045"/>
    <xdr:sp macro="" textlink="">
      <xdr:nvSpPr>
        <xdr:cNvPr id="491" name="n_1mainValue【市民会館】&#10;一人当たり面積"/>
        <xdr:cNvSpPr txBox="1"/>
      </xdr:nvSpPr>
      <xdr:spPr>
        <a:xfrm>
          <a:off x="9391727" y="180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92727</xdr:rowOff>
    </xdr:from>
    <xdr:ext cx="469744" cy="259045"/>
    <xdr:sp macro="" textlink="">
      <xdr:nvSpPr>
        <xdr:cNvPr id="492" name="n_2mainValue【市民会館】&#10;一人当たり面積"/>
        <xdr:cNvSpPr txBox="1"/>
      </xdr:nvSpPr>
      <xdr:spPr>
        <a:xfrm>
          <a:off x="8515427" y="180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99077</xdr:rowOff>
    </xdr:from>
    <xdr:ext cx="469744" cy="259045"/>
    <xdr:sp macro="" textlink="">
      <xdr:nvSpPr>
        <xdr:cNvPr id="493" name="n_3mainValue【市民会館】&#10;一人当たり面積"/>
        <xdr:cNvSpPr txBox="1"/>
      </xdr:nvSpPr>
      <xdr:spPr>
        <a:xfrm>
          <a:off x="76264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104157</xdr:rowOff>
    </xdr:from>
    <xdr:ext cx="469744" cy="259045"/>
    <xdr:sp macro="" textlink="">
      <xdr:nvSpPr>
        <xdr:cNvPr id="494" name="n_4mainValue【市民会館】&#10;一人当たり面積"/>
        <xdr:cNvSpPr txBox="1"/>
      </xdr:nvSpPr>
      <xdr:spPr>
        <a:xfrm>
          <a:off x="6737427" y="181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148590</xdr:rowOff>
    </xdr:from>
    <xdr:to>
      <xdr:col>85</xdr:col>
      <xdr:colOff>126364</xdr:colOff>
      <xdr:row>42</xdr:row>
      <xdr:rowOff>38100</xdr:rowOff>
    </xdr:to>
    <xdr:cxnSp macro="">
      <xdr:nvCxnSpPr>
        <xdr:cNvPr id="519" name="直線コネクタ 518"/>
        <xdr:cNvCxnSpPr/>
      </xdr:nvCxnSpPr>
      <xdr:spPr>
        <a:xfrm flipV="1">
          <a:off x="16318864" y="58064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95267</xdr:rowOff>
    </xdr:from>
    <xdr:ext cx="405111" cy="259045"/>
    <xdr:sp macro="" textlink="">
      <xdr:nvSpPr>
        <xdr:cNvPr id="522" name="【一般廃棄物処理施設】&#10;有形固定資産減価償却率最大値テキスト"/>
        <xdr:cNvSpPr txBox="1"/>
      </xdr:nvSpPr>
      <xdr:spPr>
        <a:xfrm>
          <a:off x="1635760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148590</xdr:rowOff>
    </xdr:from>
    <xdr:to>
      <xdr:col>86</xdr:col>
      <xdr:colOff>25400</xdr:colOff>
      <xdr:row>33</xdr:row>
      <xdr:rowOff>148590</xdr:rowOff>
    </xdr:to>
    <xdr:cxnSp macro="">
      <xdr:nvCxnSpPr>
        <xdr:cNvPr id="523" name="直線コネクタ 522"/>
        <xdr:cNvCxnSpPr/>
      </xdr:nvCxnSpPr>
      <xdr:spPr>
        <a:xfrm>
          <a:off x="16230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142892</xdr:rowOff>
    </xdr:from>
    <xdr:ext cx="405111" cy="259045"/>
    <xdr:sp macro="" textlink="">
      <xdr:nvSpPr>
        <xdr:cNvPr id="524" name="【一般廃棄物処理施設】&#10;有形固定資産減価償却率平均値テキスト"/>
        <xdr:cNvSpPr txBox="1"/>
      </xdr:nvSpPr>
      <xdr:spPr>
        <a:xfrm>
          <a:off x="16357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525" name="フローチャート: 判断 524"/>
        <xdr:cNvSpPr/>
      </xdr:nvSpPr>
      <xdr:spPr>
        <a:xfrm>
          <a:off x="16268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526" name="フローチャート: 判断 525"/>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12065</xdr:rowOff>
    </xdr:from>
    <xdr:to>
      <xdr:col>76</xdr:col>
      <xdr:colOff>165100</xdr:colOff>
      <xdr:row>38</xdr:row>
      <xdr:rowOff>113665</xdr:rowOff>
    </xdr:to>
    <xdr:sp macro="" textlink="">
      <xdr:nvSpPr>
        <xdr:cNvPr id="527" name="フローチャート: 判断 526"/>
        <xdr:cNvSpPr/>
      </xdr:nvSpPr>
      <xdr:spPr>
        <a:xfrm>
          <a:off x="14541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528" name="フローチャート: 判断 527"/>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67310</xdr:rowOff>
    </xdr:from>
    <xdr:to>
      <xdr:col>67</xdr:col>
      <xdr:colOff>101600</xdr:colOff>
      <xdr:row>37</xdr:row>
      <xdr:rowOff>168910</xdr:rowOff>
    </xdr:to>
    <xdr:sp macro="" textlink="">
      <xdr:nvSpPr>
        <xdr:cNvPr id="529" name="フローチャート: 判断 528"/>
        <xdr:cNvSpPr/>
      </xdr:nvSpPr>
      <xdr:spPr>
        <a:xfrm>
          <a:off x="12763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141605</xdr:rowOff>
    </xdr:from>
    <xdr:to>
      <xdr:col>85</xdr:col>
      <xdr:colOff>177800</xdr:colOff>
      <xdr:row>37</xdr:row>
      <xdr:rowOff>71755</xdr:rowOff>
    </xdr:to>
    <xdr:sp macro="" textlink="">
      <xdr:nvSpPr>
        <xdr:cNvPr id="535" name="楕円 534"/>
        <xdr:cNvSpPr/>
      </xdr:nvSpPr>
      <xdr:spPr>
        <a:xfrm>
          <a:off x="162687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164482</xdr:rowOff>
    </xdr:from>
    <xdr:ext cx="405111" cy="259045"/>
    <xdr:sp macro="" textlink="">
      <xdr:nvSpPr>
        <xdr:cNvPr id="536" name="【一般廃棄物処理施設】&#10;有形固定資産減価償却率該当値テキスト"/>
        <xdr:cNvSpPr txBox="1"/>
      </xdr:nvSpPr>
      <xdr:spPr>
        <a:xfrm>
          <a:off x="16357600"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97790</xdr:rowOff>
    </xdr:from>
    <xdr:to>
      <xdr:col>81</xdr:col>
      <xdr:colOff>101600</xdr:colOff>
      <xdr:row>37</xdr:row>
      <xdr:rowOff>27940</xdr:rowOff>
    </xdr:to>
    <xdr:sp macro="" textlink="">
      <xdr:nvSpPr>
        <xdr:cNvPr id="537" name="楕円 536"/>
        <xdr:cNvSpPr/>
      </xdr:nvSpPr>
      <xdr:spPr>
        <a:xfrm>
          <a:off x="15430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148590</xdr:rowOff>
    </xdr:from>
    <xdr:to>
      <xdr:col>85</xdr:col>
      <xdr:colOff>127000</xdr:colOff>
      <xdr:row>37</xdr:row>
      <xdr:rowOff>20955</xdr:rowOff>
    </xdr:to>
    <xdr:cxnSp macro="">
      <xdr:nvCxnSpPr>
        <xdr:cNvPr id="538" name="直線コネクタ 537"/>
        <xdr:cNvCxnSpPr/>
      </xdr:nvCxnSpPr>
      <xdr:spPr>
        <a:xfrm>
          <a:off x="15481300" y="632079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52070</xdr:rowOff>
    </xdr:from>
    <xdr:to>
      <xdr:col>76</xdr:col>
      <xdr:colOff>165100</xdr:colOff>
      <xdr:row>36</xdr:row>
      <xdr:rowOff>153670</xdr:rowOff>
    </xdr:to>
    <xdr:sp macro="" textlink="">
      <xdr:nvSpPr>
        <xdr:cNvPr id="539" name="楕円 538"/>
        <xdr:cNvSpPr/>
      </xdr:nvSpPr>
      <xdr:spPr>
        <a:xfrm>
          <a:off x="14541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102870</xdr:rowOff>
    </xdr:from>
    <xdr:to>
      <xdr:col>81</xdr:col>
      <xdr:colOff>50800</xdr:colOff>
      <xdr:row>36</xdr:row>
      <xdr:rowOff>148590</xdr:rowOff>
    </xdr:to>
    <xdr:cxnSp macro="">
      <xdr:nvCxnSpPr>
        <xdr:cNvPr id="540" name="直線コネクタ 539"/>
        <xdr:cNvCxnSpPr/>
      </xdr:nvCxnSpPr>
      <xdr:spPr>
        <a:xfrm>
          <a:off x="14592300" y="62750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168275</xdr:rowOff>
    </xdr:from>
    <xdr:to>
      <xdr:col>72</xdr:col>
      <xdr:colOff>38100</xdr:colOff>
      <xdr:row>36</xdr:row>
      <xdr:rowOff>98425</xdr:rowOff>
    </xdr:to>
    <xdr:sp macro="" textlink="">
      <xdr:nvSpPr>
        <xdr:cNvPr id="541" name="楕円 540"/>
        <xdr:cNvSpPr/>
      </xdr:nvSpPr>
      <xdr:spPr>
        <a:xfrm>
          <a:off x="13652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47625</xdr:rowOff>
    </xdr:from>
    <xdr:to>
      <xdr:col>76</xdr:col>
      <xdr:colOff>114300</xdr:colOff>
      <xdr:row>36</xdr:row>
      <xdr:rowOff>102870</xdr:rowOff>
    </xdr:to>
    <xdr:cxnSp macro="">
      <xdr:nvCxnSpPr>
        <xdr:cNvPr id="542" name="直線コネクタ 541"/>
        <xdr:cNvCxnSpPr/>
      </xdr:nvCxnSpPr>
      <xdr:spPr>
        <a:xfrm>
          <a:off x="13703300" y="62198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111125</xdr:rowOff>
    </xdr:from>
    <xdr:to>
      <xdr:col>67</xdr:col>
      <xdr:colOff>101600</xdr:colOff>
      <xdr:row>36</xdr:row>
      <xdr:rowOff>41275</xdr:rowOff>
    </xdr:to>
    <xdr:sp macro="" textlink="">
      <xdr:nvSpPr>
        <xdr:cNvPr id="543" name="楕円 542"/>
        <xdr:cNvSpPr/>
      </xdr:nvSpPr>
      <xdr:spPr>
        <a:xfrm>
          <a:off x="12763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161925</xdr:rowOff>
    </xdr:from>
    <xdr:to>
      <xdr:col>71</xdr:col>
      <xdr:colOff>177800</xdr:colOff>
      <xdr:row>36</xdr:row>
      <xdr:rowOff>47625</xdr:rowOff>
    </xdr:to>
    <xdr:cxnSp macro="">
      <xdr:nvCxnSpPr>
        <xdr:cNvPr id="544" name="直線コネクタ 543"/>
        <xdr:cNvCxnSpPr/>
      </xdr:nvCxnSpPr>
      <xdr:spPr>
        <a:xfrm>
          <a:off x="12814300" y="61626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545" name="n_1aveValue【一般廃棄物処理施設】&#10;有形固定資産減価償却率"/>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104792</xdr:rowOff>
    </xdr:from>
    <xdr:ext cx="405111" cy="259045"/>
    <xdr:sp macro="" textlink="">
      <xdr:nvSpPr>
        <xdr:cNvPr id="546" name="n_2aveValue【一般廃棄物処理施設】&#10;有形固定資産減価償却率"/>
        <xdr:cNvSpPr txBox="1"/>
      </xdr:nvSpPr>
      <xdr:spPr>
        <a:xfrm>
          <a:off x="14389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83837</xdr:rowOff>
    </xdr:from>
    <xdr:ext cx="405111" cy="259045"/>
    <xdr:sp macro="" textlink="">
      <xdr:nvSpPr>
        <xdr:cNvPr id="547" name="n_3aveValue【一般廃棄物処理施設】&#10;有形固定資産減価償却率"/>
        <xdr:cNvSpPr txBox="1"/>
      </xdr:nvSpPr>
      <xdr:spPr>
        <a:xfrm>
          <a:off x="13500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160037</xdr:rowOff>
    </xdr:from>
    <xdr:ext cx="405111" cy="259045"/>
    <xdr:sp macro="" textlink="">
      <xdr:nvSpPr>
        <xdr:cNvPr id="548" name="n_4aveValue【一般廃棄物処理施設】&#10;有形固定資産減価償却率"/>
        <xdr:cNvSpPr txBox="1"/>
      </xdr:nvSpPr>
      <xdr:spPr>
        <a:xfrm>
          <a:off x="12611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44467</xdr:rowOff>
    </xdr:from>
    <xdr:ext cx="405111" cy="259045"/>
    <xdr:sp macro="" textlink="">
      <xdr:nvSpPr>
        <xdr:cNvPr id="549" name="n_1mainValue【一般廃棄物処理施設】&#10;有形固定資産減価償却率"/>
        <xdr:cNvSpPr txBox="1"/>
      </xdr:nvSpPr>
      <xdr:spPr>
        <a:xfrm>
          <a:off x="152660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170197</xdr:rowOff>
    </xdr:from>
    <xdr:ext cx="405111" cy="259045"/>
    <xdr:sp macro="" textlink="">
      <xdr:nvSpPr>
        <xdr:cNvPr id="550" name="n_2mainValue【一般廃棄物処理施設】&#10;有形固定資産減価償却率"/>
        <xdr:cNvSpPr txBox="1"/>
      </xdr:nvSpPr>
      <xdr:spPr>
        <a:xfrm>
          <a:off x="14389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114952</xdr:rowOff>
    </xdr:from>
    <xdr:ext cx="405111" cy="259045"/>
    <xdr:sp macro="" textlink="">
      <xdr:nvSpPr>
        <xdr:cNvPr id="551" name="n_3mainValue【一般廃棄物処理施設】&#10;有形固定資産減価償却率"/>
        <xdr:cNvSpPr txBox="1"/>
      </xdr:nvSpPr>
      <xdr:spPr>
        <a:xfrm>
          <a:off x="13500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57802</xdr:rowOff>
    </xdr:from>
    <xdr:ext cx="405111" cy="259045"/>
    <xdr:sp macro="" textlink="">
      <xdr:nvSpPr>
        <xdr:cNvPr id="552" name="n_4mainValue【一般廃棄物処理施設】&#10;有形固定資産減価償却率"/>
        <xdr:cNvSpPr txBox="1"/>
      </xdr:nvSpPr>
      <xdr:spPr>
        <a:xfrm>
          <a:off x="12611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4" name="テキスト ボックス 57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145279</xdr:rowOff>
    </xdr:from>
    <xdr:to>
      <xdr:col>116</xdr:col>
      <xdr:colOff>62864</xdr:colOff>
      <xdr:row>42</xdr:row>
      <xdr:rowOff>34936</xdr:rowOff>
    </xdr:to>
    <xdr:cxnSp macro="">
      <xdr:nvCxnSpPr>
        <xdr:cNvPr id="576" name="直線コネクタ 575"/>
        <xdr:cNvCxnSpPr/>
      </xdr:nvCxnSpPr>
      <xdr:spPr>
        <a:xfrm flipV="1">
          <a:off x="22160864" y="5974579"/>
          <a:ext cx="0" cy="1261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38763</xdr:rowOff>
    </xdr:from>
    <xdr:ext cx="469744" cy="259045"/>
    <xdr:sp macro="" textlink="">
      <xdr:nvSpPr>
        <xdr:cNvPr id="577" name="【一般廃棄物処理施設】&#10;一人当たり有形固定資産（償却資産）額最小値テキスト"/>
        <xdr:cNvSpPr txBox="1"/>
      </xdr:nvSpPr>
      <xdr:spPr>
        <a:xfrm>
          <a:off x="22199600" y="723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34936</xdr:rowOff>
    </xdr:from>
    <xdr:to>
      <xdr:col>116</xdr:col>
      <xdr:colOff>152400</xdr:colOff>
      <xdr:row>42</xdr:row>
      <xdr:rowOff>34936</xdr:rowOff>
    </xdr:to>
    <xdr:cxnSp macro="">
      <xdr:nvCxnSpPr>
        <xdr:cNvPr id="578" name="直線コネクタ 577"/>
        <xdr:cNvCxnSpPr/>
      </xdr:nvCxnSpPr>
      <xdr:spPr>
        <a:xfrm>
          <a:off x="22072600" y="723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91956</xdr:rowOff>
    </xdr:from>
    <xdr:ext cx="599010" cy="259045"/>
    <xdr:sp macro="" textlink="">
      <xdr:nvSpPr>
        <xdr:cNvPr id="579" name="【一般廃棄物処理施設】&#10;一人当たり有形固定資産（償却資産）額最大値テキスト"/>
        <xdr:cNvSpPr txBox="1"/>
      </xdr:nvSpPr>
      <xdr:spPr>
        <a:xfrm>
          <a:off x="22199600" y="574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145279</xdr:rowOff>
    </xdr:from>
    <xdr:to>
      <xdr:col>116</xdr:col>
      <xdr:colOff>152400</xdr:colOff>
      <xdr:row>34</xdr:row>
      <xdr:rowOff>145279</xdr:rowOff>
    </xdr:to>
    <xdr:cxnSp macro="">
      <xdr:nvCxnSpPr>
        <xdr:cNvPr id="580" name="直線コネクタ 579"/>
        <xdr:cNvCxnSpPr/>
      </xdr:nvCxnSpPr>
      <xdr:spPr>
        <a:xfrm>
          <a:off x="22072600" y="597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67883</xdr:rowOff>
    </xdr:from>
    <xdr:ext cx="599010" cy="259045"/>
    <xdr:sp macro="" textlink="">
      <xdr:nvSpPr>
        <xdr:cNvPr id="581" name="【一般廃棄物処理施設】&#10;一人当たり有形固定資産（償却資産）額平均値テキスト"/>
        <xdr:cNvSpPr txBox="1"/>
      </xdr:nvSpPr>
      <xdr:spPr>
        <a:xfrm>
          <a:off x="22199600" y="6925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89456</xdr:rowOff>
    </xdr:from>
    <xdr:to>
      <xdr:col>116</xdr:col>
      <xdr:colOff>114300</xdr:colOff>
      <xdr:row>41</xdr:row>
      <xdr:rowOff>19606</xdr:rowOff>
    </xdr:to>
    <xdr:sp macro="" textlink="">
      <xdr:nvSpPr>
        <xdr:cNvPr id="582" name="フローチャート: 判断 581"/>
        <xdr:cNvSpPr/>
      </xdr:nvSpPr>
      <xdr:spPr>
        <a:xfrm>
          <a:off x="22110700" y="694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104901</xdr:rowOff>
    </xdr:from>
    <xdr:to>
      <xdr:col>112</xdr:col>
      <xdr:colOff>38100</xdr:colOff>
      <xdr:row>41</xdr:row>
      <xdr:rowOff>35051</xdr:rowOff>
    </xdr:to>
    <xdr:sp macro="" textlink="">
      <xdr:nvSpPr>
        <xdr:cNvPr id="583" name="フローチャート: 判断 582"/>
        <xdr:cNvSpPr/>
      </xdr:nvSpPr>
      <xdr:spPr>
        <a:xfrm>
          <a:off x="21272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105980</xdr:rowOff>
    </xdr:from>
    <xdr:to>
      <xdr:col>107</xdr:col>
      <xdr:colOff>101600</xdr:colOff>
      <xdr:row>41</xdr:row>
      <xdr:rowOff>36130</xdr:rowOff>
    </xdr:to>
    <xdr:sp macro="" textlink="">
      <xdr:nvSpPr>
        <xdr:cNvPr id="584" name="フローチャート: 判断 583"/>
        <xdr:cNvSpPr/>
      </xdr:nvSpPr>
      <xdr:spPr>
        <a:xfrm>
          <a:off x="20383500" y="69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140695</xdr:rowOff>
    </xdr:from>
    <xdr:to>
      <xdr:col>102</xdr:col>
      <xdr:colOff>165100</xdr:colOff>
      <xdr:row>41</xdr:row>
      <xdr:rowOff>70845</xdr:rowOff>
    </xdr:to>
    <xdr:sp macro="" textlink="">
      <xdr:nvSpPr>
        <xdr:cNvPr id="585" name="フローチャート: 判断 584"/>
        <xdr:cNvSpPr/>
      </xdr:nvSpPr>
      <xdr:spPr>
        <a:xfrm>
          <a:off x="19494500" y="699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145788</xdr:rowOff>
    </xdr:from>
    <xdr:to>
      <xdr:col>98</xdr:col>
      <xdr:colOff>38100</xdr:colOff>
      <xdr:row>41</xdr:row>
      <xdr:rowOff>75938</xdr:rowOff>
    </xdr:to>
    <xdr:sp macro="" textlink="">
      <xdr:nvSpPr>
        <xdr:cNvPr id="586" name="フローチャート: 判断 585"/>
        <xdr:cNvSpPr/>
      </xdr:nvSpPr>
      <xdr:spPr>
        <a:xfrm>
          <a:off x="18605500" y="700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139288</xdr:rowOff>
    </xdr:from>
    <xdr:to>
      <xdr:col>116</xdr:col>
      <xdr:colOff>114300</xdr:colOff>
      <xdr:row>40</xdr:row>
      <xdr:rowOff>69438</xdr:rowOff>
    </xdr:to>
    <xdr:sp macro="" textlink="">
      <xdr:nvSpPr>
        <xdr:cNvPr id="592" name="楕円 591"/>
        <xdr:cNvSpPr/>
      </xdr:nvSpPr>
      <xdr:spPr>
        <a:xfrm>
          <a:off x="22110700" y="682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162165</xdr:rowOff>
    </xdr:from>
    <xdr:ext cx="599010" cy="259045"/>
    <xdr:sp macro="" textlink="">
      <xdr:nvSpPr>
        <xdr:cNvPr id="593" name="【一般廃棄物処理施設】&#10;一人当たり有形固定資産（償却資産）額該当値テキスト"/>
        <xdr:cNvSpPr txBox="1"/>
      </xdr:nvSpPr>
      <xdr:spPr>
        <a:xfrm>
          <a:off x="22199600" y="66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149705</xdr:rowOff>
    </xdr:from>
    <xdr:to>
      <xdr:col>112</xdr:col>
      <xdr:colOff>38100</xdr:colOff>
      <xdr:row>40</xdr:row>
      <xdr:rowOff>79855</xdr:rowOff>
    </xdr:to>
    <xdr:sp macro="" textlink="">
      <xdr:nvSpPr>
        <xdr:cNvPr id="594" name="楕円 593"/>
        <xdr:cNvSpPr/>
      </xdr:nvSpPr>
      <xdr:spPr>
        <a:xfrm>
          <a:off x="21272500" y="683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18638</xdr:rowOff>
    </xdr:from>
    <xdr:to>
      <xdr:col>116</xdr:col>
      <xdr:colOff>63500</xdr:colOff>
      <xdr:row>40</xdr:row>
      <xdr:rowOff>29055</xdr:rowOff>
    </xdr:to>
    <xdr:cxnSp macro="">
      <xdr:nvCxnSpPr>
        <xdr:cNvPr id="595" name="直線コネクタ 594"/>
        <xdr:cNvCxnSpPr/>
      </xdr:nvCxnSpPr>
      <xdr:spPr>
        <a:xfrm flipV="1">
          <a:off x="21323300" y="6876638"/>
          <a:ext cx="838200" cy="1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158169</xdr:rowOff>
    </xdr:from>
    <xdr:to>
      <xdr:col>107</xdr:col>
      <xdr:colOff>101600</xdr:colOff>
      <xdr:row>40</xdr:row>
      <xdr:rowOff>88319</xdr:rowOff>
    </xdr:to>
    <xdr:sp macro="" textlink="">
      <xdr:nvSpPr>
        <xdr:cNvPr id="596" name="楕円 595"/>
        <xdr:cNvSpPr/>
      </xdr:nvSpPr>
      <xdr:spPr>
        <a:xfrm>
          <a:off x="20383500" y="684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29055</xdr:rowOff>
    </xdr:from>
    <xdr:to>
      <xdr:col>111</xdr:col>
      <xdr:colOff>177800</xdr:colOff>
      <xdr:row>40</xdr:row>
      <xdr:rowOff>37519</xdr:rowOff>
    </xdr:to>
    <xdr:cxnSp macro="">
      <xdr:nvCxnSpPr>
        <xdr:cNvPr id="597" name="直線コネクタ 596"/>
        <xdr:cNvCxnSpPr/>
      </xdr:nvCxnSpPr>
      <xdr:spPr>
        <a:xfrm flipV="1">
          <a:off x="20434300" y="6887055"/>
          <a:ext cx="889000" cy="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165204</xdr:rowOff>
    </xdr:from>
    <xdr:to>
      <xdr:col>102</xdr:col>
      <xdr:colOff>165100</xdr:colOff>
      <xdr:row>40</xdr:row>
      <xdr:rowOff>95354</xdr:rowOff>
    </xdr:to>
    <xdr:sp macro="" textlink="">
      <xdr:nvSpPr>
        <xdr:cNvPr id="598" name="楕円 597"/>
        <xdr:cNvSpPr/>
      </xdr:nvSpPr>
      <xdr:spPr>
        <a:xfrm>
          <a:off x="19494500" y="685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37519</xdr:rowOff>
    </xdr:from>
    <xdr:to>
      <xdr:col>107</xdr:col>
      <xdr:colOff>50800</xdr:colOff>
      <xdr:row>40</xdr:row>
      <xdr:rowOff>44554</xdr:rowOff>
    </xdr:to>
    <xdr:cxnSp macro="">
      <xdr:nvCxnSpPr>
        <xdr:cNvPr id="599" name="直線コネクタ 598"/>
        <xdr:cNvCxnSpPr/>
      </xdr:nvCxnSpPr>
      <xdr:spPr>
        <a:xfrm flipV="1">
          <a:off x="19545300" y="6895519"/>
          <a:ext cx="889000" cy="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286</xdr:rowOff>
    </xdr:from>
    <xdr:to>
      <xdr:col>98</xdr:col>
      <xdr:colOff>38100</xdr:colOff>
      <xdr:row>40</xdr:row>
      <xdr:rowOff>101886</xdr:rowOff>
    </xdr:to>
    <xdr:sp macro="" textlink="">
      <xdr:nvSpPr>
        <xdr:cNvPr id="600" name="楕円 599"/>
        <xdr:cNvSpPr/>
      </xdr:nvSpPr>
      <xdr:spPr>
        <a:xfrm>
          <a:off x="18605500" y="685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44554</xdr:rowOff>
    </xdr:from>
    <xdr:to>
      <xdr:col>102</xdr:col>
      <xdr:colOff>114300</xdr:colOff>
      <xdr:row>40</xdr:row>
      <xdr:rowOff>51086</xdr:rowOff>
    </xdr:to>
    <xdr:cxnSp macro="">
      <xdr:nvCxnSpPr>
        <xdr:cNvPr id="601" name="直線コネクタ 600"/>
        <xdr:cNvCxnSpPr/>
      </xdr:nvCxnSpPr>
      <xdr:spPr>
        <a:xfrm flipV="1">
          <a:off x="18656300" y="690255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26178</xdr:rowOff>
    </xdr:from>
    <xdr:ext cx="599010" cy="259045"/>
    <xdr:sp macro="" textlink="">
      <xdr:nvSpPr>
        <xdr:cNvPr id="602" name="n_1aveValue【一般廃棄物処理施設】&#10;一人当たり有形固定資産（償却資産）額"/>
        <xdr:cNvSpPr txBox="1"/>
      </xdr:nvSpPr>
      <xdr:spPr>
        <a:xfrm>
          <a:off x="21011095" y="705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27257</xdr:rowOff>
    </xdr:from>
    <xdr:ext cx="599010" cy="259045"/>
    <xdr:sp macro="" textlink="">
      <xdr:nvSpPr>
        <xdr:cNvPr id="603" name="n_2aveValue【一般廃棄物処理施設】&#10;一人当たり有形固定資産（償却資産）額"/>
        <xdr:cNvSpPr txBox="1"/>
      </xdr:nvSpPr>
      <xdr:spPr>
        <a:xfrm>
          <a:off x="20134795" y="705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61972</xdr:rowOff>
    </xdr:from>
    <xdr:ext cx="534377" cy="259045"/>
    <xdr:sp macro="" textlink="">
      <xdr:nvSpPr>
        <xdr:cNvPr id="604" name="n_3aveValue【一般廃棄物処理施設】&#10;一人当たり有形固定資産（償却資産）額"/>
        <xdr:cNvSpPr txBox="1"/>
      </xdr:nvSpPr>
      <xdr:spPr>
        <a:xfrm>
          <a:off x="19278111" y="709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67065</xdr:rowOff>
    </xdr:from>
    <xdr:ext cx="534377" cy="259045"/>
    <xdr:sp macro="" textlink="">
      <xdr:nvSpPr>
        <xdr:cNvPr id="605" name="n_4aveValue【一般廃棄物処理施設】&#10;一人当たり有形固定資産（償却資産）額"/>
        <xdr:cNvSpPr txBox="1"/>
      </xdr:nvSpPr>
      <xdr:spPr>
        <a:xfrm>
          <a:off x="18389111" y="70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96382</xdr:rowOff>
    </xdr:from>
    <xdr:ext cx="599010" cy="259045"/>
    <xdr:sp macro="" textlink="">
      <xdr:nvSpPr>
        <xdr:cNvPr id="606" name="n_1mainValue【一般廃棄物処理施設】&#10;一人当たり有形固定資産（償却資産）額"/>
        <xdr:cNvSpPr txBox="1"/>
      </xdr:nvSpPr>
      <xdr:spPr>
        <a:xfrm>
          <a:off x="21011095" y="6611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104846</xdr:rowOff>
    </xdr:from>
    <xdr:ext cx="599010" cy="259045"/>
    <xdr:sp macro="" textlink="">
      <xdr:nvSpPr>
        <xdr:cNvPr id="607" name="n_2mainValue【一般廃棄物処理施設】&#10;一人当たり有形固定資産（償却資産）額"/>
        <xdr:cNvSpPr txBox="1"/>
      </xdr:nvSpPr>
      <xdr:spPr>
        <a:xfrm>
          <a:off x="20134795" y="661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111881</xdr:rowOff>
    </xdr:from>
    <xdr:ext cx="599010" cy="259045"/>
    <xdr:sp macro="" textlink="">
      <xdr:nvSpPr>
        <xdr:cNvPr id="608" name="n_3mainValue【一般廃棄物処理施設】&#10;一人当たり有形固定資産（償却資産）額"/>
        <xdr:cNvSpPr txBox="1"/>
      </xdr:nvSpPr>
      <xdr:spPr>
        <a:xfrm>
          <a:off x="19245795" y="662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118413</xdr:rowOff>
    </xdr:from>
    <xdr:ext cx="599010" cy="259045"/>
    <xdr:sp macro="" textlink="">
      <xdr:nvSpPr>
        <xdr:cNvPr id="609" name="n_4mainValue【一般廃棄物処理施設】&#10;一人当たり有形固定資産（償却資産）額"/>
        <xdr:cNvSpPr txBox="1"/>
      </xdr:nvSpPr>
      <xdr:spPr>
        <a:xfrm>
          <a:off x="18356795" y="66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96338</xdr:rowOff>
    </xdr:to>
    <xdr:cxnSp macro="">
      <xdr:nvCxnSpPr>
        <xdr:cNvPr id="635" name="直線コネクタ 634"/>
        <xdr:cNvCxnSpPr/>
      </xdr:nvCxnSpPr>
      <xdr:spPr>
        <a:xfrm flipV="1">
          <a:off x="16318864" y="956854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100165</xdr:rowOff>
    </xdr:from>
    <xdr:ext cx="405111" cy="259045"/>
    <xdr:sp macro="" textlink="">
      <xdr:nvSpPr>
        <xdr:cNvPr id="636" name="【保健センター・保健所】&#10;有形固定資産減価償却率最小値テキスト"/>
        <xdr:cNvSpPr txBox="1"/>
      </xdr:nvSpPr>
      <xdr:spPr>
        <a:xfrm>
          <a:off x="16357600" y="1107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96338</xdr:rowOff>
    </xdr:from>
    <xdr:to>
      <xdr:col>86</xdr:col>
      <xdr:colOff>25400</xdr:colOff>
      <xdr:row>64</xdr:row>
      <xdr:rowOff>96338</xdr:rowOff>
    </xdr:to>
    <xdr:cxnSp macro="">
      <xdr:nvCxnSpPr>
        <xdr:cNvPr id="637" name="直線コネクタ 636"/>
        <xdr:cNvCxnSpPr/>
      </xdr:nvCxnSpPr>
      <xdr:spPr>
        <a:xfrm>
          <a:off x="16230600" y="1106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8" name="【保健センター・保健所】&#10;有形固定資産減価償却率最大値テキスト"/>
        <xdr:cNvSpPr txBox="1"/>
      </xdr:nvSpPr>
      <xdr:spPr>
        <a:xfrm>
          <a:off x="16357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9" name="直線コネクタ 638"/>
        <xdr:cNvCxnSpPr/>
      </xdr:nvCxnSpPr>
      <xdr:spPr>
        <a:xfrm>
          <a:off x="16230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131734</xdr:rowOff>
    </xdr:from>
    <xdr:ext cx="405111" cy="259045"/>
    <xdr:sp macro="" textlink="">
      <xdr:nvSpPr>
        <xdr:cNvPr id="640" name="【保健センター・保健所】&#10;有形固定資産減価償却率平均値テキスト"/>
        <xdr:cNvSpPr txBox="1"/>
      </xdr:nvSpPr>
      <xdr:spPr>
        <a:xfrm>
          <a:off x="16357600" y="1024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641" name="フローチャート: 判断 640"/>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642" name="フローチャート: 判断 641"/>
        <xdr:cNvSpPr/>
      </xdr:nvSpPr>
      <xdr:spPr>
        <a:xfrm>
          <a:off x="15430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643" name="フローチャート: 判断 642"/>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644" name="フローチャート: 判断 643"/>
        <xdr:cNvSpPr/>
      </xdr:nvSpPr>
      <xdr:spPr>
        <a:xfrm>
          <a:off x="1365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5" name="フローチャート: 判断 644"/>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163104</xdr:rowOff>
    </xdr:from>
    <xdr:to>
      <xdr:col>85</xdr:col>
      <xdr:colOff>177800</xdr:colOff>
      <xdr:row>59</xdr:row>
      <xdr:rowOff>93254</xdr:rowOff>
    </xdr:to>
    <xdr:sp macro="" textlink="">
      <xdr:nvSpPr>
        <xdr:cNvPr id="651" name="楕円 650"/>
        <xdr:cNvSpPr/>
      </xdr:nvSpPr>
      <xdr:spPr>
        <a:xfrm>
          <a:off x="162687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14531</xdr:rowOff>
    </xdr:from>
    <xdr:ext cx="405111" cy="259045"/>
    <xdr:sp macro="" textlink="">
      <xdr:nvSpPr>
        <xdr:cNvPr id="652" name="【保健センター・保健所】&#10;有形固定資産減価償却率該当値テキスト"/>
        <xdr:cNvSpPr txBox="1"/>
      </xdr:nvSpPr>
      <xdr:spPr>
        <a:xfrm>
          <a:off x="16357600" y="995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125549</xdr:rowOff>
    </xdr:from>
    <xdr:to>
      <xdr:col>81</xdr:col>
      <xdr:colOff>101600</xdr:colOff>
      <xdr:row>59</xdr:row>
      <xdr:rowOff>55699</xdr:rowOff>
    </xdr:to>
    <xdr:sp macro="" textlink="">
      <xdr:nvSpPr>
        <xdr:cNvPr id="653" name="楕円 652"/>
        <xdr:cNvSpPr/>
      </xdr:nvSpPr>
      <xdr:spPr>
        <a:xfrm>
          <a:off x="15430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4899</xdr:rowOff>
    </xdr:from>
    <xdr:to>
      <xdr:col>85</xdr:col>
      <xdr:colOff>127000</xdr:colOff>
      <xdr:row>59</xdr:row>
      <xdr:rowOff>42454</xdr:rowOff>
    </xdr:to>
    <xdr:cxnSp macro="">
      <xdr:nvCxnSpPr>
        <xdr:cNvPr id="654" name="直線コネクタ 653"/>
        <xdr:cNvCxnSpPr/>
      </xdr:nvCxnSpPr>
      <xdr:spPr>
        <a:xfrm>
          <a:off x="15481300" y="1012044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86360</xdr:rowOff>
    </xdr:from>
    <xdr:to>
      <xdr:col>76</xdr:col>
      <xdr:colOff>165100</xdr:colOff>
      <xdr:row>59</xdr:row>
      <xdr:rowOff>16510</xdr:rowOff>
    </xdr:to>
    <xdr:sp macro="" textlink="">
      <xdr:nvSpPr>
        <xdr:cNvPr id="655" name="楕円 654"/>
        <xdr:cNvSpPr/>
      </xdr:nvSpPr>
      <xdr:spPr>
        <a:xfrm>
          <a:off x="14541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59</xdr:row>
      <xdr:rowOff>4899</xdr:rowOff>
    </xdr:to>
    <xdr:cxnSp macro="">
      <xdr:nvCxnSpPr>
        <xdr:cNvPr id="656" name="直線コネクタ 655"/>
        <xdr:cNvCxnSpPr/>
      </xdr:nvCxnSpPr>
      <xdr:spPr>
        <a:xfrm>
          <a:off x="14592300" y="1008126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96157</xdr:rowOff>
    </xdr:from>
    <xdr:to>
      <xdr:col>72</xdr:col>
      <xdr:colOff>38100</xdr:colOff>
      <xdr:row>59</xdr:row>
      <xdr:rowOff>26307</xdr:rowOff>
    </xdr:to>
    <xdr:sp macro="" textlink="">
      <xdr:nvSpPr>
        <xdr:cNvPr id="657" name="楕円 656"/>
        <xdr:cNvSpPr/>
      </xdr:nvSpPr>
      <xdr:spPr>
        <a:xfrm>
          <a:off x="13652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137160</xdr:rowOff>
    </xdr:from>
    <xdr:to>
      <xdr:col>76</xdr:col>
      <xdr:colOff>114300</xdr:colOff>
      <xdr:row>58</xdr:row>
      <xdr:rowOff>146957</xdr:rowOff>
    </xdr:to>
    <xdr:cxnSp macro="">
      <xdr:nvCxnSpPr>
        <xdr:cNvPr id="658" name="直線コネクタ 657"/>
        <xdr:cNvCxnSpPr/>
      </xdr:nvCxnSpPr>
      <xdr:spPr>
        <a:xfrm flipV="1">
          <a:off x="13703300" y="1008126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659" name="楕円 658"/>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146957</xdr:rowOff>
    </xdr:to>
    <xdr:cxnSp macro="">
      <xdr:nvCxnSpPr>
        <xdr:cNvPr id="660" name="直線コネクタ 659"/>
        <xdr:cNvCxnSpPr/>
      </xdr:nvCxnSpPr>
      <xdr:spPr>
        <a:xfrm>
          <a:off x="12814300" y="1005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50092</xdr:rowOff>
    </xdr:from>
    <xdr:ext cx="405111" cy="259045"/>
    <xdr:sp macro="" textlink="">
      <xdr:nvSpPr>
        <xdr:cNvPr id="661" name="n_1aveValue【保健センター・保健所】&#10;有形固定資産減価償却率"/>
        <xdr:cNvSpPr txBox="1"/>
      </xdr:nvSpPr>
      <xdr:spPr>
        <a:xfrm>
          <a:off x="15266044" y="103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61521</xdr:rowOff>
    </xdr:from>
    <xdr:ext cx="405111" cy="259045"/>
    <xdr:sp macro="" textlink="">
      <xdr:nvSpPr>
        <xdr:cNvPr id="662" name="n_2aveValue【保健センター・保健所】&#10;有形固定資産減価償却率"/>
        <xdr:cNvSpPr txBox="1"/>
      </xdr:nvSpPr>
      <xdr:spPr>
        <a:xfrm>
          <a:off x="14389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9270</xdr:rowOff>
    </xdr:from>
    <xdr:ext cx="405111" cy="259045"/>
    <xdr:sp macro="" textlink="">
      <xdr:nvSpPr>
        <xdr:cNvPr id="663" name="n_3aveValue【保健センター・保健所】&#10;有形固定資産減価償却率"/>
        <xdr:cNvSpPr txBox="1"/>
      </xdr:nvSpPr>
      <xdr:spPr>
        <a:xfrm>
          <a:off x="13500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161126</xdr:rowOff>
    </xdr:from>
    <xdr:ext cx="405111" cy="259045"/>
    <xdr:sp macro="" textlink="">
      <xdr:nvSpPr>
        <xdr:cNvPr id="664" name="n_4aveValue【保健センター・保健所】&#10;有形固定資産減価償却率"/>
        <xdr:cNvSpPr txBox="1"/>
      </xdr:nvSpPr>
      <xdr:spPr>
        <a:xfrm>
          <a:off x="12611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72226</xdr:rowOff>
    </xdr:from>
    <xdr:ext cx="405111" cy="259045"/>
    <xdr:sp macro="" textlink="">
      <xdr:nvSpPr>
        <xdr:cNvPr id="665" name="n_1mainValue【保健センター・保健所】&#10;有形固定資産減価償却率"/>
        <xdr:cNvSpPr txBox="1"/>
      </xdr:nvSpPr>
      <xdr:spPr>
        <a:xfrm>
          <a:off x="152660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33037</xdr:rowOff>
    </xdr:from>
    <xdr:ext cx="405111" cy="259045"/>
    <xdr:sp macro="" textlink="">
      <xdr:nvSpPr>
        <xdr:cNvPr id="666" name="n_2mainValue【保健センター・保健所】&#10;有形固定資産減価償却率"/>
        <xdr:cNvSpPr txBox="1"/>
      </xdr:nvSpPr>
      <xdr:spPr>
        <a:xfrm>
          <a:off x="14389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42834</xdr:rowOff>
    </xdr:from>
    <xdr:ext cx="405111" cy="259045"/>
    <xdr:sp macro="" textlink="">
      <xdr:nvSpPr>
        <xdr:cNvPr id="667" name="n_3mainValue【保健センター・保健所】&#10;有形固定資産減価償却率"/>
        <xdr:cNvSpPr txBox="1"/>
      </xdr:nvSpPr>
      <xdr:spPr>
        <a:xfrm>
          <a:off x="13500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10177</xdr:rowOff>
    </xdr:from>
    <xdr:ext cx="405111" cy="259045"/>
    <xdr:sp macro="" textlink="">
      <xdr:nvSpPr>
        <xdr:cNvPr id="668" name="n_4mainValue【保健センター・保健所】&#10;有形固定資産減価償却率"/>
        <xdr:cNvSpPr txBox="1"/>
      </xdr:nvSpPr>
      <xdr:spPr>
        <a:xfrm>
          <a:off x="12611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9" name="直線コネクタ 6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125730</xdr:rowOff>
    </xdr:to>
    <xdr:cxnSp macro="">
      <xdr:nvCxnSpPr>
        <xdr:cNvPr id="690" name="直線コネクタ 689"/>
        <xdr:cNvCxnSpPr/>
      </xdr:nvCxnSpPr>
      <xdr:spPr>
        <a:xfrm flipV="1">
          <a:off x="22160864" y="956462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1"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2" name="直線コネクタ 691"/>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3" name="【保健センター・保健所】&#10;一人当たり面積最大値テキスト"/>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4" name="直線コネクタ 693"/>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108221</xdr:rowOff>
    </xdr:from>
    <xdr:ext cx="469744" cy="259045"/>
    <xdr:sp macro="" textlink="">
      <xdr:nvSpPr>
        <xdr:cNvPr id="695" name="【保健センター・保健所】&#10;一人当たり面積平均値テキスト"/>
        <xdr:cNvSpPr txBox="1"/>
      </xdr:nvSpPr>
      <xdr:spPr>
        <a:xfrm>
          <a:off x="22199600" y="105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696" name="フローチャート: 判断 695"/>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697" name="フローチャート: 判断 696"/>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698" name="フローチャート: 判断 697"/>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99" name="フローチャート: 判断 698"/>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700" name="フローチャート: 判断 699"/>
        <xdr:cNvSpPr/>
      </xdr:nvSpPr>
      <xdr:spPr>
        <a:xfrm>
          <a:off x="18605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157226</xdr:rowOff>
    </xdr:from>
    <xdr:to>
      <xdr:col>116</xdr:col>
      <xdr:colOff>114300</xdr:colOff>
      <xdr:row>58</xdr:row>
      <xdr:rowOff>87376</xdr:rowOff>
    </xdr:to>
    <xdr:sp macro="" textlink="">
      <xdr:nvSpPr>
        <xdr:cNvPr id="706" name="楕円 705"/>
        <xdr:cNvSpPr/>
      </xdr:nvSpPr>
      <xdr:spPr>
        <a:xfrm>
          <a:off x="22110700" y="99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8653</xdr:rowOff>
    </xdr:from>
    <xdr:ext cx="469744" cy="259045"/>
    <xdr:sp macro="" textlink="">
      <xdr:nvSpPr>
        <xdr:cNvPr id="707" name="【保健センター・保健所】&#10;一人当たり面積該当値テキスト"/>
        <xdr:cNvSpPr txBox="1"/>
      </xdr:nvSpPr>
      <xdr:spPr>
        <a:xfrm>
          <a:off x="22199600" y="978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13208</xdr:rowOff>
    </xdr:from>
    <xdr:to>
      <xdr:col>112</xdr:col>
      <xdr:colOff>38100</xdr:colOff>
      <xdr:row>58</xdr:row>
      <xdr:rowOff>114808</xdr:rowOff>
    </xdr:to>
    <xdr:sp macro="" textlink="">
      <xdr:nvSpPr>
        <xdr:cNvPr id="708" name="楕円 707"/>
        <xdr:cNvSpPr/>
      </xdr:nvSpPr>
      <xdr:spPr>
        <a:xfrm>
          <a:off x="21272500" y="99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36576</xdr:rowOff>
    </xdr:from>
    <xdr:to>
      <xdr:col>116</xdr:col>
      <xdr:colOff>63500</xdr:colOff>
      <xdr:row>58</xdr:row>
      <xdr:rowOff>64008</xdr:rowOff>
    </xdr:to>
    <xdr:cxnSp macro="">
      <xdr:nvCxnSpPr>
        <xdr:cNvPr id="709" name="直線コネクタ 708"/>
        <xdr:cNvCxnSpPr/>
      </xdr:nvCxnSpPr>
      <xdr:spPr>
        <a:xfrm flipV="1">
          <a:off x="21323300" y="99806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36068</xdr:rowOff>
    </xdr:from>
    <xdr:to>
      <xdr:col>107</xdr:col>
      <xdr:colOff>101600</xdr:colOff>
      <xdr:row>58</xdr:row>
      <xdr:rowOff>137668</xdr:rowOff>
    </xdr:to>
    <xdr:sp macro="" textlink="">
      <xdr:nvSpPr>
        <xdr:cNvPr id="710" name="楕円 709"/>
        <xdr:cNvSpPr/>
      </xdr:nvSpPr>
      <xdr:spPr>
        <a:xfrm>
          <a:off x="203835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64008</xdr:rowOff>
    </xdr:from>
    <xdr:to>
      <xdr:col>111</xdr:col>
      <xdr:colOff>177800</xdr:colOff>
      <xdr:row>58</xdr:row>
      <xdr:rowOff>86868</xdr:rowOff>
    </xdr:to>
    <xdr:cxnSp macro="">
      <xdr:nvCxnSpPr>
        <xdr:cNvPr id="711" name="直線コネクタ 710"/>
        <xdr:cNvCxnSpPr/>
      </xdr:nvCxnSpPr>
      <xdr:spPr>
        <a:xfrm flipV="1">
          <a:off x="20434300" y="100081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54356</xdr:rowOff>
    </xdr:from>
    <xdr:to>
      <xdr:col>102</xdr:col>
      <xdr:colOff>165100</xdr:colOff>
      <xdr:row>58</xdr:row>
      <xdr:rowOff>155956</xdr:rowOff>
    </xdr:to>
    <xdr:sp macro="" textlink="">
      <xdr:nvSpPr>
        <xdr:cNvPr id="712" name="楕円 711"/>
        <xdr:cNvSpPr/>
      </xdr:nvSpPr>
      <xdr:spPr>
        <a:xfrm>
          <a:off x="19494500" y="99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86868</xdr:rowOff>
    </xdr:from>
    <xdr:to>
      <xdr:col>107</xdr:col>
      <xdr:colOff>50800</xdr:colOff>
      <xdr:row>58</xdr:row>
      <xdr:rowOff>105156</xdr:rowOff>
    </xdr:to>
    <xdr:cxnSp macro="">
      <xdr:nvCxnSpPr>
        <xdr:cNvPr id="713" name="直線コネクタ 712"/>
        <xdr:cNvCxnSpPr/>
      </xdr:nvCxnSpPr>
      <xdr:spPr>
        <a:xfrm flipV="1">
          <a:off x="19545300" y="100309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72644</xdr:rowOff>
    </xdr:from>
    <xdr:to>
      <xdr:col>98</xdr:col>
      <xdr:colOff>38100</xdr:colOff>
      <xdr:row>59</xdr:row>
      <xdr:rowOff>2794</xdr:rowOff>
    </xdr:to>
    <xdr:sp macro="" textlink="">
      <xdr:nvSpPr>
        <xdr:cNvPr id="714" name="楕円 713"/>
        <xdr:cNvSpPr/>
      </xdr:nvSpPr>
      <xdr:spPr>
        <a:xfrm>
          <a:off x="18605500" y="100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105156</xdr:rowOff>
    </xdr:from>
    <xdr:to>
      <xdr:col>102</xdr:col>
      <xdr:colOff>114300</xdr:colOff>
      <xdr:row>58</xdr:row>
      <xdr:rowOff>123444</xdr:rowOff>
    </xdr:to>
    <xdr:cxnSp macro="">
      <xdr:nvCxnSpPr>
        <xdr:cNvPr id="715" name="直線コネクタ 714"/>
        <xdr:cNvCxnSpPr/>
      </xdr:nvCxnSpPr>
      <xdr:spPr>
        <a:xfrm flipV="1">
          <a:off x="18656300" y="100492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64787</xdr:rowOff>
    </xdr:from>
    <xdr:ext cx="469744" cy="259045"/>
    <xdr:sp macro="" textlink="">
      <xdr:nvSpPr>
        <xdr:cNvPr id="716" name="n_1aveValue【保健センター・保健所】&#10;一人当たり面積"/>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32783</xdr:rowOff>
    </xdr:from>
    <xdr:ext cx="469744" cy="259045"/>
    <xdr:sp macro="" textlink="">
      <xdr:nvSpPr>
        <xdr:cNvPr id="717" name="n_2aveValue【保健センター・保健所】&#10;一人当たり面積"/>
        <xdr:cNvSpPr txBox="1"/>
      </xdr:nvSpPr>
      <xdr:spPr>
        <a:xfrm>
          <a:off x="20199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41927</xdr:rowOff>
    </xdr:from>
    <xdr:ext cx="469744" cy="259045"/>
    <xdr:sp macro="" textlink="">
      <xdr:nvSpPr>
        <xdr:cNvPr id="718" name="n_3aveValue【保健センター・保健所】&#10;一人当たり面積"/>
        <xdr:cNvSpPr txBox="1"/>
      </xdr:nvSpPr>
      <xdr:spPr>
        <a:xfrm>
          <a:off x="19310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46499</xdr:rowOff>
    </xdr:from>
    <xdr:ext cx="469744" cy="259045"/>
    <xdr:sp macro="" textlink="">
      <xdr:nvSpPr>
        <xdr:cNvPr id="719" name="n_4aveValue【保健センター・保健所】&#10;一人当たり面積"/>
        <xdr:cNvSpPr txBox="1"/>
      </xdr:nvSpPr>
      <xdr:spPr>
        <a:xfrm>
          <a:off x="184214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131335</xdr:rowOff>
    </xdr:from>
    <xdr:ext cx="469744" cy="259045"/>
    <xdr:sp macro="" textlink="">
      <xdr:nvSpPr>
        <xdr:cNvPr id="720" name="n_1mainValue【保健センター・保健所】&#10;一人当たり面積"/>
        <xdr:cNvSpPr txBox="1"/>
      </xdr:nvSpPr>
      <xdr:spPr>
        <a:xfrm>
          <a:off x="21075727" y="973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154195</xdr:rowOff>
    </xdr:from>
    <xdr:ext cx="469744" cy="259045"/>
    <xdr:sp macro="" textlink="">
      <xdr:nvSpPr>
        <xdr:cNvPr id="721" name="n_2mainValue【保健センター・保健所】&#10;一人当たり面積"/>
        <xdr:cNvSpPr txBox="1"/>
      </xdr:nvSpPr>
      <xdr:spPr>
        <a:xfrm>
          <a:off x="20199427" y="975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1033</xdr:rowOff>
    </xdr:from>
    <xdr:ext cx="469744" cy="259045"/>
    <xdr:sp macro="" textlink="">
      <xdr:nvSpPr>
        <xdr:cNvPr id="722" name="n_3mainValue【保健センター・保健所】&#10;一人当たり面積"/>
        <xdr:cNvSpPr txBox="1"/>
      </xdr:nvSpPr>
      <xdr:spPr>
        <a:xfrm>
          <a:off x="19310427" y="977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19321</xdr:rowOff>
    </xdr:from>
    <xdr:ext cx="469744" cy="259045"/>
    <xdr:sp macro="" textlink="">
      <xdr:nvSpPr>
        <xdr:cNvPr id="723" name="n_4mainValue【保健センター・保健所】&#10;一人当たり面積"/>
        <xdr:cNvSpPr txBox="1"/>
      </xdr:nvSpPr>
      <xdr:spPr>
        <a:xfrm>
          <a:off x="18421427" y="979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162742</xdr:rowOff>
    </xdr:from>
    <xdr:to>
      <xdr:col>85</xdr:col>
      <xdr:colOff>126364</xdr:colOff>
      <xdr:row>108</xdr:row>
      <xdr:rowOff>126819</xdr:rowOff>
    </xdr:to>
    <xdr:cxnSp macro="">
      <xdr:nvCxnSpPr>
        <xdr:cNvPr id="765" name="直線コネクタ 764"/>
        <xdr:cNvCxnSpPr/>
      </xdr:nvCxnSpPr>
      <xdr:spPr>
        <a:xfrm flipV="1">
          <a:off x="16318864" y="1713629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130646</xdr:rowOff>
    </xdr:from>
    <xdr:ext cx="405111" cy="259045"/>
    <xdr:sp macro="" textlink="">
      <xdr:nvSpPr>
        <xdr:cNvPr id="766" name="【庁舎】&#10;有形固定資産減価償却率最小値テキスト"/>
        <xdr:cNvSpPr txBox="1"/>
      </xdr:nvSpPr>
      <xdr:spPr>
        <a:xfrm>
          <a:off x="16357600" y="1864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126819</xdr:rowOff>
    </xdr:from>
    <xdr:to>
      <xdr:col>86</xdr:col>
      <xdr:colOff>25400</xdr:colOff>
      <xdr:row>108</xdr:row>
      <xdr:rowOff>126819</xdr:rowOff>
    </xdr:to>
    <xdr:cxnSp macro="">
      <xdr:nvCxnSpPr>
        <xdr:cNvPr id="767" name="直線コネクタ 766"/>
        <xdr:cNvCxnSpPr/>
      </xdr:nvCxnSpPr>
      <xdr:spPr>
        <a:xfrm>
          <a:off x="16230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109419</xdr:rowOff>
    </xdr:from>
    <xdr:ext cx="340478" cy="259045"/>
    <xdr:sp macro="" textlink="">
      <xdr:nvSpPr>
        <xdr:cNvPr id="768" name="【庁舎】&#10;有形固定資産減価償却率最大値テキスト"/>
        <xdr:cNvSpPr txBox="1"/>
      </xdr:nvSpPr>
      <xdr:spPr>
        <a:xfrm>
          <a:off x="16357600" y="1691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162742</xdr:rowOff>
    </xdr:from>
    <xdr:to>
      <xdr:col>86</xdr:col>
      <xdr:colOff>25400</xdr:colOff>
      <xdr:row>99</xdr:row>
      <xdr:rowOff>162742</xdr:rowOff>
    </xdr:to>
    <xdr:cxnSp macro="">
      <xdr:nvCxnSpPr>
        <xdr:cNvPr id="769" name="直線コネクタ 768"/>
        <xdr:cNvCxnSpPr/>
      </xdr:nvCxnSpPr>
      <xdr:spPr>
        <a:xfrm>
          <a:off x="16230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80571</xdr:rowOff>
    </xdr:from>
    <xdr:ext cx="405111" cy="259045"/>
    <xdr:sp macro="" textlink="">
      <xdr:nvSpPr>
        <xdr:cNvPr id="770" name="【庁舎】&#10;有形固定資産減価償却率平均値テキスト"/>
        <xdr:cNvSpPr txBox="1"/>
      </xdr:nvSpPr>
      <xdr:spPr>
        <a:xfrm>
          <a:off x="16357600" y="17739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771" name="フローチャート: 判断 770"/>
        <xdr:cNvSpPr/>
      </xdr:nvSpPr>
      <xdr:spPr>
        <a:xfrm>
          <a:off x="16268700" y="1776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84182</xdr:rowOff>
    </xdr:from>
    <xdr:to>
      <xdr:col>81</xdr:col>
      <xdr:colOff>101600</xdr:colOff>
      <xdr:row>104</xdr:row>
      <xdr:rowOff>14332</xdr:rowOff>
    </xdr:to>
    <xdr:sp macro="" textlink="">
      <xdr:nvSpPr>
        <xdr:cNvPr id="772" name="フローチャート: 判断 771"/>
        <xdr:cNvSpPr/>
      </xdr:nvSpPr>
      <xdr:spPr>
        <a:xfrm>
          <a:off x="15430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73" name="フローチャート: 判断 772"/>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74" name="フローチャート: 判断 773"/>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111942</xdr:rowOff>
    </xdr:from>
    <xdr:to>
      <xdr:col>67</xdr:col>
      <xdr:colOff>101600</xdr:colOff>
      <xdr:row>105</xdr:row>
      <xdr:rowOff>42092</xdr:rowOff>
    </xdr:to>
    <xdr:sp macro="" textlink="">
      <xdr:nvSpPr>
        <xdr:cNvPr id="775" name="フローチャート: 判断 774"/>
        <xdr:cNvSpPr/>
      </xdr:nvSpPr>
      <xdr:spPr>
        <a:xfrm>
          <a:off x="12763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76019</xdr:rowOff>
    </xdr:from>
    <xdr:to>
      <xdr:col>85</xdr:col>
      <xdr:colOff>177800</xdr:colOff>
      <xdr:row>103</xdr:row>
      <xdr:rowOff>6169</xdr:rowOff>
    </xdr:to>
    <xdr:sp macro="" textlink="">
      <xdr:nvSpPr>
        <xdr:cNvPr id="781" name="楕円 780"/>
        <xdr:cNvSpPr/>
      </xdr:nvSpPr>
      <xdr:spPr>
        <a:xfrm>
          <a:off x="16268700" y="175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98896</xdr:rowOff>
    </xdr:from>
    <xdr:ext cx="405111" cy="259045"/>
    <xdr:sp macro="" textlink="">
      <xdr:nvSpPr>
        <xdr:cNvPr id="782" name="【庁舎】&#10;有形固定資産減価償却率該当値テキスト"/>
        <xdr:cNvSpPr txBox="1"/>
      </xdr:nvSpPr>
      <xdr:spPr>
        <a:xfrm>
          <a:off x="16357600" y="1741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46627</xdr:rowOff>
    </xdr:from>
    <xdr:to>
      <xdr:col>81</xdr:col>
      <xdr:colOff>101600</xdr:colOff>
      <xdr:row>102</xdr:row>
      <xdr:rowOff>148227</xdr:rowOff>
    </xdr:to>
    <xdr:sp macro="" textlink="">
      <xdr:nvSpPr>
        <xdr:cNvPr id="783" name="楕円 782"/>
        <xdr:cNvSpPr/>
      </xdr:nvSpPr>
      <xdr:spPr>
        <a:xfrm>
          <a:off x="15430500" y="17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97427</xdr:rowOff>
    </xdr:from>
    <xdr:to>
      <xdr:col>85</xdr:col>
      <xdr:colOff>127000</xdr:colOff>
      <xdr:row>102</xdr:row>
      <xdr:rowOff>126819</xdr:rowOff>
    </xdr:to>
    <xdr:cxnSp macro="">
      <xdr:nvCxnSpPr>
        <xdr:cNvPr id="784" name="直線コネクタ 783"/>
        <xdr:cNvCxnSpPr/>
      </xdr:nvCxnSpPr>
      <xdr:spPr>
        <a:xfrm>
          <a:off x="15481300" y="1758532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15602</xdr:rowOff>
    </xdr:from>
    <xdr:to>
      <xdr:col>76</xdr:col>
      <xdr:colOff>165100</xdr:colOff>
      <xdr:row>102</xdr:row>
      <xdr:rowOff>117202</xdr:rowOff>
    </xdr:to>
    <xdr:sp macro="" textlink="">
      <xdr:nvSpPr>
        <xdr:cNvPr id="785" name="楕円 784"/>
        <xdr:cNvSpPr/>
      </xdr:nvSpPr>
      <xdr:spPr>
        <a:xfrm>
          <a:off x="145415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66402</xdr:rowOff>
    </xdr:from>
    <xdr:to>
      <xdr:col>81</xdr:col>
      <xdr:colOff>50800</xdr:colOff>
      <xdr:row>102</xdr:row>
      <xdr:rowOff>97427</xdr:rowOff>
    </xdr:to>
    <xdr:cxnSp macro="">
      <xdr:nvCxnSpPr>
        <xdr:cNvPr id="786" name="直線コネクタ 785"/>
        <xdr:cNvCxnSpPr/>
      </xdr:nvCxnSpPr>
      <xdr:spPr>
        <a:xfrm>
          <a:off x="14592300" y="1755430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64588</xdr:rowOff>
    </xdr:from>
    <xdr:to>
      <xdr:col>72</xdr:col>
      <xdr:colOff>38100</xdr:colOff>
      <xdr:row>106</xdr:row>
      <xdr:rowOff>166188</xdr:rowOff>
    </xdr:to>
    <xdr:sp macro="" textlink="">
      <xdr:nvSpPr>
        <xdr:cNvPr id="787" name="楕円 786"/>
        <xdr:cNvSpPr/>
      </xdr:nvSpPr>
      <xdr:spPr>
        <a:xfrm>
          <a:off x="13652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66402</xdr:rowOff>
    </xdr:from>
    <xdr:to>
      <xdr:col>76</xdr:col>
      <xdr:colOff>114300</xdr:colOff>
      <xdr:row>106</xdr:row>
      <xdr:rowOff>115388</xdr:rowOff>
    </xdr:to>
    <xdr:cxnSp macro="">
      <xdr:nvCxnSpPr>
        <xdr:cNvPr id="788" name="直線コネクタ 787"/>
        <xdr:cNvCxnSpPr/>
      </xdr:nvCxnSpPr>
      <xdr:spPr>
        <a:xfrm flipV="1">
          <a:off x="13703300" y="17554302"/>
          <a:ext cx="889000" cy="7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38463</xdr:rowOff>
    </xdr:from>
    <xdr:to>
      <xdr:col>67</xdr:col>
      <xdr:colOff>101600</xdr:colOff>
      <xdr:row>106</xdr:row>
      <xdr:rowOff>140063</xdr:rowOff>
    </xdr:to>
    <xdr:sp macro="" textlink="">
      <xdr:nvSpPr>
        <xdr:cNvPr id="789" name="楕円 788"/>
        <xdr:cNvSpPr/>
      </xdr:nvSpPr>
      <xdr:spPr>
        <a:xfrm>
          <a:off x="12763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89263</xdr:rowOff>
    </xdr:from>
    <xdr:to>
      <xdr:col>71</xdr:col>
      <xdr:colOff>177800</xdr:colOff>
      <xdr:row>106</xdr:row>
      <xdr:rowOff>115388</xdr:rowOff>
    </xdr:to>
    <xdr:cxnSp macro="">
      <xdr:nvCxnSpPr>
        <xdr:cNvPr id="790" name="直線コネクタ 789"/>
        <xdr:cNvCxnSpPr/>
      </xdr:nvCxnSpPr>
      <xdr:spPr>
        <a:xfrm>
          <a:off x="12814300" y="182629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5459</xdr:rowOff>
    </xdr:from>
    <xdr:ext cx="405111" cy="259045"/>
    <xdr:sp macro="" textlink="">
      <xdr:nvSpPr>
        <xdr:cNvPr id="791" name="n_1aveValue【庁舎】&#10;有形固定資産減価償却率"/>
        <xdr:cNvSpPr txBox="1"/>
      </xdr:nvSpPr>
      <xdr:spPr>
        <a:xfrm>
          <a:off x="15266044" y="1783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792" name="n_2aveValue【庁舎】&#10;有形固定資産減価償却率"/>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793" name="n_3aveValue【庁舎】&#10;有形固定資産減価償却率"/>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58619</xdr:rowOff>
    </xdr:from>
    <xdr:ext cx="405111" cy="259045"/>
    <xdr:sp macro="" textlink="">
      <xdr:nvSpPr>
        <xdr:cNvPr id="794" name="n_4aveValue【庁舎】&#10;有形固定資産減価償却率"/>
        <xdr:cNvSpPr txBox="1"/>
      </xdr:nvSpPr>
      <xdr:spPr>
        <a:xfrm>
          <a:off x="12611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164754</xdr:rowOff>
    </xdr:from>
    <xdr:ext cx="405111" cy="259045"/>
    <xdr:sp macro="" textlink="">
      <xdr:nvSpPr>
        <xdr:cNvPr id="795" name="n_1mainValue【庁舎】&#10;有形固定資産減価償却率"/>
        <xdr:cNvSpPr txBox="1"/>
      </xdr:nvSpPr>
      <xdr:spPr>
        <a:xfrm>
          <a:off x="15266044" y="1730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133729</xdr:rowOff>
    </xdr:from>
    <xdr:ext cx="405111" cy="259045"/>
    <xdr:sp macro="" textlink="">
      <xdr:nvSpPr>
        <xdr:cNvPr id="796" name="n_2mainValue【庁舎】&#10;有形固定資産減価償却率"/>
        <xdr:cNvSpPr txBox="1"/>
      </xdr:nvSpPr>
      <xdr:spPr>
        <a:xfrm>
          <a:off x="14389744" y="1727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157315</xdr:rowOff>
    </xdr:from>
    <xdr:ext cx="405111" cy="259045"/>
    <xdr:sp macro="" textlink="">
      <xdr:nvSpPr>
        <xdr:cNvPr id="797" name="n_3mainValue【庁舎】&#10;有形固定資産減価償却率"/>
        <xdr:cNvSpPr txBox="1"/>
      </xdr:nvSpPr>
      <xdr:spPr>
        <a:xfrm>
          <a:off x="135007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131190</xdr:rowOff>
    </xdr:from>
    <xdr:ext cx="405111" cy="259045"/>
    <xdr:sp macro="" textlink="">
      <xdr:nvSpPr>
        <xdr:cNvPr id="798" name="n_4mainValue【庁舎】&#10;有形固定資産減価償却率"/>
        <xdr:cNvSpPr txBox="1"/>
      </xdr:nvSpPr>
      <xdr:spPr>
        <a:xfrm>
          <a:off x="126117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108</xdr:row>
      <xdr:rowOff>74568</xdr:rowOff>
    </xdr:to>
    <xdr:cxnSp macro="">
      <xdr:nvCxnSpPr>
        <xdr:cNvPr id="824" name="直線コネクタ 823"/>
        <xdr:cNvCxnSpPr/>
      </xdr:nvCxnSpPr>
      <xdr:spPr>
        <a:xfrm flipV="1">
          <a:off x="22160864" y="1706771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825" name="【庁舎】&#10;一人当たり面積最小値テキスト"/>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826" name="直線コネクタ 825"/>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827"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828" name="直線コネクタ 827"/>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829" name="【庁舎】&#10;一人当たり面積平均値テキスト"/>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30" name="フローチャート: 判断 829"/>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28666</xdr:rowOff>
    </xdr:from>
    <xdr:to>
      <xdr:col>112</xdr:col>
      <xdr:colOff>38100</xdr:colOff>
      <xdr:row>106</xdr:row>
      <xdr:rowOff>130266</xdr:rowOff>
    </xdr:to>
    <xdr:sp macro="" textlink="">
      <xdr:nvSpPr>
        <xdr:cNvPr id="831" name="フローチャート: 判断 830"/>
        <xdr:cNvSpPr/>
      </xdr:nvSpPr>
      <xdr:spPr>
        <a:xfrm>
          <a:off x="21272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53158</xdr:rowOff>
    </xdr:from>
    <xdr:to>
      <xdr:col>107</xdr:col>
      <xdr:colOff>101600</xdr:colOff>
      <xdr:row>106</xdr:row>
      <xdr:rowOff>154758</xdr:rowOff>
    </xdr:to>
    <xdr:sp macro="" textlink="">
      <xdr:nvSpPr>
        <xdr:cNvPr id="832" name="フローチャート: 判断 831"/>
        <xdr:cNvSpPr/>
      </xdr:nvSpPr>
      <xdr:spPr>
        <a:xfrm>
          <a:off x="20383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833" name="フローチャート: 判断 832"/>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834" name="フローチャート: 判断 833"/>
        <xdr:cNvSpPr/>
      </xdr:nvSpPr>
      <xdr:spPr>
        <a:xfrm>
          <a:off x="18605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71120</xdr:rowOff>
    </xdr:from>
    <xdr:to>
      <xdr:col>116</xdr:col>
      <xdr:colOff>114300</xdr:colOff>
      <xdr:row>107</xdr:row>
      <xdr:rowOff>1270</xdr:rowOff>
    </xdr:to>
    <xdr:sp macro="" textlink="">
      <xdr:nvSpPr>
        <xdr:cNvPr id="840" name="楕円 839"/>
        <xdr:cNvSpPr/>
      </xdr:nvSpPr>
      <xdr:spPr>
        <a:xfrm>
          <a:off x="22110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49547</xdr:rowOff>
    </xdr:from>
    <xdr:ext cx="469744" cy="259045"/>
    <xdr:sp macro="" textlink="">
      <xdr:nvSpPr>
        <xdr:cNvPr id="841" name="【庁舎】&#10;一人当たり面積該当値テキスト"/>
        <xdr:cNvSpPr txBox="1"/>
      </xdr:nvSpPr>
      <xdr:spPr>
        <a:xfrm>
          <a:off x="2219960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84182</xdr:rowOff>
    </xdr:from>
    <xdr:to>
      <xdr:col>112</xdr:col>
      <xdr:colOff>38100</xdr:colOff>
      <xdr:row>107</xdr:row>
      <xdr:rowOff>14332</xdr:rowOff>
    </xdr:to>
    <xdr:sp macro="" textlink="">
      <xdr:nvSpPr>
        <xdr:cNvPr id="842" name="楕円 841"/>
        <xdr:cNvSpPr/>
      </xdr:nvSpPr>
      <xdr:spPr>
        <a:xfrm>
          <a:off x="21272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121920</xdr:rowOff>
    </xdr:from>
    <xdr:to>
      <xdr:col>116</xdr:col>
      <xdr:colOff>63500</xdr:colOff>
      <xdr:row>106</xdr:row>
      <xdr:rowOff>134982</xdr:rowOff>
    </xdr:to>
    <xdr:cxnSp macro="">
      <xdr:nvCxnSpPr>
        <xdr:cNvPr id="843" name="直線コネクタ 842"/>
        <xdr:cNvCxnSpPr/>
      </xdr:nvCxnSpPr>
      <xdr:spPr>
        <a:xfrm flipV="1">
          <a:off x="21323300" y="18295620"/>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844" name="楕円 843"/>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134982</xdr:rowOff>
    </xdr:from>
    <xdr:to>
      <xdr:col>111</xdr:col>
      <xdr:colOff>177800</xdr:colOff>
      <xdr:row>106</xdr:row>
      <xdr:rowOff>144780</xdr:rowOff>
    </xdr:to>
    <xdr:cxnSp macro="">
      <xdr:nvCxnSpPr>
        <xdr:cNvPr id="845" name="直線コネクタ 844"/>
        <xdr:cNvCxnSpPr/>
      </xdr:nvCxnSpPr>
      <xdr:spPr>
        <a:xfrm flipV="1">
          <a:off x="20434300" y="1830868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846" name="楕円 845"/>
        <xdr:cNvSpPr/>
      </xdr:nvSpPr>
      <xdr:spPr>
        <a:xfrm>
          <a:off x="19494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152944</xdr:rowOff>
    </xdr:to>
    <xdr:cxnSp macro="">
      <xdr:nvCxnSpPr>
        <xdr:cNvPr id="847" name="直線コネクタ 846"/>
        <xdr:cNvCxnSpPr/>
      </xdr:nvCxnSpPr>
      <xdr:spPr>
        <a:xfrm flipV="1">
          <a:off x="19545300" y="183184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110308</xdr:rowOff>
    </xdr:from>
    <xdr:to>
      <xdr:col>98</xdr:col>
      <xdr:colOff>38100</xdr:colOff>
      <xdr:row>107</xdr:row>
      <xdr:rowOff>40458</xdr:rowOff>
    </xdr:to>
    <xdr:sp macro="" textlink="">
      <xdr:nvSpPr>
        <xdr:cNvPr id="848" name="楕円 847"/>
        <xdr:cNvSpPr/>
      </xdr:nvSpPr>
      <xdr:spPr>
        <a:xfrm>
          <a:off x="18605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152944</xdr:rowOff>
    </xdr:from>
    <xdr:to>
      <xdr:col>102</xdr:col>
      <xdr:colOff>114300</xdr:colOff>
      <xdr:row>106</xdr:row>
      <xdr:rowOff>161108</xdr:rowOff>
    </xdr:to>
    <xdr:cxnSp macro="">
      <xdr:nvCxnSpPr>
        <xdr:cNvPr id="849" name="直線コネクタ 848"/>
        <xdr:cNvCxnSpPr/>
      </xdr:nvCxnSpPr>
      <xdr:spPr>
        <a:xfrm flipV="1">
          <a:off x="18656300" y="1832664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146793</xdr:rowOff>
    </xdr:from>
    <xdr:ext cx="469744" cy="259045"/>
    <xdr:sp macro="" textlink="">
      <xdr:nvSpPr>
        <xdr:cNvPr id="850" name="n_1aveValue【庁舎】&#10;一人当たり面積"/>
        <xdr:cNvSpPr txBox="1"/>
      </xdr:nvSpPr>
      <xdr:spPr>
        <a:xfrm>
          <a:off x="210757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171285</xdr:rowOff>
    </xdr:from>
    <xdr:ext cx="469744" cy="259045"/>
    <xdr:sp macro="" textlink="">
      <xdr:nvSpPr>
        <xdr:cNvPr id="851" name="n_2aveValue【庁舎】&#10;一人当たり面積"/>
        <xdr:cNvSpPr txBox="1"/>
      </xdr:nvSpPr>
      <xdr:spPr>
        <a:xfrm>
          <a:off x="20199427" y="180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852" name="n_3aveValue【庁舎】&#10;一人当たり面積"/>
        <xdr:cNvSpPr txBox="1"/>
      </xdr:nvSpPr>
      <xdr:spPr>
        <a:xfrm>
          <a:off x="19310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166388</xdr:rowOff>
    </xdr:from>
    <xdr:ext cx="469744" cy="259045"/>
    <xdr:sp macro="" textlink="">
      <xdr:nvSpPr>
        <xdr:cNvPr id="853" name="n_4aveValue【庁舎】&#10;一人当たり面積"/>
        <xdr:cNvSpPr txBox="1"/>
      </xdr:nvSpPr>
      <xdr:spPr>
        <a:xfrm>
          <a:off x="18421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5459</xdr:rowOff>
    </xdr:from>
    <xdr:ext cx="469744" cy="259045"/>
    <xdr:sp macro="" textlink="">
      <xdr:nvSpPr>
        <xdr:cNvPr id="854" name="n_1mainValue【庁舎】&#10;一人当たり面積"/>
        <xdr:cNvSpPr txBox="1"/>
      </xdr:nvSpPr>
      <xdr:spPr>
        <a:xfrm>
          <a:off x="210757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855" name="n_2mainValue【庁舎】&#10;一人当たり面積"/>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23421</xdr:rowOff>
    </xdr:from>
    <xdr:ext cx="469744" cy="259045"/>
    <xdr:sp macro="" textlink="">
      <xdr:nvSpPr>
        <xdr:cNvPr id="856" name="n_3mainValue【庁舎】&#10;一人当たり面積"/>
        <xdr:cNvSpPr txBox="1"/>
      </xdr:nvSpPr>
      <xdr:spPr>
        <a:xfrm>
          <a:off x="19310427" y="1836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31585</xdr:rowOff>
    </xdr:from>
    <xdr:ext cx="469744" cy="259045"/>
    <xdr:sp macro="" textlink="">
      <xdr:nvSpPr>
        <xdr:cNvPr id="857" name="n_4mainValue【庁舎】&#10;一人当たり面積"/>
        <xdr:cNvSpPr txBox="1"/>
      </xdr:nvSpPr>
      <xdr:spPr>
        <a:xfrm>
          <a:off x="18421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有形固定資産減価償却率が高くなっている施設は、図書館、体育館、福祉施設、市民会館であり、低くなっている施設は、一般廃棄物処理施設、保健センター・保健所、庁舎である。高くなっている施設の中で、特に体育館について差が大きくなっている。体育館については、建築年数も相当経過しており、老朽化が著しいことから、長寿命化・耐震化・他施設との複合化などを含め早急に検討・対応することとしている。また、償却率が低くなっている施設の中で、特に庁舎について差が大きくなっている。庁舎については、耐震整備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年度で完了したことにより大きく数値改善されている。一般廃棄物処理施設については、東紀州５市町による広域ごみ処理施設建設が進められており、今後の動向に注視する必要がある。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533400"/>
          <a:ext cx="11537950" cy="863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520700"/>
          <a:ext cx="3568700" cy="7302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546100"/>
          <a:ext cx="3524250" cy="679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571500"/>
          <a:ext cx="3486150" cy="6286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520700"/>
          <a:ext cx="2432050" cy="7302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546100"/>
          <a:ext cx="2387600" cy="679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571500"/>
          <a:ext cx="2330450" cy="6286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2000" y="1606550"/>
          <a:ext cx="8763000" cy="2330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638300"/>
          <a:ext cx="126365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638300"/>
          <a:ext cx="114300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16,319
16,090
192.71
12,117,321
11,794,996
311,964
6,184,832
8,958,835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638300"/>
          <a:ext cx="139065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657350"/>
          <a:ext cx="1841500" cy="1358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657350"/>
          <a:ext cx="1155700" cy="1358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657350"/>
          <a:ext cx="577850" cy="1358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781300"/>
          <a:ext cx="1841500" cy="8064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781300"/>
          <a:ext cx="3124200" cy="8064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606550"/>
          <a:ext cx="1301750" cy="1485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6700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9939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2438400"/>
          <a:ext cx="1155700" cy="863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7589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2413000"/>
          <a:ext cx="0" cy="19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2413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765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908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708150"/>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2089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39814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43497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466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5029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53403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5651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6019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66738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71501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71247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6985000"/>
          <a:ext cx="139065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7232650"/>
          <a:ext cx="139065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766445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766445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7664450"/>
          <a:ext cx="34544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8096250"/>
          <a:ext cx="525145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依然として類似団体、全国及び三重県平均を下回っている。人口減少、少子高齢化などにより、市税収入が年々減少傾向にある中で、自主財源の確保に向けた滞納対策の強化を行っているものの、調定額自体が減少していることから、今後も市税収入の減少が続くものと思われる。引き続き人口減少対策等による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108775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04850" y="104185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1021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04850" y="99595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976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04850" y="9500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930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04850" y="90414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04850" y="85824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83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04850" y="81234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792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04850" y="7664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746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04850" y="766445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130628</xdr:rowOff>
    </xdr:to>
    <xdr:cxnSp macro="">
      <xdr:nvCxnSpPr>
        <xdr:cNvPr id="65" name="直線コネクタ 64"/>
        <xdr:cNvCxnSpPr/>
      </xdr:nvCxnSpPr>
      <xdr:spPr>
        <a:xfrm flipV="1">
          <a:off x="4514850" y="8284028"/>
          <a:ext cx="0" cy="1905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45847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425950" y="10189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8" name="財政力最大値テキスト"/>
        <xdr:cNvSpPr txBox="1"/>
      </xdr:nvSpPr>
      <xdr:spPr>
        <a:xfrm>
          <a:off x="4584700" y="791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69" name="直線コネクタ 68"/>
        <xdr:cNvCxnSpPr/>
      </xdr:nvCxnSpPr>
      <xdr:spPr>
        <a:xfrm>
          <a:off x="4425950" y="8284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59872</xdr:rowOff>
    </xdr:to>
    <xdr:cxnSp macro="">
      <xdr:nvCxnSpPr>
        <xdr:cNvPr id="70" name="直線コネクタ 69"/>
        <xdr:cNvCxnSpPr/>
      </xdr:nvCxnSpPr>
      <xdr:spPr>
        <a:xfrm>
          <a:off x="3752850" y="9643835"/>
          <a:ext cx="762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1" name="財政力平均値テキスト"/>
        <xdr:cNvSpPr txBox="1"/>
      </xdr:nvSpPr>
      <xdr:spPr>
        <a:xfrm>
          <a:off x="4584700" y="9168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2" name="フローチャート: 判断 71"/>
        <xdr:cNvSpPr/>
      </xdr:nvSpPr>
      <xdr:spPr>
        <a:xfrm>
          <a:off x="4464050" y="938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42635</xdr:rowOff>
    </xdr:to>
    <xdr:cxnSp macro="">
      <xdr:nvCxnSpPr>
        <xdr:cNvPr id="73" name="直線コネクタ 72"/>
        <xdr:cNvCxnSpPr/>
      </xdr:nvCxnSpPr>
      <xdr:spPr>
        <a:xfrm>
          <a:off x="2940050" y="9609365"/>
          <a:ext cx="8128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162378</xdr:rowOff>
    </xdr:from>
    <xdr:to>
      <xdr:col>19</xdr:col>
      <xdr:colOff>184150</xdr:colOff>
      <xdr:row>41</xdr:row>
      <xdr:rowOff>92528</xdr:rowOff>
    </xdr:to>
    <xdr:sp macro="" textlink="">
      <xdr:nvSpPr>
        <xdr:cNvPr id="74" name="フローチャート: 判断 73"/>
        <xdr:cNvSpPr/>
      </xdr:nvSpPr>
      <xdr:spPr>
        <a:xfrm>
          <a:off x="3702050" y="9306378"/>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75" name="テキスト ボックス 74"/>
        <xdr:cNvSpPr txBox="1"/>
      </xdr:nvSpPr>
      <xdr:spPr>
        <a:xfrm>
          <a:off x="3409950" y="9018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8165</xdr:rowOff>
    </xdr:to>
    <xdr:cxnSp macro="">
      <xdr:nvCxnSpPr>
        <xdr:cNvPr id="76" name="直線コネクタ 75"/>
        <xdr:cNvCxnSpPr/>
      </xdr:nvCxnSpPr>
      <xdr:spPr>
        <a:xfrm>
          <a:off x="2127250" y="9534978"/>
          <a:ext cx="812800" cy="7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2889250" y="9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8" name="テキスト ボックス 77"/>
        <xdr:cNvSpPr txBox="1"/>
      </xdr:nvSpPr>
      <xdr:spPr>
        <a:xfrm>
          <a:off x="2597150" y="906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162378</xdr:rowOff>
    </xdr:to>
    <xdr:cxnSp macro="">
      <xdr:nvCxnSpPr>
        <xdr:cNvPr id="79" name="直線コネクタ 78"/>
        <xdr:cNvCxnSpPr/>
      </xdr:nvCxnSpPr>
      <xdr:spPr>
        <a:xfrm>
          <a:off x="1333500" y="9517743"/>
          <a:ext cx="79375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xdr:cNvSpPr/>
      </xdr:nvSpPr>
      <xdr:spPr>
        <a:xfrm>
          <a:off x="2095500" y="94324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81" name="テキスト ボックス 80"/>
        <xdr:cNvSpPr txBox="1"/>
      </xdr:nvSpPr>
      <xdr:spPr>
        <a:xfrm>
          <a:off x="1784350" y="914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xdr:cNvSpPr/>
      </xdr:nvSpPr>
      <xdr:spPr>
        <a:xfrm>
          <a:off x="1282700" y="94152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xdr:cNvSpPr txBox="1"/>
      </xdr:nvSpPr>
      <xdr:spPr>
        <a:xfrm>
          <a:off x="971550" y="906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3180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5560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27432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19304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13665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89" name="楕円 88"/>
        <xdr:cNvSpPr/>
      </xdr:nvSpPr>
      <xdr:spPr>
        <a:xfrm>
          <a:off x="4464050" y="961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0" name="財政力該当値テキスト"/>
        <xdr:cNvSpPr txBox="1"/>
      </xdr:nvSpPr>
      <xdr:spPr>
        <a:xfrm>
          <a:off x="4584700" y="9525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1" name="楕円 90"/>
        <xdr:cNvSpPr/>
      </xdr:nvSpPr>
      <xdr:spPr>
        <a:xfrm>
          <a:off x="3702050" y="9535885"/>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92" name="テキスト ボックス 91"/>
        <xdr:cNvSpPr txBox="1"/>
      </xdr:nvSpPr>
      <xdr:spPr>
        <a:xfrm>
          <a:off x="3409950" y="9679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3" name="楕円 92"/>
        <xdr:cNvSpPr/>
      </xdr:nvSpPr>
      <xdr:spPr>
        <a:xfrm>
          <a:off x="2889250" y="9501415"/>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94" name="テキスト ボックス 93"/>
        <xdr:cNvSpPr txBox="1"/>
      </xdr:nvSpPr>
      <xdr:spPr>
        <a:xfrm>
          <a:off x="2597150" y="9644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5" name="楕円 94"/>
        <xdr:cNvSpPr/>
      </xdr:nvSpPr>
      <xdr:spPr>
        <a:xfrm>
          <a:off x="2095500" y="9484178"/>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96" name="テキスト ボックス 95"/>
        <xdr:cNvSpPr txBox="1"/>
      </xdr:nvSpPr>
      <xdr:spPr>
        <a:xfrm>
          <a:off x="178435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7" name="楕円 96"/>
        <xdr:cNvSpPr/>
      </xdr:nvSpPr>
      <xdr:spPr>
        <a:xfrm>
          <a:off x="1282700" y="9466943"/>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98" name="テキスト ボックス 97"/>
        <xdr:cNvSpPr txBox="1"/>
      </xdr:nvSpPr>
      <xdr:spPr>
        <a:xfrm>
          <a:off x="971550" y="961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04850" y="117411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541130" y="122174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2973720" y="121920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372100" y="12052300"/>
          <a:ext cx="139065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372100" y="12357100"/>
          <a:ext cx="139065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687070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687070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819785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819785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04850" y="12731750"/>
          <a:ext cx="4622800" cy="32702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5499100" y="12731750"/>
          <a:ext cx="5480050" cy="3270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5499100" y="12731750"/>
          <a:ext cx="34544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5607050" y="13163550"/>
          <a:ext cx="525145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悪化しており、類似団体、全国及び三重県平均を上回っている。人件費は、業務の多様化により定員適正化計画に基づく新規採用職員の抑制も難しくなっており、削減が厳しくなってきている。公債費については、地方債の発行抑制に努めているものの、負担の大きい状況が続くと見込まれている。今後も健全な財政運営のため、経常経費の見直し、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666750" y="12484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04850" y="16002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580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5" name="直線コネクタ 114"/>
        <xdr:cNvCxnSpPr/>
      </xdr:nvCxnSpPr>
      <xdr:spPr>
        <a:xfrm>
          <a:off x="704850" y="15170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6" name="テキスト ボックス 115"/>
        <xdr:cNvSpPr txBox="1"/>
      </xdr:nvSpPr>
      <xdr:spPr>
        <a:xfrm>
          <a:off x="0" y="149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04850" y="14338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419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9" name="直線コネクタ 118"/>
        <xdr:cNvCxnSpPr/>
      </xdr:nvCxnSpPr>
      <xdr:spPr>
        <a:xfrm>
          <a:off x="704850" y="13563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0" name="テキスト ボックス 119"/>
        <xdr:cNvSpPr txBox="1"/>
      </xdr:nvSpPr>
      <xdr:spPr>
        <a:xfrm>
          <a:off x="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04850" y="12731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04850" y="12731750"/>
          <a:ext cx="4622800" cy="32702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37465</xdr:rowOff>
    </xdr:from>
    <xdr:to>
      <xdr:col>23</xdr:col>
      <xdr:colOff>133350</xdr:colOff>
      <xdr:row>67</xdr:row>
      <xdr:rowOff>61913</xdr:rowOff>
    </xdr:to>
    <xdr:cxnSp macro="">
      <xdr:nvCxnSpPr>
        <xdr:cNvPr id="124" name="直線コネクタ 123"/>
        <xdr:cNvCxnSpPr/>
      </xdr:nvCxnSpPr>
      <xdr:spPr>
        <a:xfrm flipV="1">
          <a:off x="4514850" y="13753465"/>
          <a:ext cx="0" cy="1624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33990</xdr:rowOff>
    </xdr:from>
    <xdr:ext cx="762000" cy="259045"/>
    <xdr:sp macro="" textlink="">
      <xdr:nvSpPr>
        <xdr:cNvPr id="125" name="財政構造の弾力性最小値テキスト"/>
        <xdr:cNvSpPr txBox="1"/>
      </xdr:nvSpPr>
      <xdr:spPr>
        <a:xfrm>
          <a:off x="4584700" y="1535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61913</xdr:rowOff>
    </xdr:from>
    <xdr:to>
      <xdr:col>24</xdr:col>
      <xdr:colOff>12700</xdr:colOff>
      <xdr:row>67</xdr:row>
      <xdr:rowOff>61913</xdr:rowOff>
    </xdr:to>
    <xdr:cxnSp macro="">
      <xdr:nvCxnSpPr>
        <xdr:cNvPr id="126" name="直線コネクタ 125"/>
        <xdr:cNvCxnSpPr/>
      </xdr:nvCxnSpPr>
      <xdr:spPr>
        <a:xfrm>
          <a:off x="4425950" y="15378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123842</xdr:rowOff>
    </xdr:from>
    <xdr:ext cx="762000" cy="259045"/>
    <xdr:sp macro="" textlink="">
      <xdr:nvSpPr>
        <xdr:cNvPr id="127" name="財政構造の弾力性最大値テキスト"/>
        <xdr:cNvSpPr txBox="1"/>
      </xdr:nvSpPr>
      <xdr:spPr>
        <a:xfrm>
          <a:off x="4584700" y="1338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37465</xdr:rowOff>
    </xdr:from>
    <xdr:to>
      <xdr:col>24</xdr:col>
      <xdr:colOff>12700</xdr:colOff>
      <xdr:row>60</xdr:row>
      <xdr:rowOff>37465</xdr:rowOff>
    </xdr:to>
    <xdr:cxnSp macro="">
      <xdr:nvCxnSpPr>
        <xdr:cNvPr id="128" name="直線コネクタ 127"/>
        <xdr:cNvCxnSpPr/>
      </xdr:nvCxnSpPr>
      <xdr:spPr>
        <a:xfrm>
          <a:off x="4425950" y="137534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64</xdr:row>
      <xdr:rowOff>123825</xdr:rowOff>
    </xdr:to>
    <xdr:cxnSp macro="">
      <xdr:nvCxnSpPr>
        <xdr:cNvPr id="129" name="直線コネクタ 128"/>
        <xdr:cNvCxnSpPr/>
      </xdr:nvCxnSpPr>
      <xdr:spPr>
        <a:xfrm>
          <a:off x="3752850" y="14314170"/>
          <a:ext cx="762000" cy="4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0" name="財政構造の弾力性平均値テキスト"/>
        <xdr:cNvSpPr txBox="1"/>
      </xdr:nvSpPr>
      <xdr:spPr>
        <a:xfrm>
          <a:off x="4584700" y="1427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1" name="フローチャート: 判断 130"/>
        <xdr:cNvSpPr/>
      </xdr:nvSpPr>
      <xdr:spPr>
        <a:xfrm>
          <a:off x="4464050" y="14489430"/>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66</xdr:row>
      <xdr:rowOff>10160</xdr:rowOff>
    </xdr:to>
    <xdr:cxnSp macro="">
      <xdr:nvCxnSpPr>
        <xdr:cNvPr id="132" name="直線コネクタ 131"/>
        <xdr:cNvCxnSpPr/>
      </xdr:nvCxnSpPr>
      <xdr:spPr>
        <a:xfrm flipV="1">
          <a:off x="2940050" y="14314170"/>
          <a:ext cx="812800" cy="78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11747</xdr:rowOff>
    </xdr:from>
    <xdr:to>
      <xdr:col>19</xdr:col>
      <xdr:colOff>184150</xdr:colOff>
      <xdr:row>62</xdr:row>
      <xdr:rowOff>113347</xdr:rowOff>
    </xdr:to>
    <xdr:sp macro="" textlink="">
      <xdr:nvSpPr>
        <xdr:cNvPr id="133" name="フローチャート: 判断 132"/>
        <xdr:cNvSpPr/>
      </xdr:nvSpPr>
      <xdr:spPr>
        <a:xfrm>
          <a:off x="3702050" y="1418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123524</xdr:rowOff>
    </xdr:from>
    <xdr:ext cx="736600" cy="259045"/>
    <xdr:sp macro="" textlink="">
      <xdr:nvSpPr>
        <xdr:cNvPr id="134" name="テキスト ボックス 133"/>
        <xdr:cNvSpPr txBox="1"/>
      </xdr:nvSpPr>
      <xdr:spPr>
        <a:xfrm>
          <a:off x="3409950" y="1383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145415</xdr:rowOff>
    </xdr:from>
    <xdr:to>
      <xdr:col>15</xdr:col>
      <xdr:colOff>82550</xdr:colOff>
      <xdr:row>66</xdr:row>
      <xdr:rowOff>10160</xdr:rowOff>
    </xdr:to>
    <xdr:cxnSp macro="">
      <xdr:nvCxnSpPr>
        <xdr:cNvPr id="135" name="直線コネクタ 134"/>
        <xdr:cNvCxnSpPr/>
      </xdr:nvCxnSpPr>
      <xdr:spPr>
        <a:xfrm>
          <a:off x="2127250" y="15004415"/>
          <a:ext cx="8128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141922</xdr:rowOff>
    </xdr:from>
    <xdr:to>
      <xdr:col>15</xdr:col>
      <xdr:colOff>133350</xdr:colOff>
      <xdr:row>64</xdr:row>
      <xdr:rowOff>72072</xdr:rowOff>
    </xdr:to>
    <xdr:sp macro="" textlink="">
      <xdr:nvSpPr>
        <xdr:cNvPr id="136" name="フローチャート: 判断 135"/>
        <xdr:cNvSpPr/>
      </xdr:nvSpPr>
      <xdr:spPr>
        <a:xfrm>
          <a:off x="2889250" y="14543722"/>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82249</xdr:rowOff>
    </xdr:from>
    <xdr:ext cx="762000" cy="259045"/>
    <xdr:sp macro="" textlink="">
      <xdr:nvSpPr>
        <xdr:cNvPr id="137" name="テキスト ボックス 136"/>
        <xdr:cNvSpPr txBox="1"/>
      </xdr:nvSpPr>
      <xdr:spPr>
        <a:xfrm>
          <a:off x="2597150" y="1425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145415</xdr:rowOff>
    </xdr:from>
    <xdr:to>
      <xdr:col>11</xdr:col>
      <xdr:colOff>31750</xdr:colOff>
      <xdr:row>65</xdr:row>
      <xdr:rowOff>145415</xdr:rowOff>
    </xdr:to>
    <xdr:cxnSp macro="">
      <xdr:nvCxnSpPr>
        <xdr:cNvPr id="138" name="直線コネクタ 137"/>
        <xdr:cNvCxnSpPr/>
      </xdr:nvCxnSpPr>
      <xdr:spPr>
        <a:xfrm>
          <a:off x="1333500" y="1500441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54928</xdr:rowOff>
    </xdr:from>
    <xdr:to>
      <xdr:col>11</xdr:col>
      <xdr:colOff>82550</xdr:colOff>
      <xdr:row>64</xdr:row>
      <xdr:rowOff>156528</xdr:rowOff>
    </xdr:to>
    <xdr:sp macro="" textlink="">
      <xdr:nvSpPr>
        <xdr:cNvPr id="139" name="フローチャート: 判断 138"/>
        <xdr:cNvSpPr/>
      </xdr:nvSpPr>
      <xdr:spPr>
        <a:xfrm>
          <a:off x="2095500" y="146853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166705</xdr:rowOff>
    </xdr:from>
    <xdr:ext cx="762000" cy="259045"/>
    <xdr:sp macro="" textlink="">
      <xdr:nvSpPr>
        <xdr:cNvPr id="140" name="テキスト ボックス 139"/>
        <xdr:cNvSpPr txBox="1"/>
      </xdr:nvSpPr>
      <xdr:spPr>
        <a:xfrm>
          <a:off x="1784350" y="1433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41" name="フローチャート: 判断 140"/>
        <xdr:cNvSpPr/>
      </xdr:nvSpPr>
      <xdr:spPr>
        <a:xfrm>
          <a:off x="1282700" y="146551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136542</xdr:rowOff>
    </xdr:from>
    <xdr:ext cx="762000" cy="259045"/>
    <xdr:sp macro="" textlink="">
      <xdr:nvSpPr>
        <xdr:cNvPr id="142" name="テキスト ボックス 141"/>
        <xdr:cNvSpPr txBox="1"/>
      </xdr:nvSpPr>
      <xdr:spPr>
        <a:xfrm>
          <a:off x="971550" y="14309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3180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5560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27432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19304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13665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48" name="楕円 147"/>
        <xdr:cNvSpPr/>
      </xdr:nvSpPr>
      <xdr:spPr>
        <a:xfrm>
          <a:off x="4464050" y="14703425"/>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45102</xdr:rowOff>
    </xdr:from>
    <xdr:ext cx="762000" cy="259045"/>
    <xdr:sp macro="" textlink="">
      <xdr:nvSpPr>
        <xdr:cNvPr id="149" name="財政構造の弾力性該当値テキスト"/>
        <xdr:cNvSpPr txBox="1"/>
      </xdr:nvSpPr>
      <xdr:spPr>
        <a:xfrm>
          <a:off x="4584700" y="14675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50" name="楕円 149"/>
        <xdr:cNvSpPr/>
      </xdr:nvSpPr>
      <xdr:spPr>
        <a:xfrm>
          <a:off x="3702050" y="14263370"/>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51" name="テキスト ボックス 150"/>
        <xdr:cNvSpPr txBox="1"/>
      </xdr:nvSpPr>
      <xdr:spPr>
        <a:xfrm>
          <a:off x="3409950" y="14406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130810</xdr:rowOff>
    </xdr:from>
    <xdr:to>
      <xdr:col>15</xdr:col>
      <xdr:colOff>133350</xdr:colOff>
      <xdr:row>66</xdr:row>
      <xdr:rowOff>60960</xdr:rowOff>
    </xdr:to>
    <xdr:sp macro="" textlink="">
      <xdr:nvSpPr>
        <xdr:cNvPr id="152" name="楕円 151"/>
        <xdr:cNvSpPr/>
      </xdr:nvSpPr>
      <xdr:spPr>
        <a:xfrm>
          <a:off x="2889250" y="14989810"/>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45737</xdr:rowOff>
    </xdr:from>
    <xdr:ext cx="762000" cy="259045"/>
    <xdr:sp macro="" textlink="">
      <xdr:nvSpPr>
        <xdr:cNvPr id="153" name="テキスト ボックス 152"/>
        <xdr:cNvSpPr txBox="1"/>
      </xdr:nvSpPr>
      <xdr:spPr>
        <a:xfrm>
          <a:off x="2597150" y="1513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94615</xdr:rowOff>
    </xdr:from>
    <xdr:to>
      <xdr:col>11</xdr:col>
      <xdr:colOff>82550</xdr:colOff>
      <xdr:row>66</xdr:row>
      <xdr:rowOff>24765</xdr:rowOff>
    </xdr:to>
    <xdr:sp macro="" textlink="">
      <xdr:nvSpPr>
        <xdr:cNvPr id="154" name="楕円 153"/>
        <xdr:cNvSpPr/>
      </xdr:nvSpPr>
      <xdr:spPr>
        <a:xfrm>
          <a:off x="2095500" y="14953615"/>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9542</xdr:rowOff>
    </xdr:from>
    <xdr:ext cx="762000" cy="259045"/>
    <xdr:sp macro="" textlink="">
      <xdr:nvSpPr>
        <xdr:cNvPr id="155" name="テキスト ボックス 154"/>
        <xdr:cNvSpPr txBox="1"/>
      </xdr:nvSpPr>
      <xdr:spPr>
        <a:xfrm>
          <a:off x="1784350" y="1509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94615</xdr:rowOff>
    </xdr:from>
    <xdr:to>
      <xdr:col>7</xdr:col>
      <xdr:colOff>31750</xdr:colOff>
      <xdr:row>66</xdr:row>
      <xdr:rowOff>24765</xdr:rowOff>
    </xdr:to>
    <xdr:sp macro="" textlink="">
      <xdr:nvSpPr>
        <xdr:cNvPr id="156" name="楕円 155"/>
        <xdr:cNvSpPr/>
      </xdr:nvSpPr>
      <xdr:spPr>
        <a:xfrm>
          <a:off x="1282700" y="14953615"/>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9542</xdr:rowOff>
    </xdr:from>
    <xdr:ext cx="762000" cy="259045"/>
    <xdr:sp macro="" textlink="">
      <xdr:nvSpPr>
        <xdr:cNvPr id="157" name="テキスト ボックス 156"/>
        <xdr:cNvSpPr txBox="1"/>
      </xdr:nvSpPr>
      <xdr:spPr>
        <a:xfrm>
          <a:off x="971550" y="1509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04850" y="168084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746553" y="17284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3787347" y="17259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372100" y="17176750"/>
          <a:ext cx="139065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372100" y="17424400"/>
          <a:ext cx="139065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687070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687070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819785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819785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04850" y="1785620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5499100" y="1785620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5499100" y="17856200"/>
          <a:ext cx="34544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5607050" y="18288000"/>
          <a:ext cx="5251450" cy="26606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24,923</a:t>
          </a:r>
          <a:r>
            <a:rPr kumimoji="1" lang="ja-JP" altLang="en-US" sz="1300">
              <a:latin typeface="ＭＳ Ｐゴシック" panose="020B0600070205080204" pitchFamily="50" charset="-128"/>
              <a:ea typeface="ＭＳ Ｐゴシック" panose="020B0600070205080204" pitchFamily="50" charset="-128"/>
            </a:rPr>
            <a:t>円の増加となり、類似団体、全国及び三重県平均を上回っている。増加した要因は物件費であり、商品券発行事業やふるさと納税事業、また価格高騰等に伴う光熱水費などが前年度より増額となった。今後は、人件費については、引き続き時間外手当の削減に努め、物件費については、委託内容や指定管理者制度の見直しを行うことで経費の削減を図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666750" y="17608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04850" y="21069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2086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04850" y="20610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2041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04850" y="20151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9951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04850" y="19692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949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04850" y="19233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903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04850" y="18774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857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04850" y="1831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81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04850" y="17856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76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04850" y="1785620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69483</xdr:rowOff>
    </xdr:from>
    <xdr:to>
      <xdr:col>23</xdr:col>
      <xdr:colOff>133350</xdr:colOff>
      <xdr:row>89</xdr:row>
      <xdr:rowOff>99809</xdr:rowOff>
    </xdr:to>
    <xdr:cxnSp macro="">
      <xdr:nvCxnSpPr>
        <xdr:cNvPr id="189" name="直線コネクタ 188"/>
        <xdr:cNvCxnSpPr/>
      </xdr:nvCxnSpPr>
      <xdr:spPr>
        <a:xfrm flipV="1">
          <a:off x="4514850" y="18357483"/>
          <a:ext cx="0" cy="2087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71886</xdr:rowOff>
    </xdr:from>
    <xdr:ext cx="762000" cy="259045"/>
    <xdr:sp macro="" textlink="">
      <xdr:nvSpPr>
        <xdr:cNvPr id="190" name="人件費・物件費等の状況最小値テキスト"/>
        <xdr:cNvSpPr txBox="1"/>
      </xdr:nvSpPr>
      <xdr:spPr>
        <a:xfrm>
          <a:off x="4584700" y="2041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99809</xdr:rowOff>
    </xdr:from>
    <xdr:to>
      <xdr:col>24</xdr:col>
      <xdr:colOff>12700</xdr:colOff>
      <xdr:row>89</xdr:row>
      <xdr:rowOff>99809</xdr:rowOff>
    </xdr:to>
    <xdr:cxnSp macro="">
      <xdr:nvCxnSpPr>
        <xdr:cNvPr id="191" name="直線コネクタ 190"/>
        <xdr:cNvCxnSpPr/>
      </xdr:nvCxnSpPr>
      <xdr:spPr>
        <a:xfrm>
          <a:off x="4425950" y="204452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155860</xdr:rowOff>
    </xdr:from>
    <xdr:ext cx="762000" cy="259045"/>
    <xdr:sp macro="" textlink="">
      <xdr:nvSpPr>
        <xdr:cNvPr id="192" name="人件費・物件費等の状況最大値テキスト"/>
        <xdr:cNvSpPr txBox="1"/>
      </xdr:nvSpPr>
      <xdr:spPr>
        <a:xfrm>
          <a:off x="4584700" y="1798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69483</xdr:rowOff>
    </xdr:from>
    <xdr:to>
      <xdr:col>24</xdr:col>
      <xdr:colOff>12700</xdr:colOff>
      <xdr:row>80</xdr:row>
      <xdr:rowOff>69483</xdr:rowOff>
    </xdr:to>
    <xdr:cxnSp macro="">
      <xdr:nvCxnSpPr>
        <xdr:cNvPr id="193" name="直線コネクタ 192"/>
        <xdr:cNvCxnSpPr/>
      </xdr:nvCxnSpPr>
      <xdr:spPr>
        <a:xfrm>
          <a:off x="4425950" y="183574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60739</xdr:rowOff>
    </xdr:from>
    <xdr:to>
      <xdr:col>23</xdr:col>
      <xdr:colOff>133350</xdr:colOff>
      <xdr:row>82</xdr:row>
      <xdr:rowOff>146652</xdr:rowOff>
    </xdr:to>
    <xdr:cxnSp macro="">
      <xdr:nvCxnSpPr>
        <xdr:cNvPr id="194" name="直線コネクタ 193"/>
        <xdr:cNvCxnSpPr/>
      </xdr:nvCxnSpPr>
      <xdr:spPr>
        <a:xfrm>
          <a:off x="3752850" y="18805939"/>
          <a:ext cx="762000" cy="8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101833</xdr:rowOff>
    </xdr:from>
    <xdr:ext cx="762000" cy="259045"/>
    <xdr:sp macro="" textlink="">
      <xdr:nvSpPr>
        <xdr:cNvPr id="195" name="人件費・物件費等の状況平均値テキスト"/>
        <xdr:cNvSpPr txBox="1"/>
      </xdr:nvSpPr>
      <xdr:spPr>
        <a:xfrm>
          <a:off x="4584700" y="18389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85306</xdr:rowOff>
    </xdr:from>
    <xdr:to>
      <xdr:col>23</xdr:col>
      <xdr:colOff>184150</xdr:colOff>
      <xdr:row>82</xdr:row>
      <xdr:rowOff>15456</xdr:rowOff>
    </xdr:to>
    <xdr:sp macro="" textlink="">
      <xdr:nvSpPr>
        <xdr:cNvPr id="196" name="フローチャート: 判断 195"/>
        <xdr:cNvSpPr/>
      </xdr:nvSpPr>
      <xdr:spPr>
        <a:xfrm>
          <a:off x="4464050" y="18601906"/>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38353</xdr:rowOff>
    </xdr:from>
    <xdr:to>
      <xdr:col>19</xdr:col>
      <xdr:colOff>133350</xdr:colOff>
      <xdr:row>82</xdr:row>
      <xdr:rowOff>60739</xdr:rowOff>
    </xdr:to>
    <xdr:cxnSp macro="">
      <xdr:nvCxnSpPr>
        <xdr:cNvPr id="197" name="直線コネクタ 196"/>
        <xdr:cNvCxnSpPr/>
      </xdr:nvCxnSpPr>
      <xdr:spPr>
        <a:xfrm>
          <a:off x="2940050" y="18783553"/>
          <a:ext cx="812800" cy="2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69304</xdr:rowOff>
    </xdr:from>
    <xdr:to>
      <xdr:col>19</xdr:col>
      <xdr:colOff>184150</xdr:colOff>
      <xdr:row>81</xdr:row>
      <xdr:rowOff>170904</xdr:rowOff>
    </xdr:to>
    <xdr:sp macro="" textlink="">
      <xdr:nvSpPr>
        <xdr:cNvPr id="198" name="フローチャート: 判断 197"/>
        <xdr:cNvSpPr/>
      </xdr:nvSpPr>
      <xdr:spPr>
        <a:xfrm>
          <a:off x="3702050" y="1858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9631</xdr:rowOff>
    </xdr:from>
    <xdr:ext cx="736600" cy="259045"/>
    <xdr:sp macro="" textlink="">
      <xdr:nvSpPr>
        <xdr:cNvPr id="199" name="テキスト ボックス 198"/>
        <xdr:cNvSpPr txBox="1"/>
      </xdr:nvSpPr>
      <xdr:spPr>
        <a:xfrm>
          <a:off x="3409950" y="18297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98213</xdr:rowOff>
    </xdr:from>
    <xdr:to>
      <xdr:col>15</xdr:col>
      <xdr:colOff>82550</xdr:colOff>
      <xdr:row>82</xdr:row>
      <xdr:rowOff>38353</xdr:rowOff>
    </xdr:to>
    <xdr:cxnSp macro="">
      <xdr:nvCxnSpPr>
        <xdr:cNvPr id="200" name="直線コネクタ 199"/>
        <xdr:cNvCxnSpPr/>
      </xdr:nvCxnSpPr>
      <xdr:spPr>
        <a:xfrm>
          <a:off x="2127250" y="18614813"/>
          <a:ext cx="812800" cy="16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87396</xdr:rowOff>
    </xdr:from>
    <xdr:to>
      <xdr:col>15</xdr:col>
      <xdr:colOff>133350</xdr:colOff>
      <xdr:row>82</xdr:row>
      <xdr:rowOff>17546</xdr:rowOff>
    </xdr:to>
    <xdr:sp macro="" textlink="">
      <xdr:nvSpPr>
        <xdr:cNvPr id="201" name="フローチャート: 判断 200"/>
        <xdr:cNvSpPr/>
      </xdr:nvSpPr>
      <xdr:spPr>
        <a:xfrm>
          <a:off x="2889250" y="18603996"/>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27723</xdr:rowOff>
    </xdr:from>
    <xdr:ext cx="762000" cy="259045"/>
    <xdr:sp macro="" textlink="">
      <xdr:nvSpPr>
        <xdr:cNvPr id="202" name="テキスト ボックス 201"/>
        <xdr:cNvSpPr txBox="1"/>
      </xdr:nvSpPr>
      <xdr:spPr>
        <a:xfrm>
          <a:off x="2597150" y="1831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98213</xdr:rowOff>
    </xdr:from>
    <xdr:to>
      <xdr:col>11</xdr:col>
      <xdr:colOff>31750</xdr:colOff>
      <xdr:row>81</xdr:row>
      <xdr:rowOff>98281</xdr:rowOff>
    </xdr:to>
    <xdr:cxnSp macro="">
      <xdr:nvCxnSpPr>
        <xdr:cNvPr id="203" name="直線コネクタ 202"/>
        <xdr:cNvCxnSpPr/>
      </xdr:nvCxnSpPr>
      <xdr:spPr>
        <a:xfrm flipV="1">
          <a:off x="1333500" y="18614813"/>
          <a:ext cx="79375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13419</xdr:rowOff>
    </xdr:from>
    <xdr:to>
      <xdr:col>11</xdr:col>
      <xdr:colOff>82550</xdr:colOff>
      <xdr:row>81</xdr:row>
      <xdr:rowOff>115019</xdr:rowOff>
    </xdr:to>
    <xdr:sp macro="" textlink="">
      <xdr:nvSpPr>
        <xdr:cNvPr id="204" name="フローチャート: 判断 203"/>
        <xdr:cNvSpPr/>
      </xdr:nvSpPr>
      <xdr:spPr>
        <a:xfrm>
          <a:off x="2095500" y="185300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125196</xdr:rowOff>
    </xdr:from>
    <xdr:ext cx="762000" cy="259045"/>
    <xdr:sp macro="" textlink="">
      <xdr:nvSpPr>
        <xdr:cNvPr id="205" name="テキスト ボックス 204"/>
        <xdr:cNvSpPr txBox="1"/>
      </xdr:nvSpPr>
      <xdr:spPr>
        <a:xfrm>
          <a:off x="1784350" y="1818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783</xdr:rowOff>
    </xdr:from>
    <xdr:to>
      <xdr:col>7</xdr:col>
      <xdr:colOff>31750</xdr:colOff>
      <xdr:row>81</xdr:row>
      <xdr:rowOff>102383</xdr:rowOff>
    </xdr:to>
    <xdr:sp macro="" textlink="">
      <xdr:nvSpPr>
        <xdr:cNvPr id="206" name="フローチャート: 判断 205"/>
        <xdr:cNvSpPr/>
      </xdr:nvSpPr>
      <xdr:spPr>
        <a:xfrm>
          <a:off x="1282700" y="185173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112560</xdr:rowOff>
    </xdr:from>
    <xdr:ext cx="762000" cy="259045"/>
    <xdr:sp macro="" textlink="">
      <xdr:nvSpPr>
        <xdr:cNvPr id="207" name="テキスト ボックス 206"/>
        <xdr:cNvSpPr txBox="1"/>
      </xdr:nvSpPr>
      <xdr:spPr>
        <a:xfrm>
          <a:off x="971550" y="18171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3180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5560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27432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19304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13665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95852</xdr:rowOff>
    </xdr:from>
    <xdr:to>
      <xdr:col>23</xdr:col>
      <xdr:colOff>184150</xdr:colOff>
      <xdr:row>83</xdr:row>
      <xdr:rowOff>26002</xdr:rowOff>
    </xdr:to>
    <xdr:sp macro="" textlink="">
      <xdr:nvSpPr>
        <xdr:cNvPr id="213" name="楕円 212"/>
        <xdr:cNvSpPr/>
      </xdr:nvSpPr>
      <xdr:spPr>
        <a:xfrm>
          <a:off x="4464050" y="18841052"/>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67929</xdr:rowOff>
    </xdr:from>
    <xdr:ext cx="762000" cy="259045"/>
    <xdr:sp macro="" textlink="">
      <xdr:nvSpPr>
        <xdr:cNvPr id="214" name="人件費・物件費等の状況該当値テキスト"/>
        <xdr:cNvSpPr txBox="1"/>
      </xdr:nvSpPr>
      <xdr:spPr>
        <a:xfrm>
          <a:off x="4584700" y="1881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9939</xdr:rowOff>
    </xdr:from>
    <xdr:to>
      <xdr:col>19</xdr:col>
      <xdr:colOff>184150</xdr:colOff>
      <xdr:row>82</xdr:row>
      <xdr:rowOff>111539</xdr:rowOff>
    </xdr:to>
    <xdr:sp macro="" textlink="">
      <xdr:nvSpPr>
        <xdr:cNvPr id="215" name="楕円 214"/>
        <xdr:cNvSpPr/>
      </xdr:nvSpPr>
      <xdr:spPr>
        <a:xfrm>
          <a:off x="3702050" y="1875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96316</xdr:rowOff>
    </xdr:from>
    <xdr:ext cx="736600" cy="259045"/>
    <xdr:sp macro="" textlink="">
      <xdr:nvSpPr>
        <xdr:cNvPr id="216" name="テキスト ボックス 215"/>
        <xdr:cNvSpPr txBox="1"/>
      </xdr:nvSpPr>
      <xdr:spPr>
        <a:xfrm>
          <a:off x="3409950" y="18841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159003</xdr:rowOff>
    </xdr:from>
    <xdr:to>
      <xdr:col>15</xdr:col>
      <xdr:colOff>133350</xdr:colOff>
      <xdr:row>82</xdr:row>
      <xdr:rowOff>89153</xdr:rowOff>
    </xdr:to>
    <xdr:sp macro="" textlink="">
      <xdr:nvSpPr>
        <xdr:cNvPr id="217" name="楕円 216"/>
        <xdr:cNvSpPr/>
      </xdr:nvSpPr>
      <xdr:spPr>
        <a:xfrm>
          <a:off x="2889250" y="18675603"/>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73930</xdr:rowOff>
    </xdr:from>
    <xdr:ext cx="762000" cy="259045"/>
    <xdr:sp macro="" textlink="">
      <xdr:nvSpPr>
        <xdr:cNvPr id="218" name="テキスト ボックス 217"/>
        <xdr:cNvSpPr txBox="1"/>
      </xdr:nvSpPr>
      <xdr:spPr>
        <a:xfrm>
          <a:off x="2597150" y="1881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47413</xdr:rowOff>
    </xdr:from>
    <xdr:to>
      <xdr:col>11</xdr:col>
      <xdr:colOff>82550</xdr:colOff>
      <xdr:row>81</xdr:row>
      <xdr:rowOff>149013</xdr:rowOff>
    </xdr:to>
    <xdr:sp macro="" textlink="">
      <xdr:nvSpPr>
        <xdr:cNvPr id="219" name="楕円 218"/>
        <xdr:cNvSpPr/>
      </xdr:nvSpPr>
      <xdr:spPr>
        <a:xfrm>
          <a:off x="2095500" y="185640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133790</xdr:rowOff>
    </xdr:from>
    <xdr:ext cx="762000" cy="259045"/>
    <xdr:sp macro="" textlink="">
      <xdr:nvSpPr>
        <xdr:cNvPr id="220" name="テキスト ボックス 219"/>
        <xdr:cNvSpPr txBox="1"/>
      </xdr:nvSpPr>
      <xdr:spPr>
        <a:xfrm>
          <a:off x="1784350" y="1865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47481</xdr:rowOff>
    </xdr:from>
    <xdr:to>
      <xdr:col>7</xdr:col>
      <xdr:colOff>31750</xdr:colOff>
      <xdr:row>81</xdr:row>
      <xdr:rowOff>149081</xdr:rowOff>
    </xdr:to>
    <xdr:sp macro="" textlink="">
      <xdr:nvSpPr>
        <xdr:cNvPr id="221" name="楕円 220"/>
        <xdr:cNvSpPr/>
      </xdr:nvSpPr>
      <xdr:spPr>
        <a:xfrm>
          <a:off x="1282700" y="185640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133858</xdr:rowOff>
    </xdr:from>
    <xdr:ext cx="762000" cy="259045"/>
    <xdr:sp macro="" textlink="">
      <xdr:nvSpPr>
        <xdr:cNvPr id="222" name="テキスト ボックス 221"/>
        <xdr:cNvSpPr txBox="1"/>
      </xdr:nvSpPr>
      <xdr:spPr>
        <a:xfrm>
          <a:off x="971550" y="18650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1664950" y="168084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2412847" y="17284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4041255" y="17259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6351250" y="171767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6351250" y="1742440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784985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784985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1917700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1917700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1664950" y="1785620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6459200" y="1785620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6459200" y="17856200"/>
          <a:ext cx="34671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6573500" y="18288000"/>
          <a:ext cx="5257800" cy="26606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ポイント増加しており、全国市及び類似団体の平均を下回っている。社会情勢の変化や国家公務員制度改革の動向も踏まえ、給与制度の適正化を進め、人件費の削減に努める。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1664950" y="21069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0979150" y="2086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1664950" y="20610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0979150" y="2041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1664950" y="20151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0979150" y="19951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1664950" y="19692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0979150" y="1949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1664950" y="19233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0979150" y="1903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1664950" y="18774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0979150" y="1857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1664950" y="1831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0979150" y="181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1664950" y="17856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0979150" y="176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1664950" y="1785620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129721</xdr:rowOff>
    </xdr:from>
    <xdr:to>
      <xdr:col>81</xdr:col>
      <xdr:colOff>44450</xdr:colOff>
      <xdr:row>88</xdr:row>
      <xdr:rowOff>155121</xdr:rowOff>
    </xdr:to>
    <xdr:cxnSp macro="">
      <xdr:nvCxnSpPr>
        <xdr:cNvPr id="253" name="直線コネクタ 252"/>
        <xdr:cNvCxnSpPr/>
      </xdr:nvCxnSpPr>
      <xdr:spPr>
        <a:xfrm flipV="1">
          <a:off x="15474950" y="18189121"/>
          <a:ext cx="0" cy="2082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4" name="給与水準   （国との比較）最小値テキスト"/>
        <xdr:cNvSpPr txBox="1"/>
      </xdr:nvSpPr>
      <xdr:spPr>
        <a:xfrm>
          <a:off x="15563850" y="2024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5" name="直線コネクタ 254"/>
        <xdr:cNvCxnSpPr/>
      </xdr:nvCxnSpPr>
      <xdr:spPr>
        <a:xfrm>
          <a:off x="15405100" y="202719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44648</xdr:rowOff>
    </xdr:from>
    <xdr:ext cx="762000" cy="259045"/>
    <xdr:sp macro="" textlink="">
      <xdr:nvSpPr>
        <xdr:cNvPr id="256" name="給与水準   （国との比較）最大値テキスト"/>
        <xdr:cNvSpPr txBox="1"/>
      </xdr:nvSpPr>
      <xdr:spPr>
        <a:xfrm>
          <a:off x="15563850" y="1787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129721</xdr:rowOff>
    </xdr:from>
    <xdr:to>
      <xdr:col>81</xdr:col>
      <xdr:colOff>133350</xdr:colOff>
      <xdr:row>79</xdr:row>
      <xdr:rowOff>129721</xdr:rowOff>
    </xdr:to>
    <xdr:cxnSp macro="">
      <xdr:nvCxnSpPr>
        <xdr:cNvPr id="257" name="直線コネクタ 256"/>
        <xdr:cNvCxnSpPr/>
      </xdr:nvCxnSpPr>
      <xdr:spPr>
        <a:xfrm>
          <a:off x="15405100" y="181891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83</xdr:row>
      <xdr:rowOff>12700</xdr:rowOff>
    </xdr:to>
    <xdr:cxnSp macro="">
      <xdr:nvCxnSpPr>
        <xdr:cNvPr id="258" name="直線コネクタ 257"/>
        <xdr:cNvCxnSpPr/>
      </xdr:nvCxnSpPr>
      <xdr:spPr>
        <a:xfrm>
          <a:off x="14712950" y="18843171"/>
          <a:ext cx="762000" cy="14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59" name="給与水準   （国との比較）平均値テキスト"/>
        <xdr:cNvSpPr txBox="1"/>
      </xdr:nvSpPr>
      <xdr:spPr>
        <a:xfrm>
          <a:off x="15563850" y="19028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0" name="フローチャート: 判断 259"/>
        <xdr:cNvSpPr/>
      </xdr:nvSpPr>
      <xdr:spPr>
        <a:xfrm>
          <a:off x="15430500" y="19056350"/>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97971</xdr:rowOff>
    </xdr:from>
    <xdr:to>
      <xdr:col>77</xdr:col>
      <xdr:colOff>44450</xdr:colOff>
      <xdr:row>83</xdr:row>
      <xdr:rowOff>12700</xdr:rowOff>
    </xdr:to>
    <xdr:cxnSp macro="">
      <xdr:nvCxnSpPr>
        <xdr:cNvPr id="261" name="直線コネクタ 260"/>
        <xdr:cNvCxnSpPr/>
      </xdr:nvCxnSpPr>
      <xdr:spPr>
        <a:xfrm flipV="1">
          <a:off x="13906500" y="18843171"/>
          <a:ext cx="806450" cy="14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99786</xdr:rowOff>
    </xdr:from>
    <xdr:to>
      <xdr:col>77</xdr:col>
      <xdr:colOff>95250</xdr:colOff>
      <xdr:row>84</xdr:row>
      <xdr:rowOff>29936</xdr:rowOff>
    </xdr:to>
    <xdr:sp macro="" textlink="">
      <xdr:nvSpPr>
        <xdr:cNvPr id="262" name="フローチャート: 判断 261"/>
        <xdr:cNvSpPr/>
      </xdr:nvSpPr>
      <xdr:spPr>
        <a:xfrm>
          <a:off x="14668500" y="19073586"/>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14713</xdr:rowOff>
    </xdr:from>
    <xdr:ext cx="736600" cy="259045"/>
    <xdr:sp macro="" textlink="">
      <xdr:nvSpPr>
        <xdr:cNvPr id="263" name="テキスト ボックス 262"/>
        <xdr:cNvSpPr txBox="1"/>
      </xdr:nvSpPr>
      <xdr:spPr>
        <a:xfrm>
          <a:off x="14370050" y="1921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83</xdr:row>
      <xdr:rowOff>116114</xdr:rowOff>
    </xdr:to>
    <xdr:cxnSp macro="">
      <xdr:nvCxnSpPr>
        <xdr:cNvPr id="264" name="直線コネクタ 263"/>
        <xdr:cNvCxnSpPr/>
      </xdr:nvCxnSpPr>
      <xdr:spPr>
        <a:xfrm flipV="1">
          <a:off x="13106400" y="18986500"/>
          <a:ext cx="8001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5" name="フローチャート: 判断 264"/>
        <xdr:cNvSpPr/>
      </xdr:nvSpPr>
      <xdr:spPr>
        <a:xfrm>
          <a:off x="13868400" y="190218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66" name="テキスト ボックス 265"/>
        <xdr:cNvSpPr txBox="1"/>
      </xdr:nvSpPr>
      <xdr:spPr>
        <a:xfrm>
          <a:off x="13557250" y="1910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83</xdr:row>
      <xdr:rowOff>116114</xdr:rowOff>
    </xdr:to>
    <xdr:cxnSp macro="">
      <xdr:nvCxnSpPr>
        <xdr:cNvPr id="267" name="直線コネクタ 266"/>
        <xdr:cNvCxnSpPr/>
      </xdr:nvCxnSpPr>
      <xdr:spPr>
        <a:xfrm>
          <a:off x="12293600" y="19072679"/>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65314</xdr:rowOff>
    </xdr:from>
    <xdr:to>
      <xdr:col>68</xdr:col>
      <xdr:colOff>203200</xdr:colOff>
      <xdr:row>83</xdr:row>
      <xdr:rowOff>166914</xdr:rowOff>
    </xdr:to>
    <xdr:sp macro="" textlink="">
      <xdr:nvSpPr>
        <xdr:cNvPr id="268" name="フローチャート: 判断 267"/>
        <xdr:cNvSpPr/>
      </xdr:nvSpPr>
      <xdr:spPr>
        <a:xfrm>
          <a:off x="13055600" y="1903911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69" name="テキスト ボックス 268"/>
        <xdr:cNvSpPr txBox="1"/>
      </xdr:nvSpPr>
      <xdr:spPr>
        <a:xfrm>
          <a:off x="12763500" y="187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0" name="フローチャート: 判断 269"/>
        <xdr:cNvSpPr/>
      </xdr:nvSpPr>
      <xdr:spPr>
        <a:xfrm>
          <a:off x="12242800" y="1902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71" name="テキスト ボックス 270"/>
        <xdr:cNvSpPr txBox="1"/>
      </xdr:nvSpPr>
      <xdr:spPr>
        <a:xfrm>
          <a:off x="11950700" y="18676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52781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45161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37160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290955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209675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7" name="楕円 276"/>
        <xdr:cNvSpPr/>
      </xdr:nvSpPr>
      <xdr:spPr>
        <a:xfrm>
          <a:off x="15430500" y="18878550"/>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8" name="給与水準   （国との比較）該当値テキスト"/>
        <xdr:cNvSpPr txBox="1"/>
      </xdr:nvSpPr>
      <xdr:spPr>
        <a:xfrm>
          <a:off x="15563850" y="186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47171</xdr:rowOff>
    </xdr:from>
    <xdr:to>
      <xdr:col>77</xdr:col>
      <xdr:colOff>95250</xdr:colOff>
      <xdr:row>82</xdr:row>
      <xdr:rowOff>148771</xdr:rowOff>
    </xdr:to>
    <xdr:sp macro="" textlink="">
      <xdr:nvSpPr>
        <xdr:cNvPr id="279" name="楕円 278"/>
        <xdr:cNvSpPr/>
      </xdr:nvSpPr>
      <xdr:spPr>
        <a:xfrm>
          <a:off x="14668500" y="1879237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158948</xdr:rowOff>
    </xdr:from>
    <xdr:ext cx="736600" cy="259045"/>
    <xdr:sp macro="" textlink="">
      <xdr:nvSpPr>
        <xdr:cNvPr id="280" name="テキスト ボックス 279"/>
        <xdr:cNvSpPr txBox="1"/>
      </xdr:nvSpPr>
      <xdr:spPr>
        <a:xfrm>
          <a:off x="14370050" y="18446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81" name="楕円 280"/>
        <xdr:cNvSpPr/>
      </xdr:nvSpPr>
      <xdr:spPr>
        <a:xfrm>
          <a:off x="13868400" y="18878550"/>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82" name="テキスト ボックス 281"/>
        <xdr:cNvSpPr txBox="1"/>
      </xdr:nvSpPr>
      <xdr:spPr>
        <a:xfrm>
          <a:off x="13557250" y="185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83" name="楕円 282"/>
        <xdr:cNvSpPr/>
      </xdr:nvSpPr>
      <xdr:spPr>
        <a:xfrm>
          <a:off x="13055600" y="19039114"/>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151691</xdr:rowOff>
    </xdr:from>
    <xdr:ext cx="762000" cy="259045"/>
    <xdr:sp macro="" textlink="">
      <xdr:nvSpPr>
        <xdr:cNvPr id="284" name="テキスト ボックス 283"/>
        <xdr:cNvSpPr txBox="1"/>
      </xdr:nvSpPr>
      <xdr:spPr>
        <a:xfrm>
          <a:off x="12763500" y="1912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85" name="楕円 284"/>
        <xdr:cNvSpPr/>
      </xdr:nvSpPr>
      <xdr:spPr>
        <a:xfrm>
          <a:off x="12242800" y="1902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86" name="テキスト ボックス 285"/>
        <xdr:cNvSpPr txBox="1"/>
      </xdr:nvSpPr>
      <xdr:spPr>
        <a:xfrm>
          <a:off x="11950700" y="1910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1664950" y="117411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2146152" y="122174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4307949" y="121920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6351250" y="120523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6351250" y="1235710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784985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784985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1917700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1917700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1664950" y="12731750"/>
          <a:ext cx="4622800" cy="32702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6459200" y="12731750"/>
          <a:ext cx="5480050" cy="3270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6459200" y="12731750"/>
          <a:ext cx="34671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6573500" y="13163550"/>
          <a:ext cx="525780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ポイント増加しており、類似団体、全国及び三重県平均を上回っている。職員数は前年度とほぼ同数だが、少子高齢化による人口減少も激しく、結果として増加につながっている。現在の組織機構では、これ以上の職員数の削減は難しくなっているため、組織機構の見直しを含めた更なる定員適正化が必要となってい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1626850" y="12484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1664950" y="16002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0979150" y="1580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1664950" y="154283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0979150" y="15229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1664950" y="149119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0979150" y="1471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1664950" y="14338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0979150" y="1419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1664950" y="1382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0979150" y="1362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1664950" y="13305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0979150" y="1310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1664950" y="12731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1664950" y="12731750"/>
          <a:ext cx="4622800" cy="32702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81026</xdr:rowOff>
    </xdr:from>
    <xdr:to>
      <xdr:col>81</xdr:col>
      <xdr:colOff>44450</xdr:colOff>
      <xdr:row>67</xdr:row>
      <xdr:rowOff>31348</xdr:rowOff>
    </xdr:to>
    <xdr:cxnSp macro="">
      <xdr:nvCxnSpPr>
        <xdr:cNvPr id="315" name="直線コネクタ 314"/>
        <xdr:cNvCxnSpPr/>
      </xdr:nvCxnSpPr>
      <xdr:spPr>
        <a:xfrm flipV="1">
          <a:off x="15474950" y="13568426"/>
          <a:ext cx="0" cy="17791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3425</xdr:rowOff>
    </xdr:from>
    <xdr:ext cx="762000" cy="259045"/>
    <xdr:sp macro="" textlink="">
      <xdr:nvSpPr>
        <xdr:cNvPr id="316" name="定員管理の状況最小値テキスト"/>
        <xdr:cNvSpPr txBox="1"/>
      </xdr:nvSpPr>
      <xdr:spPr>
        <a:xfrm>
          <a:off x="15563850" y="153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31348</xdr:rowOff>
    </xdr:from>
    <xdr:to>
      <xdr:col>81</xdr:col>
      <xdr:colOff>133350</xdr:colOff>
      <xdr:row>67</xdr:row>
      <xdr:rowOff>31348</xdr:rowOff>
    </xdr:to>
    <xdr:cxnSp macro="">
      <xdr:nvCxnSpPr>
        <xdr:cNvPr id="317" name="直線コネクタ 316"/>
        <xdr:cNvCxnSpPr/>
      </xdr:nvCxnSpPr>
      <xdr:spPr>
        <a:xfrm>
          <a:off x="15405100" y="153475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167403</xdr:rowOff>
    </xdr:from>
    <xdr:ext cx="762000" cy="259045"/>
    <xdr:sp macro="" textlink="">
      <xdr:nvSpPr>
        <xdr:cNvPr id="318" name="定員管理の状況最大値テキスト"/>
        <xdr:cNvSpPr txBox="1"/>
      </xdr:nvSpPr>
      <xdr:spPr>
        <a:xfrm>
          <a:off x="15563850" y="1319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81026</xdr:rowOff>
    </xdr:from>
    <xdr:to>
      <xdr:col>81</xdr:col>
      <xdr:colOff>133350</xdr:colOff>
      <xdr:row>59</xdr:row>
      <xdr:rowOff>81026</xdr:rowOff>
    </xdr:to>
    <xdr:cxnSp macro="">
      <xdr:nvCxnSpPr>
        <xdr:cNvPr id="319" name="直線コネクタ 318"/>
        <xdr:cNvCxnSpPr/>
      </xdr:nvCxnSpPr>
      <xdr:spPr>
        <a:xfrm>
          <a:off x="15405100" y="135684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93769</xdr:rowOff>
    </xdr:from>
    <xdr:to>
      <xdr:col>81</xdr:col>
      <xdr:colOff>44450</xdr:colOff>
      <xdr:row>60</xdr:row>
      <xdr:rowOff>100605</xdr:rowOff>
    </xdr:to>
    <xdr:cxnSp macro="">
      <xdr:nvCxnSpPr>
        <xdr:cNvPr id="320" name="直線コネクタ 319"/>
        <xdr:cNvCxnSpPr/>
      </xdr:nvCxnSpPr>
      <xdr:spPr>
        <a:xfrm>
          <a:off x="14712950" y="13809769"/>
          <a:ext cx="762000" cy="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36974</xdr:rowOff>
    </xdr:from>
    <xdr:ext cx="762000" cy="259045"/>
    <xdr:sp macro="" textlink="">
      <xdr:nvSpPr>
        <xdr:cNvPr id="321" name="定員管理の状況平均値テキスト"/>
        <xdr:cNvSpPr txBox="1"/>
      </xdr:nvSpPr>
      <xdr:spPr>
        <a:xfrm>
          <a:off x="15563850" y="13524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20447</xdr:rowOff>
    </xdr:from>
    <xdr:to>
      <xdr:col>81</xdr:col>
      <xdr:colOff>95250</xdr:colOff>
      <xdr:row>60</xdr:row>
      <xdr:rowOff>122047</xdr:rowOff>
    </xdr:to>
    <xdr:sp macro="" textlink="">
      <xdr:nvSpPr>
        <xdr:cNvPr id="322" name="フローチャート: 判断 321"/>
        <xdr:cNvSpPr/>
      </xdr:nvSpPr>
      <xdr:spPr>
        <a:xfrm>
          <a:off x="15430500" y="1373644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84519</xdr:rowOff>
    </xdr:from>
    <xdr:to>
      <xdr:col>77</xdr:col>
      <xdr:colOff>44450</xdr:colOff>
      <xdr:row>60</xdr:row>
      <xdr:rowOff>93769</xdr:rowOff>
    </xdr:to>
    <xdr:cxnSp macro="">
      <xdr:nvCxnSpPr>
        <xdr:cNvPr id="323" name="直線コネクタ 322"/>
        <xdr:cNvCxnSpPr/>
      </xdr:nvCxnSpPr>
      <xdr:spPr>
        <a:xfrm>
          <a:off x="13906500" y="13800519"/>
          <a:ext cx="80645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16023</xdr:rowOff>
    </xdr:from>
    <xdr:to>
      <xdr:col>77</xdr:col>
      <xdr:colOff>95250</xdr:colOff>
      <xdr:row>60</xdr:row>
      <xdr:rowOff>117623</xdr:rowOff>
    </xdr:to>
    <xdr:sp macro="" textlink="">
      <xdr:nvSpPr>
        <xdr:cNvPr id="324" name="フローチャート: 判断 323"/>
        <xdr:cNvSpPr/>
      </xdr:nvSpPr>
      <xdr:spPr>
        <a:xfrm>
          <a:off x="14668500" y="1373202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127800</xdr:rowOff>
    </xdr:from>
    <xdr:ext cx="736600" cy="259045"/>
    <xdr:sp macro="" textlink="">
      <xdr:nvSpPr>
        <xdr:cNvPr id="325" name="テキスト ボックス 324"/>
        <xdr:cNvSpPr txBox="1"/>
      </xdr:nvSpPr>
      <xdr:spPr>
        <a:xfrm>
          <a:off x="14370050" y="13386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74464</xdr:rowOff>
    </xdr:from>
    <xdr:to>
      <xdr:col>72</xdr:col>
      <xdr:colOff>203200</xdr:colOff>
      <xdr:row>60</xdr:row>
      <xdr:rowOff>84519</xdr:rowOff>
    </xdr:to>
    <xdr:cxnSp macro="">
      <xdr:nvCxnSpPr>
        <xdr:cNvPr id="326" name="直線コネクタ 325"/>
        <xdr:cNvCxnSpPr/>
      </xdr:nvCxnSpPr>
      <xdr:spPr>
        <a:xfrm>
          <a:off x="13106400" y="13790464"/>
          <a:ext cx="8001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39349</xdr:rowOff>
    </xdr:from>
    <xdr:to>
      <xdr:col>73</xdr:col>
      <xdr:colOff>44450</xdr:colOff>
      <xdr:row>60</xdr:row>
      <xdr:rowOff>140949</xdr:rowOff>
    </xdr:to>
    <xdr:sp macro="" textlink="">
      <xdr:nvSpPr>
        <xdr:cNvPr id="327" name="フローチャート: 判断 326"/>
        <xdr:cNvSpPr/>
      </xdr:nvSpPr>
      <xdr:spPr>
        <a:xfrm>
          <a:off x="13868400" y="137553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125726</xdr:rowOff>
    </xdr:from>
    <xdr:ext cx="762000" cy="259045"/>
    <xdr:sp macro="" textlink="">
      <xdr:nvSpPr>
        <xdr:cNvPr id="328" name="テキスト ボックス 327"/>
        <xdr:cNvSpPr txBox="1"/>
      </xdr:nvSpPr>
      <xdr:spPr>
        <a:xfrm>
          <a:off x="13557250" y="1384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74464</xdr:rowOff>
    </xdr:from>
    <xdr:to>
      <xdr:col>68</xdr:col>
      <xdr:colOff>152400</xdr:colOff>
      <xdr:row>60</xdr:row>
      <xdr:rowOff>84920</xdr:rowOff>
    </xdr:to>
    <xdr:cxnSp macro="">
      <xdr:nvCxnSpPr>
        <xdr:cNvPr id="329" name="直線コネクタ 328"/>
        <xdr:cNvCxnSpPr/>
      </xdr:nvCxnSpPr>
      <xdr:spPr>
        <a:xfrm flipV="1">
          <a:off x="12293600" y="13790464"/>
          <a:ext cx="8128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29294</xdr:rowOff>
    </xdr:from>
    <xdr:to>
      <xdr:col>68</xdr:col>
      <xdr:colOff>203200</xdr:colOff>
      <xdr:row>60</xdr:row>
      <xdr:rowOff>130894</xdr:rowOff>
    </xdr:to>
    <xdr:sp macro="" textlink="">
      <xdr:nvSpPr>
        <xdr:cNvPr id="330" name="フローチャート: 判断 329"/>
        <xdr:cNvSpPr/>
      </xdr:nvSpPr>
      <xdr:spPr>
        <a:xfrm>
          <a:off x="13055600" y="1374529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115671</xdr:rowOff>
    </xdr:from>
    <xdr:ext cx="762000" cy="259045"/>
    <xdr:sp macro="" textlink="">
      <xdr:nvSpPr>
        <xdr:cNvPr id="331" name="テキスト ボックス 330"/>
        <xdr:cNvSpPr txBox="1"/>
      </xdr:nvSpPr>
      <xdr:spPr>
        <a:xfrm>
          <a:off x="12763500" y="1383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26077</xdr:rowOff>
    </xdr:from>
    <xdr:to>
      <xdr:col>64</xdr:col>
      <xdr:colOff>152400</xdr:colOff>
      <xdr:row>60</xdr:row>
      <xdr:rowOff>127677</xdr:rowOff>
    </xdr:to>
    <xdr:sp macro="" textlink="">
      <xdr:nvSpPr>
        <xdr:cNvPr id="332" name="フローチャート: 判断 331"/>
        <xdr:cNvSpPr/>
      </xdr:nvSpPr>
      <xdr:spPr>
        <a:xfrm>
          <a:off x="12242800" y="1374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137854</xdr:rowOff>
    </xdr:from>
    <xdr:ext cx="762000" cy="259045"/>
    <xdr:sp macro="" textlink="">
      <xdr:nvSpPr>
        <xdr:cNvPr id="333" name="テキスト ボックス 332"/>
        <xdr:cNvSpPr txBox="1"/>
      </xdr:nvSpPr>
      <xdr:spPr>
        <a:xfrm>
          <a:off x="11950700" y="13396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52781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45161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37160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290955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209675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49805</xdr:rowOff>
    </xdr:from>
    <xdr:to>
      <xdr:col>81</xdr:col>
      <xdr:colOff>95250</xdr:colOff>
      <xdr:row>60</xdr:row>
      <xdr:rowOff>151405</xdr:rowOff>
    </xdr:to>
    <xdr:sp macro="" textlink="">
      <xdr:nvSpPr>
        <xdr:cNvPr id="339" name="楕円 338"/>
        <xdr:cNvSpPr/>
      </xdr:nvSpPr>
      <xdr:spPr>
        <a:xfrm>
          <a:off x="15430500" y="137658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21882</xdr:rowOff>
    </xdr:from>
    <xdr:ext cx="762000" cy="259045"/>
    <xdr:sp macro="" textlink="">
      <xdr:nvSpPr>
        <xdr:cNvPr id="340" name="定員管理の状況該当値テキスト"/>
        <xdr:cNvSpPr txBox="1"/>
      </xdr:nvSpPr>
      <xdr:spPr>
        <a:xfrm>
          <a:off x="15563850" y="1373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42969</xdr:rowOff>
    </xdr:from>
    <xdr:to>
      <xdr:col>77</xdr:col>
      <xdr:colOff>95250</xdr:colOff>
      <xdr:row>60</xdr:row>
      <xdr:rowOff>144569</xdr:rowOff>
    </xdr:to>
    <xdr:sp macro="" textlink="">
      <xdr:nvSpPr>
        <xdr:cNvPr id="341" name="楕円 340"/>
        <xdr:cNvSpPr/>
      </xdr:nvSpPr>
      <xdr:spPr>
        <a:xfrm>
          <a:off x="14668500" y="1375896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129346</xdr:rowOff>
    </xdr:from>
    <xdr:ext cx="736600" cy="259045"/>
    <xdr:sp macro="" textlink="">
      <xdr:nvSpPr>
        <xdr:cNvPr id="342" name="テキスト ボックス 341"/>
        <xdr:cNvSpPr txBox="1"/>
      </xdr:nvSpPr>
      <xdr:spPr>
        <a:xfrm>
          <a:off x="14370050" y="13845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33719</xdr:rowOff>
    </xdr:from>
    <xdr:to>
      <xdr:col>73</xdr:col>
      <xdr:colOff>44450</xdr:colOff>
      <xdr:row>60</xdr:row>
      <xdr:rowOff>135319</xdr:rowOff>
    </xdr:to>
    <xdr:sp macro="" textlink="">
      <xdr:nvSpPr>
        <xdr:cNvPr id="343" name="楕円 342"/>
        <xdr:cNvSpPr/>
      </xdr:nvSpPr>
      <xdr:spPr>
        <a:xfrm>
          <a:off x="13868400" y="137497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145496</xdr:rowOff>
    </xdr:from>
    <xdr:ext cx="762000" cy="259045"/>
    <xdr:sp macro="" textlink="">
      <xdr:nvSpPr>
        <xdr:cNvPr id="344" name="テキスト ボックス 343"/>
        <xdr:cNvSpPr txBox="1"/>
      </xdr:nvSpPr>
      <xdr:spPr>
        <a:xfrm>
          <a:off x="13557250" y="13404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23664</xdr:rowOff>
    </xdr:from>
    <xdr:to>
      <xdr:col>68</xdr:col>
      <xdr:colOff>203200</xdr:colOff>
      <xdr:row>60</xdr:row>
      <xdr:rowOff>125264</xdr:rowOff>
    </xdr:to>
    <xdr:sp macro="" textlink="">
      <xdr:nvSpPr>
        <xdr:cNvPr id="345" name="楕円 344"/>
        <xdr:cNvSpPr/>
      </xdr:nvSpPr>
      <xdr:spPr>
        <a:xfrm>
          <a:off x="13055600" y="13739664"/>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135441</xdr:rowOff>
    </xdr:from>
    <xdr:ext cx="762000" cy="259045"/>
    <xdr:sp macro="" textlink="">
      <xdr:nvSpPr>
        <xdr:cNvPr id="346" name="テキスト ボックス 345"/>
        <xdr:cNvSpPr txBox="1"/>
      </xdr:nvSpPr>
      <xdr:spPr>
        <a:xfrm>
          <a:off x="12763500" y="1339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34120</xdr:rowOff>
    </xdr:from>
    <xdr:to>
      <xdr:col>64</xdr:col>
      <xdr:colOff>152400</xdr:colOff>
      <xdr:row>60</xdr:row>
      <xdr:rowOff>135720</xdr:rowOff>
    </xdr:to>
    <xdr:sp macro="" textlink="">
      <xdr:nvSpPr>
        <xdr:cNvPr id="347" name="楕円 346"/>
        <xdr:cNvSpPr/>
      </xdr:nvSpPr>
      <xdr:spPr>
        <a:xfrm>
          <a:off x="12242800" y="137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120497</xdr:rowOff>
    </xdr:from>
    <xdr:ext cx="762000" cy="259045"/>
    <xdr:sp macro="" textlink="">
      <xdr:nvSpPr>
        <xdr:cNvPr id="348" name="テキスト ボックス 347"/>
        <xdr:cNvSpPr txBox="1"/>
      </xdr:nvSpPr>
      <xdr:spPr>
        <a:xfrm>
          <a:off x="11950700" y="1383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1664950" y="66738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2436924" y="71501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4017176" y="71247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6351250" y="69850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6351250" y="723265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784985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784985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1917700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1917700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1664950" y="766445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6459200" y="766445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6459200" y="7664450"/>
          <a:ext cx="34671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6573500" y="8096250"/>
          <a:ext cx="525780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ているが、依然として類似団体、全国及び三重県平均を上回っている。事業内容の精査及び地方債の発行抑制を行っていることから、公債費負担額については横ばいもしくは微減の状況が続いている。今後も事業内容の精査等を行い後年度負担を減らす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1626850" y="7416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1664950" y="108775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097915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1664950" y="10223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097915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1664950" y="9626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097915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1664950" y="89725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097915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1664950" y="8318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0979150" y="811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1664950" y="7664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1664950" y="766445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155448</xdr:rowOff>
    </xdr:to>
    <xdr:cxnSp macro="">
      <xdr:nvCxnSpPr>
        <xdr:cNvPr id="375" name="直線コネクタ 374"/>
        <xdr:cNvCxnSpPr/>
      </xdr:nvCxnSpPr>
      <xdr:spPr>
        <a:xfrm flipV="1">
          <a:off x="15474950" y="8164830"/>
          <a:ext cx="0" cy="2049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6" name="公債費負担の状況最小値テキスト"/>
        <xdr:cNvSpPr txBox="1"/>
      </xdr:nvSpPr>
      <xdr:spPr>
        <a:xfrm>
          <a:off x="15563850" y="1018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7" name="直線コネクタ 376"/>
        <xdr:cNvCxnSpPr/>
      </xdr:nvCxnSpPr>
      <xdr:spPr>
        <a:xfrm>
          <a:off x="15405100" y="102138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5563850" y="785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5405100" y="81648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158242</xdr:rowOff>
    </xdr:from>
    <xdr:to>
      <xdr:col>81</xdr:col>
      <xdr:colOff>44450</xdr:colOff>
      <xdr:row>42</xdr:row>
      <xdr:rowOff>102616</xdr:rowOff>
    </xdr:to>
    <xdr:cxnSp macro="">
      <xdr:nvCxnSpPr>
        <xdr:cNvPr id="380" name="直線コネクタ 379"/>
        <xdr:cNvCxnSpPr/>
      </xdr:nvCxnSpPr>
      <xdr:spPr>
        <a:xfrm flipV="1">
          <a:off x="14712950" y="9530842"/>
          <a:ext cx="7620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1" name="公債費負担の状況平均値テキスト"/>
        <xdr:cNvSpPr txBox="1"/>
      </xdr:nvSpPr>
      <xdr:spPr>
        <a:xfrm>
          <a:off x="15563850" y="9056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2" name="フローチャート: 判断 381"/>
        <xdr:cNvSpPr/>
      </xdr:nvSpPr>
      <xdr:spPr>
        <a:xfrm>
          <a:off x="15430500" y="9268460"/>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102616</xdr:rowOff>
    </xdr:from>
    <xdr:to>
      <xdr:col>77</xdr:col>
      <xdr:colOff>44450</xdr:colOff>
      <xdr:row>43</xdr:row>
      <xdr:rowOff>18034</xdr:rowOff>
    </xdr:to>
    <xdr:cxnSp macro="">
      <xdr:nvCxnSpPr>
        <xdr:cNvPr id="383" name="直線コネクタ 382"/>
        <xdr:cNvCxnSpPr/>
      </xdr:nvCxnSpPr>
      <xdr:spPr>
        <a:xfrm flipV="1">
          <a:off x="13906500" y="9703816"/>
          <a:ext cx="80645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4" name="フローチャート: 判断 383"/>
        <xdr:cNvSpPr/>
      </xdr:nvSpPr>
      <xdr:spPr>
        <a:xfrm>
          <a:off x="14668500" y="9287764"/>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5" name="テキスト ボックス 384"/>
        <xdr:cNvSpPr txBox="1"/>
      </xdr:nvSpPr>
      <xdr:spPr>
        <a:xfrm>
          <a:off x="14370050" y="8999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8382</xdr:rowOff>
    </xdr:from>
    <xdr:to>
      <xdr:col>72</xdr:col>
      <xdr:colOff>203200</xdr:colOff>
      <xdr:row>43</xdr:row>
      <xdr:rowOff>18034</xdr:rowOff>
    </xdr:to>
    <xdr:cxnSp macro="">
      <xdr:nvCxnSpPr>
        <xdr:cNvPr id="386" name="直線コネクタ 385"/>
        <xdr:cNvCxnSpPr/>
      </xdr:nvCxnSpPr>
      <xdr:spPr>
        <a:xfrm>
          <a:off x="13106400" y="9838182"/>
          <a:ext cx="8001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7" name="フローチャート: 判断 386"/>
        <xdr:cNvSpPr/>
      </xdr:nvSpPr>
      <xdr:spPr>
        <a:xfrm>
          <a:off x="13868400" y="93931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88" name="テキスト ボックス 387"/>
        <xdr:cNvSpPr txBox="1"/>
      </xdr:nvSpPr>
      <xdr:spPr>
        <a:xfrm>
          <a:off x="13557250" y="9047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141224</xdr:rowOff>
    </xdr:from>
    <xdr:to>
      <xdr:col>68</xdr:col>
      <xdr:colOff>152400</xdr:colOff>
      <xdr:row>43</xdr:row>
      <xdr:rowOff>8382</xdr:rowOff>
    </xdr:to>
    <xdr:cxnSp macro="">
      <xdr:nvCxnSpPr>
        <xdr:cNvPr id="389" name="直線コネクタ 388"/>
        <xdr:cNvCxnSpPr/>
      </xdr:nvCxnSpPr>
      <xdr:spPr>
        <a:xfrm>
          <a:off x="12293600" y="9742424"/>
          <a:ext cx="812800" cy="9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xdr:cNvSpPr/>
      </xdr:nvSpPr>
      <xdr:spPr>
        <a:xfrm>
          <a:off x="13055600" y="9402826"/>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xdr:cNvSpPr txBox="1"/>
      </xdr:nvSpPr>
      <xdr:spPr>
        <a:xfrm>
          <a:off x="12763500" y="9057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92" name="フローチャート: 判断 391"/>
        <xdr:cNvSpPr/>
      </xdr:nvSpPr>
      <xdr:spPr>
        <a:xfrm>
          <a:off x="12242800" y="939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93" name="テキスト ボックス 392"/>
        <xdr:cNvSpPr txBox="1"/>
      </xdr:nvSpPr>
      <xdr:spPr>
        <a:xfrm>
          <a:off x="11950700" y="9047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52781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45161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37160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290955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209675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107442</xdr:rowOff>
    </xdr:from>
    <xdr:to>
      <xdr:col>81</xdr:col>
      <xdr:colOff>95250</xdr:colOff>
      <xdr:row>42</xdr:row>
      <xdr:rowOff>37592</xdr:rowOff>
    </xdr:to>
    <xdr:sp macro="" textlink="">
      <xdr:nvSpPr>
        <xdr:cNvPr id="399" name="楕円 398"/>
        <xdr:cNvSpPr/>
      </xdr:nvSpPr>
      <xdr:spPr>
        <a:xfrm>
          <a:off x="15430500" y="9480042"/>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79519</xdr:rowOff>
    </xdr:from>
    <xdr:ext cx="762000" cy="259045"/>
    <xdr:sp macro="" textlink="">
      <xdr:nvSpPr>
        <xdr:cNvPr id="400" name="公債費負担の状況該当値テキスト"/>
        <xdr:cNvSpPr txBox="1"/>
      </xdr:nvSpPr>
      <xdr:spPr>
        <a:xfrm>
          <a:off x="15563850" y="945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51816</xdr:rowOff>
    </xdr:from>
    <xdr:to>
      <xdr:col>77</xdr:col>
      <xdr:colOff>95250</xdr:colOff>
      <xdr:row>42</xdr:row>
      <xdr:rowOff>153416</xdr:rowOff>
    </xdr:to>
    <xdr:sp macro="" textlink="">
      <xdr:nvSpPr>
        <xdr:cNvPr id="401" name="楕円 400"/>
        <xdr:cNvSpPr/>
      </xdr:nvSpPr>
      <xdr:spPr>
        <a:xfrm>
          <a:off x="14668500" y="965301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138193</xdr:rowOff>
    </xdr:from>
    <xdr:ext cx="736600" cy="259045"/>
    <xdr:sp macro="" textlink="">
      <xdr:nvSpPr>
        <xdr:cNvPr id="402" name="テキスト ボックス 401"/>
        <xdr:cNvSpPr txBox="1"/>
      </xdr:nvSpPr>
      <xdr:spPr>
        <a:xfrm>
          <a:off x="14370050" y="9739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138684</xdr:rowOff>
    </xdr:from>
    <xdr:to>
      <xdr:col>73</xdr:col>
      <xdr:colOff>44450</xdr:colOff>
      <xdr:row>43</xdr:row>
      <xdr:rowOff>68834</xdr:rowOff>
    </xdr:to>
    <xdr:sp macro="" textlink="">
      <xdr:nvSpPr>
        <xdr:cNvPr id="403" name="楕円 402"/>
        <xdr:cNvSpPr/>
      </xdr:nvSpPr>
      <xdr:spPr>
        <a:xfrm>
          <a:off x="13868400" y="9739884"/>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53611</xdr:rowOff>
    </xdr:from>
    <xdr:ext cx="762000" cy="259045"/>
    <xdr:sp macro="" textlink="">
      <xdr:nvSpPr>
        <xdr:cNvPr id="404" name="テキスト ボックス 403"/>
        <xdr:cNvSpPr txBox="1"/>
      </xdr:nvSpPr>
      <xdr:spPr>
        <a:xfrm>
          <a:off x="13557250" y="988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129032</xdr:rowOff>
    </xdr:from>
    <xdr:to>
      <xdr:col>68</xdr:col>
      <xdr:colOff>203200</xdr:colOff>
      <xdr:row>43</xdr:row>
      <xdr:rowOff>59182</xdr:rowOff>
    </xdr:to>
    <xdr:sp macro="" textlink="">
      <xdr:nvSpPr>
        <xdr:cNvPr id="405" name="楕円 404"/>
        <xdr:cNvSpPr/>
      </xdr:nvSpPr>
      <xdr:spPr>
        <a:xfrm>
          <a:off x="13055600" y="9730232"/>
          <a:ext cx="889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43959</xdr:rowOff>
    </xdr:from>
    <xdr:ext cx="762000" cy="259045"/>
    <xdr:sp macro="" textlink="">
      <xdr:nvSpPr>
        <xdr:cNvPr id="406" name="テキスト ボックス 405"/>
        <xdr:cNvSpPr txBox="1"/>
      </xdr:nvSpPr>
      <xdr:spPr>
        <a:xfrm>
          <a:off x="12763500" y="9873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90424</xdr:rowOff>
    </xdr:from>
    <xdr:to>
      <xdr:col>64</xdr:col>
      <xdr:colOff>152400</xdr:colOff>
      <xdr:row>43</xdr:row>
      <xdr:rowOff>20574</xdr:rowOff>
    </xdr:to>
    <xdr:sp macro="" textlink="">
      <xdr:nvSpPr>
        <xdr:cNvPr id="407" name="楕円 406"/>
        <xdr:cNvSpPr/>
      </xdr:nvSpPr>
      <xdr:spPr>
        <a:xfrm>
          <a:off x="12242800" y="9691624"/>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5351</xdr:rowOff>
    </xdr:from>
    <xdr:ext cx="762000" cy="259045"/>
    <xdr:sp macro="" textlink="">
      <xdr:nvSpPr>
        <xdr:cNvPr id="408" name="テキスト ボックス 407"/>
        <xdr:cNvSpPr txBox="1"/>
      </xdr:nvSpPr>
      <xdr:spPr>
        <a:xfrm>
          <a:off x="11950700" y="9835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1664950" y="1606550"/>
          <a:ext cx="4622800" cy="374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2520280" y="20828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3933820" y="20574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6351250" y="19177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6351250" y="216535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7849850" y="19177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7849850" y="21653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19177000" y="19177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19177000" y="21653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1664950" y="259715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6459200" y="259715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6459200" y="2597150"/>
          <a:ext cx="34671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6573500" y="3028950"/>
          <a:ext cx="525780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依然として全国及び三重県平均を上回ってはいるものの、前年度に比べ</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ポイント改善となっている。主な要因としては、地方債現在高の減少及び基金の増加によるものである。今後も事業内容の精査等を行い過度な将来負担が発生しないよう努める。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1626850" y="2349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1664950" y="5810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097915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1664950" y="5156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0979150" y="4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1664950" y="4502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0979150" y="435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1664950" y="390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097915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1664950" y="3251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0979150" y="305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1664950" y="2597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1664950" y="259715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35" name="直線コネクタ 434"/>
        <xdr:cNvCxnSpPr/>
      </xdr:nvCxnSpPr>
      <xdr:spPr>
        <a:xfrm flipV="1">
          <a:off x="15474950" y="3251200"/>
          <a:ext cx="0" cy="2045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36" name="将来負担の状況最小値テキスト"/>
        <xdr:cNvSpPr txBox="1"/>
      </xdr:nvSpPr>
      <xdr:spPr>
        <a:xfrm>
          <a:off x="15563850" y="526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37" name="直線コネクタ 436"/>
        <xdr:cNvCxnSpPr/>
      </xdr:nvCxnSpPr>
      <xdr:spPr>
        <a:xfrm>
          <a:off x="15405100" y="52963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xdr:cNvSpPr txBox="1"/>
      </xdr:nvSpPr>
      <xdr:spPr>
        <a:xfrm>
          <a:off x="1556385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5405100" y="3251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155042</xdr:rowOff>
    </xdr:from>
    <xdr:to>
      <xdr:col>81</xdr:col>
      <xdr:colOff>44450</xdr:colOff>
      <xdr:row>15</xdr:row>
      <xdr:rowOff>96520</xdr:rowOff>
    </xdr:to>
    <xdr:cxnSp macro="">
      <xdr:nvCxnSpPr>
        <xdr:cNvPr id="440" name="直線コネクタ 439"/>
        <xdr:cNvCxnSpPr/>
      </xdr:nvCxnSpPr>
      <xdr:spPr>
        <a:xfrm flipV="1">
          <a:off x="14712950" y="3355442"/>
          <a:ext cx="762000" cy="17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139819</xdr:rowOff>
    </xdr:from>
    <xdr:ext cx="762000" cy="259045"/>
    <xdr:sp macro="" textlink="">
      <xdr:nvSpPr>
        <xdr:cNvPr id="441" name="将来負担の状況平均値テキスト"/>
        <xdr:cNvSpPr txBox="1"/>
      </xdr:nvSpPr>
      <xdr:spPr>
        <a:xfrm>
          <a:off x="15563850" y="3340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149606</xdr:rowOff>
    </xdr:from>
    <xdr:to>
      <xdr:col>81</xdr:col>
      <xdr:colOff>95250</xdr:colOff>
      <xdr:row>15</xdr:row>
      <xdr:rowOff>79756</xdr:rowOff>
    </xdr:to>
    <xdr:sp macro="" textlink="">
      <xdr:nvSpPr>
        <xdr:cNvPr id="442" name="フローチャート: 判断 441"/>
        <xdr:cNvSpPr/>
      </xdr:nvSpPr>
      <xdr:spPr>
        <a:xfrm>
          <a:off x="15430500" y="3350006"/>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96520</xdr:rowOff>
    </xdr:from>
    <xdr:to>
      <xdr:col>77</xdr:col>
      <xdr:colOff>44450</xdr:colOff>
      <xdr:row>16</xdr:row>
      <xdr:rowOff>74676</xdr:rowOff>
    </xdr:to>
    <xdr:cxnSp macro="">
      <xdr:nvCxnSpPr>
        <xdr:cNvPr id="443" name="直線コネクタ 442"/>
        <xdr:cNvCxnSpPr/>
      </xdr:nvCxnSpPr>
      <xdr:spPr>
        <a:xfrm flipV="1">
          <a:off x="13906500" y="3525520"/>
          <a:ext cx="806450" cy="20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4" name="フローチャート: 判断 443"/>
        <xdr:cNvSpPr/>
      </xdr:nvSpPr>
      <xdr:spPr>
        <a:xfrm>
          <a:off x="14668500" y="347954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136923</xdr:rowOff>
    </xdr:from>
    <xdr:ext cx="736600" cy="259045"/>
    <xdr:sp macro="" textlink="">
      <xdr:nvSpPr>
        <xdr:cNvPr id="445" name="テキスト ボックス 444"/>
        <xdr:cNvSpPr txBox="1"/>
      </xdr:nvSpPr>
      <xdr:spPr>
        <a:xfrm>
          <a:off x="14370050" y="3565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74676</xdr:rowOff>
    </xdr:from>
    <xdr:to>
      <xdr:col>72</xdr:col>
      <xdr:colOff>203200</xdr:colOff>
      <xdr:row>16</xdr:row>
      <xdr:rowOff>148996</xdr:rowOff>
    </xdr:to>
    <xdr:cxnSp macro="">
      <xdr:nvCxnSpPr>
        <xdr:cNvPr id="446" name="直線コネクタ 445"/>
        <xdr:cNvCxnSpPr/>
      </xdr:nvCxnSpPr>
      <xdr:spPr>
        <a:xfrm flipV="1">
          <a:off x="13106400" y="3732276"/>
          <a:ext cx="800100" cy="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142240</xdr:rowOff>
    </xdr:from>
    <xdr:to>
      <xdr:col>73</xdr:col>
      <xdr:colOff>44450</xdr:colOff>
      <xdr:row>16</xdr:row>
      <xdr:rowOff>72390</xdr:rowOff>
    </xdr:to>
    <xdr:sp macro="" textlink="">
      <xdr:nvSpPr>
        <xdr:cNvPr id="447" name="フローチャート: 判断 446"/>
        <xdr:cNvSpPr/>
      </xdr:nvSpPr>
      <xdr:spPr>
        <a:xfrm>
          <a:off x="13868400" y="3571240"/>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82567</xdr:rowOff>
    </xdr:from>
    <xdr:ext cx="762000" cy="259045"/>
    <xdr:sp macro="" textlink="">
      <xdr:nvSpPr>
        <xdr:cNvPr id="448" name="テキスト ボックス 447"/>
        <xdr:cNvSpPr txBox="1"/>
      </xdr:nvSpPr>
      <xdr:spPr>
        <a:xfrm>
          <a:off x="13557250" y="328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148996</xdr:rowOff>
    </xdr:from>
    <xdr:to>
      <xdr:col>68</xdr:col>
      <xdr:colOff>152400</xdr:colOff>
      <xdr:row>17</xdr:row>
      <xdr:rowOff>11328</xdr:rowOff>
    </xdr:to>
    <xdr:cxnSp macro="">
      <xdr:nvCxnSpPr>
        <xdr:cNvPr id="449" name="直線コネクタ 448"/>
        <xdr:cNvCxnSpPr/>
      </xdr:nvCxnSpPr>
      <xdr:spPr>
        <a:xfrm flipV="1">
          <a:off x="12293600" y="3806596"/>
          <a:ext cx="812800" cy="9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30632</xdr:rowOff>
    </xdr:from>
    <xdr:to>
      <xdr:col>68</xdr:col>
      <xdr:colOff>203200</xdr:colOff>
      <xdr:row>16</xdr:row>
      <xdr:rowOff>132232</xdr:rowOff>
    </xdr:to>
    <xdr:sp macro="" textlink="">
      <xdr:nvSpPr>
        <xdr:cNvPr id="450" name="フローチャート: 判断 449"/>
        <xdr:cNvSpPr/>
      </xdr:nvSpPr>
      <xdr:spPr>
        <a:xfrm>
          <a:off x="13055600" y="3688232"/>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142409</xdr:rowOff>
    </xdr:from>
    <xdr:ext cx="762000" cy="259045"/>
    <xdr:sp macro="" textlink="">
      <xdr:nvSpPr>
        <xdr:cNvPr id="451" name="テキスト ボックス 450"/>
        <xdr:cNvSpPr txBox="1"/>
      </xdr:nvSpPr>
      <xdr:spPr>
        <a:xfrm>
          <a:off x="12763500" y="334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22911</xdr:rowOff>
    </xdr:from>
    <xdr:to>
      <xdr:col>64</xdr:col>
      <xdr:colOff>152400</xdr:colOff>
      <xdr:row>16</xdr:row>
      <xdr:rowOff>124511</xdr:rowOff>
    </xdr:to>
    <xdr:sp macro="" textlink="">
      <xdr:nvSpPr>
        <xdr:cNvPr id="452" name="フローチャート: 判断 451"/>
        <xdr:cNvSpPr/>
      </xdr:nvSpPr>
      <xdr:spPr>
        <a:xfrm>
          <a:off x="12242800" y="368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134688</xdr:rowOff>
    </xdr:from>
    <xdr:ext cx="762000" cy="259045"/>
    <xdr:sp macro="" textlink="">
      <xdr:nvSpPr>
        <xdr:cNvPr id="453" name="テキスト ボックス 452"/>
        <xdr:cNvSpPr txBox="1"/>
      </xdr:nvSpPr>
      <xdr:spPr>
        <a:xfrm>
          <a:off x="11950700" y="333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52781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45161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37160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290955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209675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104242</xdr:rowOff>
    </xdr:from>
    <xdr:to>
      <xdr:col>81</xdr:col>
      <xdr:colOff>95250</xdr:colOff>
      <xdr:row>15</xdr:row>
      <xdr:rowOff>34392</xdr:rowOff>
    </xdr:to>
    <xdr:sp macro="" textlink="">
      <xdr:nvSpPr>
        <xdr:cNvPr id="459" name="楕円 458"/>
        <xdr:cNvSpPr/>
      </xdr:nvSpPr>
      <xdr:spPr>
        <a:xfrm>
          <a:off x="15430500" y="3304642"/>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25519</xdr:rowOff>
    </xdr:from>
    <xdr:ext cx="762000" cy="259045"/>
    <xdr:sp macro="" textlink="">
      <xdr:nvSpPr>
        <xdr:cNvPr id="460" name="将来負担の状況該当値テキスト"/>
        <xdr:cNvSpPr txBox="1"/>
      </xdr:nvSpPr>
      <xdr:spPr>
        <a:xfrm>
          <a:off x="15563850" y="322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45720</xdr:rowOff>
    </xdr:from>
    <xdr:to>
      <xdr:col>77</xdr:col>
      <xdr:colOff>95250</xdr:colOff>
      <xdr:row>15</xdr:row>
      <xdr:rowOff>147320</xdr:rowOff>
    </xdr:to>
    <xdr:sp macro="" textlink="">
      <xdr:nvSpPr>
        <xdr:cNvPr id="461" name="楕円 460"/>
        <xdr:cNvSpPr/>
      </xdr:nvSpPr>
      <xdr:spPr>
        <a:xfrm>
          <a:off x="14668500" y="34747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157497</xdr:rowOff>
    </xdr:from>
    <xdr:ext cx="736600" cy="259045"/>
    <xdr:sp macro="" textlink="">
      <xdr:nvSpPr>
        <xdr:cNvPr id="462" name="テキスト ボックス 461"/>
        <xdr:cNvSpPr txBox="1"/>
      </xdr:nvSpPr>
      <xdr:spPr>
        <a:xfrm>
          <a:off x="14370050" y="3129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23876</xdr:rowOff>
    </xdr:from>
    <xdr:to>
      <xdr:col>73</xdr:col>
      <xdr:colOff>44450</xdr:colOff>
      <xdr:row>16</xdr:row>
      <xdr:rowOff>125476</xdr:rowOff>
    </xdr:to>
    <xdr:sp macro="" textlink="">
      <xdr:nvSpPr>
        <xdr:cNvPr id="463" name="楕円 462"/>
        <xdr:cNvSpPr/>
      </xdr:nvSpPr>
      <xdr:spPr>
        <a:xfrm>
          <a:off x="13868400" y="36814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110253</xdr:rowOff>
    </xdr:from>
    <xdr:ext cx="762000" cy="259045"/>
    <xdr:sp macro="" textlink="">
      <xdr:nvSpPr>
        <xdr:cNvPr id="464" name="テキスト ボックス 463"/>
        <xdr:cNvSpPr txBox="1"/>
      </xdr:nvSpPr>
      <xdr:spPr>
        <a:xfrm>
          <a:off x="13557250" y="3767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98196</xdr:rowOff>
    </xdr:from>
    <xdr:to>
      <xdr:col>68</xdr:col>
      <xdr:colOff>203200</xdr:colOff>
      <xdr:row>17</xdr:row>
      <xdr:rowOff>28346</xdr:rowOff>
    </xdr:to>
    <xdr:sp macro="" textlink="">
      <xdr:nvSpPr>
        <xdr:cNvPr id="465" name="楕円 464"/>
        <xdr:cNvSpPr/>
      </xdr:nvSpPr>
      <xdr:spPr>
        <a:xfrm>
          <a:off x="13055600" y="3755796"/>
          <a:ext cx="889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13123</xdr:rowOff>
    </xdr:from>
    <xdr:ext cx="762000" cy="259045"/>
    <xdr:sp macro="" textlink="">
      <xdr:nvSpPr>
        <xdr:cNvPr id="466" name="テキスト ボックス 465"/>
        <xdr:cNvSpPr txBox="1"/>
      </xdr:nvSpPr>
      <xdr:spPr>
        <a:xfrm>
          <a:off x="12763500" y="389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131978</xdr:rowOff>
    </xdr:from>
    <xdr:to>
      <xdr:col>64</xdr:col>
      <xdr:colOff>152400</xdr:colOff>
      <xdr:row>17</xdr:row>
      <xdr:rowOff>62128</xdr:rowOff>
    </xdr:to>
    <xdr:sp macro="" textlink="">
      <xdr:nvSpPr>
        <xdr:cNvPr id="467" name="楕円 466"/>
        <xdr:cNvSpPr/>
      </xdr:nvSpPr>
      <xdr:spPr>
        <a:xfrm>
          <a:off x="12242800" y="3789578"/>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46905</xdr:rowOff>
    </xdr:from>
    <xdr:ext cx="762000" cy="259045"/>
    <xdr:sp macro="" textlink="">
      <xdr:nvSpPr>
        <xdr:cNvPr id="468" name="テキスト ボックス 467"/>
        <xdr:cNvSpPr txBox="1"/>
      </xdr:nvSpPr>
      <xdr:spPr>
        <a:xfrm>
          <a:off x="11950700" y="393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16,319
16,090
192.71
12,117,321
11,794,996
311,964
6,184,832
8,958,835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しており、全国及び三重県平均を下回っている。定員適正化計画による新規採用の抑制や時間外勤務の削減</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を行っているものの、横ばいの状態が続いている。現在の組織機構ではこ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れ以上の職員削減が難しくなってきており、組織機構の見直しを含めた定員の適正化を図り人件費の抑制に努める。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40</xdr:row>
      <xdr:rowOff>99568</xdr:rowOff>
    </xdr:to>
    <xdr:cxnSp macro="">
      <xdr:nvCxnSpPr>
        <xdr:cNvPr id="59" name="直線コネクタ 58"/>
        <xdr:cNvCxnSpPr/>
      </xdr:nvCxnSpPr>
      <xdr:spPr>
        <a:xfrm flipV="1">
          <a:off x="4826000" y="5988304"/>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71645</xdr:rowOff>
    </xdr:from>
    <xdr:ext cx="762000" cy="259045"/>
    <xdr:sp macro="" textlink="">
      <xdr:nvSpPr>
        <xdr:cNvPr id="60" name="人件費最小値テキスト"/>
        <xdr:cNvSpPr txBox="1"/>
      </xdr:nvSpPr>
      <xdr:spPr>
        <a:xfrm>
          <a:off x="4914900" y="692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99568</xdr:rowOff>
    </xdr:from>
    <xdr:to>
      <xdr:col>24</xdr:col>
      <xdr:colOff>114300</xdr:colOff>
      <xdr:row>40</xdr:row>
      <xdr:rowOff>99568</xdr:rowOff>
    </xdr:to>
    <xdr:cxnSp macro="">
      <xdr:nvCxnSpPr>
        <xdr:cNvPr id="61" name="直線コネクタ 60"/>
        <xdr:cNvCxnSpPr/>
      </xdr:nvCxnSpPr>
      <xdr:spPr>
        <a:xfrm>
          <a:off x="4737100" y="69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154432</xdr:rowOff>
    </xdr:from>
    <xdr:to>
      <xdr:col>24</xdr:col>
      <xdr:colOff>25400</xdr:colOff>
      <xdr:row>37</xdr:row>
      <xdr:rowOff>33274</xdr:rowOff>
    </xdr:to>
    <xdr:cxnSp macro="">
      <xdr:nvCxnSpPr>
        <xdr:cNvPr id="64" name="直線コネクタ 63"/>
        <xdr:cNvCxnSpPr/>
      </xdr:nvCxnSpPr>
      <xdr:spPr>
        <a:xfrm>
          <a:off x="3987800" y="63266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154432</xdr:rowOff>
    </xdr:from>
    <xdr:to>
      <xdr:col>19</xdr:col>
      <xdr:colOff>187325</xdr:colOff>
      <xdr:row>37</xdr:row>
      <xdr:rowOff>28702</xdr:rowOff>
    </xdr:to>
    <xdr:cxnSp macro="">
      <xdr:nvCxnSpPr>
        <xdr:cNvPr id="67" name="直線コネクタ 66"/>
        <xdr:cNvCxnSpPr/>
      </xdr:nvCxnSpPr>
      <xdr:spPr>
        <a:xfrm flipV="1">
          <a:off x="3098800" y="63266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117856</xdr:rowOff>
    </xdr:from>
    <xdr:to>
      <xdr:col>15</xdr:col>
      <xdr:colOff>98425</xdr:colOff>
      <xdr:row>37</xdr:row>
      <xdr:rowOff>28702</xdr:rowOff>
    </xdr:to>
    <xdr:cxnSp macro="">
      <xdr:nvCxnSpPr>
        <xdr:cNvPr id="70" name="直線コネクタ 69"/>
        <xdr:cNvCxnSpPr/>
      </xdr:nvCxnSpPr>
      <xdr:spPr>
        <a:xfrm>
          <a:off x="2209800" y="62900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117856</xdr:rowOff>
    </xdr:from>
    <xdr:to>
      <xdr:col>11</xdr:col>
      <xdr:colOff>9525</xdr:colOff>
      <xdr:row>36</xdr:row>
      <xdr:rowOff>122428</xdr:rowOff>
    </xdr:to>
    <xdr:cxnSp macro="">
      <xdr:nvCxnSpPr>
        <xdr:cNvPr id="73" name="直線コネクタ 72"/>
        <xdr:cNvCxnSpPr/>
      </xdr:nvCxnSpPr>
      <xdr:spPr>
        <a:xfrm flipV="1">
          <a:off x="1320800" y="6290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126001</xdr:rowOff>
    </xdr:from>
    <xdr:ext cx="762000" cy="259045"/>
    <xdr:sp macro="" textlink="">
      <xdr:nvSpPr>
        <xdr:cNvPr id="84" name="人件費該当値テキスト"/>
        <xdr:cNvSpPr txBox="1"/>
      </xdr:nvSpPr>
      <xdr:spPr>
        <a:xfrm>
          <a:off x="4914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103632</xdr:rowOff>
    </xdr:from>
    <xdr:to>
      <xdr:col>20</xdr:col>
      <xdr:colOff>38100</xdr:colOff>
      <xdr:row>37</xdr:row>
      <xdr:rowOff>33782</xdr:rowOff>
    </xdr:to>
    <xdr:sp macro="" textlink="">
      <xdr:nvSpPr>
        <xdr:cNvPr id="85" name="楕円 84"/>
        <xdr:cNvSpPr/>
      </xdr:nvSpPr>
      <xdr:spPr>
        <a:xfrm>
          <a:off x="3937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43959</xdr:rowOff>
    </xdr:from>
    <xdr:ext cx="736600" cy="259045"/>
    <xdr:sp macro="" textlink="">
      <xdr:nvSpPr>
        <xdr:cNvPr id="86" name="テキスト ボックス 85"/>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149352</xdr:rowOff>
    </xdr:from>
    <xdr:to>
      <xdr:col>15</xdr:col>
      <xdr:colOff>149225</xdr:colOff>
      <xdr:row>37</xdr:row>
      <xdr:rowOff>79502</xdr:rowOff>
    </xdr:to>
    <xdr:sp macro="" textlink="">
      <xdr:nvSpPr>
        <xdr:cNvPr id="87" name="楕円 86"/>
        <xdr:cNvSpPr/>
      </xdr:nvSpPr>
      <xdr:spPr>
        <a:xfrm>
          <a:off x="3048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88" name="テキスト ボックス 87"/>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67056</xdr:rowOff>
    </xdr:from>
    <xdr:to>
      <xdr:col>11</xdr:col>
      <xdr:colOff>60325</xdr:colOff>
      <xdr:row>36</xdr:row>
      <xdr:rowOff>168656</xdr:rowOff>
    </xdr:to>
    <xdr:sp macro="" textlink="">
      <xdr:nvSpPr>
        <xdr:cNvPr id="89" name="楕円 88"/>
        <xdr:cNvSpPr/>
      </xdr:nvSpPr>
      <xdr:spPr>
        <a:xfrm>
          <a:off x="2159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7383</xdr:rowOff>
    </xdr:from>
    <xdr:ext cx="762000" cy="259045"/>
    <xdr:sp macro="" textlink="">
      <xdr:nvSpPr>
        <xdr:cNvPr id="90" name="テキスト ボックス 89"/>
        <xdr:cNvSpPr txBox="1"/>
      </xdr:nvSpPr>
      <xdr:spPr>
        <a:xfrm>
          <a:off x="1828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91" name="楕円 90"/>
        <xdr:cNvSpPr/>
      </xdr:nvSpPr>
      <xdr:spPr>
        <a:xfrm>
          <a:off x="1270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92" name="テキスト ボックス 91"/>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前年度に比べて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物価高騰の影響等による費用の増加が主な要因である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ことを踏まえ、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指定管理や委託内容の見直しを図り、物件費の抑制に努める。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24130</xdr:rowOff>
    </xdr:to>
    <xdr:cxnSp macro="">
      <xdr:nvCxnSpPr>
        <xdr:cNvPr id="120" name="直線コネクタ 119"/>
        <xdr:cNvCxnSpPr/>
      </xdr:nvCxnSpPr>
      <xdr:spPr>
        <a:xfrm flipV="1">
          <a:off x="16510000" y="24282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167657</xdr:rowOff>
    </xdr:from>
    <xdr:ext cx="762000" cy="259045"/>
    <xdr:sp macro="" textlink="">
      <xdr:nvSpPr>
        <xdr:cNvPr id="121"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24130</xdr:rowOff>
    </xdr:from>
    <xdr:to>
      <xdr:col>82</xdr:col>
      <xdr:colOff>196850</xdr:colOff>
      <xdr:row>21</xdr:row>
      <xdr:rowOff>24130</xdr:rowOff>
    </xdr:to>
    <xdr:cxnSp macro="">
      <xdr:nvCxnSpPr>
        <xdr:cNvPr id="122" name="直線コネクタ 121"/>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134620</xdr:rowOff>
    </xdr:from>
    <xdr:to>
      <xdr:col>82</xdr:col>
      <xdr:colOff>107950</xdr:colOff>
      <xdr:row>17</xdr:row>
      <xdr:rowOff>54610</xdr:rowOff>
    </xdr:to>
    <xdr:cxnSp macro="">
      <xdr:nvCxnSpPr>
        <xdr:cNvPr id="125" name="直線コネクタ 124"/>
        <xdr:cNvCxnSpPr/>
      </xdr:nvCxnSpPr>
      <xdr:spPr>
        <a:xfrm>
          <a:off x="15671800" y="28778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26"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27" name="フローチャート: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17</xdr:row>
      <xdr:rowOff>85090</xdr:rowOff>
    </xdr:to>
    <xdr:cxnSp macro="">
      <xdr:nvCxnSpPr>
        <xdr:cNvPr id="128" name="直線コネクタ 127"/>
        <xdr:cNvCxnSpPr/>
      </xdr:nvCxnSpPr>
      <xdr:spPr>
        <a:xfrm flipV="1">
          <a:off x="14782800" y="28778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156210</xdr:rowOff>
    </xdr:from>
    <xdr:to>
      <xdr:col>78</xdr:col>
      <xdr:colOff>120650</xdr:colOff>
      <xdr:row>16</xdr:row>
      <xdr:rowOff>86360</xdr:rowOff>
    </xdr:to>
    <xdr:sp macro="" textlink="">
      <xdr:nvSpPr>
        <xdr:cNvPr id="129" name="フローチャート: 判断 128"/>
        <xdr:cNvSpPr/>
      </xdr:nvSpPr>
      <xdr:spPr>
        <a:xfrm>
          <a:off x="15621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30" name="テキスト ボックス 129"/>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77470</xdr:rowOff>
    </xdr:from>
    <xdr:to>
      <xdr:col>73</xdr:col>
      <xdr:colOff>180975</xdr:colOff>
      <xdr:row>17</xdr:row>
      <xdr:rowOff>85090</xdr:rowOff>
    </xdr:to>
    <xdr:cxnSp macro="">
      <xdr:nvCxnSpPr>
        <xdr:cNvPr id="131" name="直線コネクタ 130"/>
        <xdr:cNvCxnSpPr/>
      </xdr:nvCxnSpPr>
      <xdr:spPr>
        <a:xfrm>
          <a:off x="13893800" y="2992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163830</xdr:rowOff>
    </xdr:from>
    <xdr:to>
      <xdr:col>74</xdr:col>
      <xdr:colOff>31750</xdr:colOff>
      <xdr:row>16</xdr:row>
      <xdr:rowOff>93980</xdr:rowOff>
    </xdr:to>
    <xdr:sp macro="" textlink="">
      <xdr:nvSpPr>
        <xdr:cNvPr id="132" name="フローチャート: 判断 131"/>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104157</xdr:rowOff>
    </xdr:from>
    <xdr:ext cx="762000" cy="259045"/>
    <xdr:sp macro="" textlink="">
      <xdr:nvSpPr>
        <xdr:cNvPr id="133" name="テキスト ボックス 132"/>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107950</xdr:rowOff>
    </xdr:to>
    <xdr:cxnSp macro="">
      <xdr:nvCxnSpPr>
        <xdr:cNvPr id="134" name="直線コネクタ 133"/>
        <xdr:cNvCxnSpPr/>
      </xdr:nvCxnSpPr>
      <xdr:spPr>
        <a:xfrm flipV="1">
          <a:off x="13004800" y="2992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38" name="テキスト ボックス 137"/>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44" name="楕円 143"/>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147337</xdr:rowOff>
    </xdr:from>
    <xdr:ext cx="762000" cy="259045"/>
    <xdr:sp macro="" textlink="">
      <xdr:nvSpPr>
        <xdr:cNvPr id="145" name="物件費該当値テキスト"/>
        <xdr:cNvSpPr txBox="1"/>
      </xdr:nvSpPr>
      <xdr:spPr>
        <a:xfrm>
          <a:off x="165989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83820</xdr:rowOff>
    </xdr:from>
    <xdr:to>
      <xdr:col>78</xdr:col>
      <xdr:colOff>120650</xdr:colOff>
      <xdr:row>17</xdr:row>
      <xdr:rowOff>13970</xdr:rowOff>
    </xdr:to>
    <xdr:sp macro="" textlink="">
      <xdr:nvSpPr>
        <xdr:cNvPr id="146" name="楕円 145"/>
        <xdr:cNvSpPr/>
      </xdr:nvSpPr>
      <xdr:spPr>
        <a:xfrm>
          <a:off x="15621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47" name="テキスト ボックス 146"/>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34290</xdr:rowOff>
    </xdr:from>
    <xdr:to>
      <xdr:col>74</xdr:col>
      <xdr:colOff>31750</xdr:colOff>
      <xdr:row>17</xdr:row>
      <xdr:rowOff>135890</xdr:rowOff>
    </xdr:to>
    <xdr:sp macro="" textlink="">
      <xdr:nvSpPr>
        <xdr:cNvPr id="148" name="楕円 147"/>
        <xdr:cNvSpPr/>
      </xdr:nvSpPr>
      <xdr:spPr>
        <a:xfrm>
          <a:off x="14732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120667</xdr:rowOff>
    </xdr:from>
    <xdr:ext cx="762000" cy="259045"/>
    <xdr:sp macro="" textlink="">
      <xdr:nvSpPr>
        <xdr:cNvPr id="149" name="テキスト ボックス 148"/>
        <xdr:cNvSpPr txBox="1"/>
      </xdr:nvSpPr>
      <xdr:spPr>
        <a:xfrm>
          <a:off x="14401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0" name="楕円 149"/>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51" name="テキスト ボックス 150"/>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2" name="楕円 151"/>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3" name="テキスト ボックス 152"/>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前年度に比べて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おり、類似団体、全国及び三重県平均を下回る状況が続いている。社会保障経費については、社会情勢の影響や制度改正の影響が大きく削減は難しいが、適正な執行による財政負担の軽減を図るよう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xdr:rowOff>
    </xdr:from>
    <xdr:to>
      <xdr:col>24</xdr:col>
      <xdr:colOff>25400</xdr:colOff>
      <xdr:row>61</xdr:row>
      <xdr:rowOff>85090</xdr:rowOff>
    </xdr:to>
    <xdr:cxnSp macro="">
      <xdr:nvCxnSpPr>
        <xdr:cNvPr id="180" name="直線コネクタ 179"/>
        <xdr:cNvCxnSpPr/>
      </xdr:nvCxnSpPr>
      <xdr:spPr>
        <a:xfrm flipV="1">
          <a:off x="4826000" y="90957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57167</xdr:rowOff>
    </xdr:from>
    <xdr:ext cx="762000" cy="259045"/>
    <xdr:sp macro="" textlink="">
      <xdr:nvSpPr>
        <xdr:cNvPr id="181" name="扶助費最小値テキスト"/>
        <xdr:cNvSpPr txBox="1"/>
      </xdr:nvSpPr>
      <xdr:spPr>
        <a:xfrm>
          <a:off x="4914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85090</xdr:rowOff>
    </xdr:from>
    <xdr:to>
      <xdr:col>24</xdr:col>
      <xdr:colOff>114300</xdr:colOff>
      <xdr:row>61</xdr:row>
      <xdr:rowOff>85090</xdr:rowOff>
    </xdr:to>
    <xdr:cxnSp macro="">
      <xdr:nvCxnSpPr>
        <xdr:cNvPr id="182" name="直線コネクタ 181"/>
        <xdr:cNvCxnSpPr/>
      </xdr:nvCxnSpPr>
      <xdr:spPr>
        <a:xfrm>
          <a:off x="4737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95267</xdr:rowOff>
    </xdr:from>
    <xdr:ext cx="762000" cy="259045"/>
    <xdr:sp macro="" textlink="">
      <xdr:nvSpPr>
        <xdr:cNvPr id="183" name="扶助費最大値テキスト"/>
        <xdr:cNvSpPr txBox="1"/>
      </xdr:nvSpPr>
      <xdr:spPr>
        <a:xfrm>
          <a:off x="4914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xdr:rowOff>
    </xdr:from>
    <xdr:to>
      <xdr:col>24</xdr:col>
      <xdr:colOff>114300</xdr:colOff>
      <xdr:row>53</xdr:row>
      <xdr:rowOff>8890</xdr:rowOff>
    </xdr:to>
    <xdr:cxnSp macro="">
      <xdr:nvCxnSpPr>
        <xdr:cNvPr id="184" name="直線コネクタ 183"/>
        <xdr:cNvCxnSpPr/>
      </xdr:nvCxnSpPr>
      <xdr:spPr>
        <a:xfrm>
          <a:off x="4737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73660</xdr:rowOff>
    </xdr:to>
    <xdr:cxnSp macro="">
      <xdr:nvCxnSpPr>
        <xdr:cNvPr id="185" name="直線コネクタ 184"/>
        <xdr:cNvCxnSpPr/>
      </xdr:nvCxnSpPr>
      <xdr:spPr>
        <a:xfrm>
          <a:off x="3987800" y="9652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154957</xdr:rowOff>
    </xdr:from>
    <xdr:ext cx="762000" cy="259045"/>
    <xdr:sp macro="" textlink="">
      <xdr:nvSpPr>
        <xdr:cNvPr id="186" name="扶助費平均値テキスト"/>
        <xdr:cNvSpPr txBox="1"/>
      </xdr:nvSpPr>
      <xdr:spPr>
        <a:xfrm>
          <a:off x="4914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187" name="フローチャート: 判断 186"/>
        <xdr:cNvSpPr/>
      </xdr:nvSpPr>
      <xdr:spPr>
        <a:xfrm>
          <a:off x="4775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96520</xdr:rowOff>
    </xdr:to>
    <xdr:cxnSp macro="">
      <xdr:nvCxnSpPr>
        <xdr:cNvPr id="188" name="直線コネクタ 187"/>
        <xdr:cNvCxnSpPr/>
      </xdr:nvCxnSpPr>
      <xdr:spPr>
        <a:xfrm flipV="1">
          <a:off x="3098800" y="9652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96520</xdr:rowOff>
    </xdr:from>
    <xdr:to>
      <xdr:col>15</xdr:col>
      <xdr:colOff>98425</xdr:colOff>
      <xdr:row>56</xdr:row>
      <xdr:rowOff>142240</xdr:rowOff>
    </xdr:to>
    <xdr:cxnSp macro="">
      <xdr:nvCxnSpPr>
        <xdr:cNvPr id="191" name="直線コネクタ 190"/>
        <xdr:cNvCxnSpPr/>
      </xdr:nvCxnSpPr>
      <xdr:spPr>
        <a:xfrm flipV="1">
          <a:off x="2209800" y="9697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34290</xdr:rowOff>
    </xdr:from>
    <xdr:to>
      <xdr:col>15</xdr:col>
      <xdr:colOff>149225</xdr:colOff>
      <xdr:row>57</xdr:row>
      <xdr:rowOff>135890</xdr:rowOff>
    </xdr:to>
    <xdr:sp macro="" textlink="">
      <xdr:nvSpPr>
        <xdr:cNvPr id="192" name="フローチャート: 判断 191"/>
        <xdr:cNvSpPr/>
      </xdr:nvSpPr>
      <xdr:spPr>
        <a:xfrm>
          <a:off x="3048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120667</xdr:rowOff>
    </xdr:from>
    <xdr:ext cx="762000" cy="259045"/>
    <xdr:sp macro="" textlink="">
      <xdr:nvSpPr>
        <xdr:cNvPr id="193" name="テキスト ボックス 192"/>
        <xdr:cNvSpPr txBox="1"/>
      </xdr:nvSpPr>
      <xdr:spPr>
        <a:xfrm>
          <a:off x="2717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142240</xdr:rowOff>
    </xdr:from>
    <xdr:to>
      <xdr:col>11</xdr:col>
      <xdr:colOff>9525</xdr:colOff>
      <xdr:row>56</xdr:row>
      <xdr:rowOff>157480</xdr:rowOff>
    </xdr:to>
    <xdr:cxnSp macro="">
      <xdr:nvCxnSpPr>
        <xdr:cNvPr id="194" name="直線コネクタ 193"/>
        <xdr:cNvCxnSpPr/>
      </xdr:nvCxnSpPr>
      <xdr:spPr>
        <a:xfrm flipV="1">
          <a:off x="1320800" y="9743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110490</xdr:rowOff>
    </xdr:from>
    <xdr:to>
      <xdr:col>11</xdr:col>
      <xdr:colOff>60325</xdr:colOff>
      <xdr:row>58</xdr:row>
      <xdr:rowOff>40640</xdr:rowOff>
    </xdr:to>
    <xdr:sp macro="" textlink="">
      <xdr:nvSpPr>
        <xdr:cNvPr id="195" name="フローチャート: 判断 194"/>
        <xdr:cNvSpPr/>
      </xdr:nvSpPr>
      <xdr:spPr>
        <a:xfrm>
          <a:off x="2159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25417</xdr:rowOff>
    </xdr:from>
    <xdr:ext cx="762000" cy="259045"/>
    <xdr:sp macro="" textlink="">
      <xdr:nvSpPr>
        <xdr:cNvPr id="196" name="テキスト ボックス 195"/>
        <xdr:cNvSpPr txBox="1"/>
      </xdr:nvSpPr>
      <xdr:spPr>
        <a:xfrm>
          <a:off x="1828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49530</xdr:rowOff>
    </xdr:from>
    <xdr:to>
      <xdr:col>6</xdr:col>
      <xdr:colOff>171450</xdr:colOff>
      <xdr:row>57</xdr:row>
      <xdr:rowOff>151130</xdr:rowOff>
    </xdr:to>
    <xdr:sp macro="" textlink="">
      <xdr:nvSpPr>
        <xdr:cNvPr id="197" name="フローチャート: 判断 196"/>
        <xdr:cNvSpPr/>
      </xdr:nvSpPr>
      <xdr:spPr>
        <a:xfrm>
          <a:off x="1270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135907</xdr:rowOff>
    </xdr:from>
    <xdr:ext cx="762000" cy="259045"/>
    <xdr:sp macro="" textlink="">
      <xdr:nvSpPr>
        <xdr:cNvPr id="198" name="テキスト ボックス 197"/>
        <xdr:cNvSpPr txBox="1"/>
      </xdr:nvSpPr>
      <xdr:spPr>
        <a:xfrm>
          <a:off x="939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22860</xdr:rowOff>
    </xdr:from>
    <xdr:to>
      <xdr:col>24</xdr:col>
      <xdr:colOff>76200</xdr:colOff>
      <xdr:row>56</xdr:row>
      <xdr:rowOff>124460</xdr:rowOff>
    </xdr:to>
    <xdr:sp macro="" textlink="">
      <xdr:nvSpPr>
        <xdr:cNvPr id="204" name="楕円 203"/>
        <xdr:cNvSpPr/>
      </xdr:nvSpPr>
      <xdr:spPr>
        <a:xfrm>
          <a:off x="4775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39387</xdr:rowOff>
    </xdr:from>
    <xdr:ext cx="762000" cy="259045"/>
    <xdr:sp macro="" textlink="">
      <xdr:nvSpPr>
        <xdr:cNvPr id="205" name="扶助費該当値テキスト"/>
        <xdr:cNvSpPr txBox="1"/>
      </xdr:nvSpPr>
      <xdr:spPr>
        <a:xfrm>
          <a:off x="4914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6" name="楕円 205"/>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07" name="テキスト ボックス 206"/>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45720</xdr:rowOff>
    </xdr:from>
    <xdr:to>
      <xdr:col>15</xdr:col>
      <xdr:colOff>149225</xdr:colOff>
      <xdr:row>56</xdr:row>
      <xdr:rowOff>147320</xdr:rowOff>
    </xdr:to>
    <xdr:sp macro="" textlink="">
      <xdr:nvSpPr>
        <xdr:cNvPr id="208" name="楕円 207"/>
        <xdr:cNvSpPr/>
      </xdr:nvSpPr>
      <xdr:spPr>
        <a:xfrm>
          <a:off x="3048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157497</xdr:rowOff>
    </xdr:from>
    <xdr:ext cx="762000" cy="259045"/>
    <xdr:sp macro="" textlink="">
      <xdr:nvSpPr>
        <xdr:cNvPr id="209" name="テキスト ボックス 208"/>
        <xdr:cNvSpPr txBox="1"/>
      </xdr:nvSpPr>
      <xdr:spPr>
        <a:xfrm>
          <a:off x="2717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91440</xdr:rowOff>
    </xdr:from>
    <xdr:to>
      <xdr:col>11</xdr:col>
      <xdr:colOff>60325</xdr:colOff>
      <xdr:row>57</xdr:row>
      <xdr:rowOff>21590</xdr:rowOff>
    </xdr:to>
    <xdr:sp macro="" textlink="">
      <xdr:nvSpPr>
        <xdr:cNvPr id="210" name="楕円 209"/>
        <xdr:cNvSpPr/>
      </xdr:nvSpPr>
      <xdr:spPr>
        <a:xfrm>
          <a:off x="2159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211" name="テキスト ボックス 210"/>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106680</xdr:rowOff>
    </xdr:from>
    <xdr:to>
      <xdr:col>6</xdr:col>
      <xdr:colOff>171450</xdr:colOff>
      <xdr:row>57</xdr:row>
      <xdr:rowOff>36830</xdr:rowOff>
    </xdr:to>
    <xdr:sp macro="" textlink="">
      <xdr:nvSpPr>
        <xdr:cNvPr id="212" name="楕円 211"/>
        <xdr:cNvSpPr/>
      </xdr:nvSpPr>
      <xdr:spPr>
        <a:xfrm>
          <a:off x="1270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47007</xdr:rowOff>
    </xdr:from>
    <xdr:ext cx="762000" cy="259045"/>
    <xdr:sp macro="" textlink="">
      <xdr:nvSpPr>
        <xdr:cNvPr id="213" name="テキスト ボックス 212"/>
        <xdr:cNvSpPr txBox="1"/>
      </xdr:nvSpPr>
      <xdr:spPr>
        <a:xfrm>
          <a:off x="939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前年度に比べて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、類似団体、全国及び三重県平均を上回っている。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国保会計、後期会計への繰出金については、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少子高齢化の進展により、医療費の増加が見込まれて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いることから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、動向に注視しつつ、各会計とも保険料収入の向上、保険料の適正化などに努め、一般会計の負担軽減を図る。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62</xdr:row>
      <xdr:rowOff>61685</xdr:rowOff>
    </xdr:to>
    <xdr:cxnSp macro="">
      <xdr:nvCxnSpPr>
        <xdr:cNvPr id="243" name="直線コネクタ 242"/>
        <xdr:cNvCxnSpPr/>
      </xdr:nvCxnSpPr>
      <xdr:spPr>
        <a:xfrm flipV="1">
          <a:off x="16510000" y="91784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4" name="その他最小値テキスト"/>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5" name="直線コネクタ 244"/>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6"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7" name="直線コネクタ 246"/>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50800</xdr:rowOff>
    </xdr:to>
    <xdr:cxnSp macro="">
      <xdr:nvCxnSpPr>
        <xdr:cNvPr id="248" name="直線コネクタ 247"/>
        <xdr:cNvCxnSpPr/>
      </xdr:nvCxnSpPr>
      <xdr:spPr>
        <a:xfrm>
          <a:off x="15671800" y="9918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13805</xdr:rowOff>
    </xdr:from>
    <xdr:ext cx="762000" cy="259045"/>
    <xdr:sp macro="" textlink="">
      <xdr:nvSpPr>
        <xdr:cNvPr id="249" name="その他平均値テキスト"/>
        <xdr:cNvSpPr txBox="1"/>
      </xdr:nvSpPr>
      <xdr:spPr>
        <a:xfrm>
          <a:off x="16598900" y="961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50" name="フローチャート: 判断 249"/>
        <xdr:cNvSpPr/>
      </xdr:nvSpPr>
      <xdr:spPr>
        <a:xfrm>
          <a:off x="16459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94343</xdr:rowOff>
    </xdr:to>
    <xdr:cxnSp macro="">
      <xdr:nvCxnSpPr>
        <xdr:cNvPr id="251" name="直線コネクタ 250"/>
        <xdr:cNvCxnSpPr/>
      </xdr:nvCxnSpPr>
      <xdr:spPr>
        <a:xfrm flipV="1">
          <a:off x="14782800" y="99187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103415</xdr:rowOff>
    </xdr:from>
    <xdr:to>
      <xdr:col>78</xdr:col>
      <xdr:colOff>120650</xdr:colOff>
      <xdr:row>57</xdr:row>
      <xdr:rowOff>33565</xdr:rowOff>
    </xdr:to>
    <xdr:sp macro="" textlink="">
      <xdr:nvSpPr>
        <xdr:cNvPr id="252" name="フローチャート: 判断 251"/>
        <xdr:cNvSpPr/>
      </xdr:nvSpPr>
      <xdr:spPr>
        <a:xfrm>
          <a:off x="15621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43742</xdr:rowOff>
    </xdr:from>
    <xdr:ext cx="736600" cy="259045"/>
    <xdr:sp macro="" textlink="">
      <xdr:nvSpPr>
        <xdr:cNvPr id="253" name="テキスト ボックス 252"/>
        <xdr:cNvSpPr txBox="1"/>
      </xdr:nvSpPr>
      <xdr:spPr>
        <a:xfrm>
          <a:off x="15290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94343</xdr:rowOff>
    </xdr:from>
    <xdr:to>
      <xdr:col>73</xdr:col>
      <xdr:colOff>180975</xdr:colOff>
      <xdr:row>58</xdr:row>
      <xdr:rowOff>94343</xdr:rowOff>
    </xdr:to>
    <xdr:cxnSp macro="">
      <xdr:nvCxnSpPr>
        <xdr:cNvPr id="254" name="直線コネクタ 253"/>
        <xdr:cNvCxnSpPr/>
      </xdr:nvCxnSpPr>
      <xdr:spPr>
        <a:xfrm>
          <a:off x="13893800" y="10038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73478</xdr:rowOff>
    </xdr:from>
    <xdr:to>
      <xdr:col>74</xdr:col>
      <xdr:colOff>31750</xdr:colOff>
      <xdr:row>58</xdr:row>
      <xdr:rowOff>3628</xdr:rowOff>
    </xdr:to>
    <xdr:sp macro="" textlink="">
      <xdr:nvSpPr>
        <xdr:cNvPr id="255" name="フローチャート: 判断 254"/>
        <xdr:cNvSpPr/>
      </xdr:nvSpPr>
      <xdr:spPr>
        <a:xfrm>
          <a:off x="14732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13805</xdr:rowOff>
    </xdr:from>
    <xdr:ext cx="762000" cy="259045"/>
    <xdr:sp macro="" textlink="">
      <xdr:nvSpPr>
        <xdr:cNvPr id="256" name="テキスト ボックス 255"/>
        <xdr:cNvSpPr txBox="1"/>
      </xdr:nvSpPr>
      <xdr:spPr>
        <a:xfrm>
          <a:off x="14401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94343</xdr:rowOff>
    </xdr:from>
    <xdr:to>
      <xdr:col>69</xdr:col>
      <xdr:colOff>92075</xdr:colOff>
      <xdr:row>58</xdr:row>
      <xdr:rowOff>105228</xdr:rowOff>
    </xdr:to>
    <xdr:cxnSp macro="">
      <xdr:nvCxnSpPr>
        <xdr:cNvPr id="257" name="直線コネクタ 256"/>
        <xdr:cNvCxnSpPr/>
      </xdr:nvCxnSpPr>
      <xdr:spPr>
        <a:xfrm flipV="1">
          <a:off x="13004800" y="10038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58" name="フローチャート: 判断 257"/>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59" name="テキスト ボックス 258"/>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60" name="フローチャート: 判断 259"/>
        <xdr:cNvSpPr/>
      </xdr:nvSpPr>
      <xdr:spPr>
        <a:xfrm>
          <a:off x="12954000" y="1006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34670</xdr:rowOff>
    </xdr:from>
    <xdr:ext cx="762000" cy="259045"/>
    <xdr:sp macro="" textlink="">
      <xdr:nvSpPr>
        <xdr:cNvPr id="261" name="テキスト ボックス 260"/>
        <xdr:cNvSpPr txBox="1"/>
      </xdr:nvSpPr>
      <xdr:spPr>
        <a:xfrm>
          <a:off x="12623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7" name="楕円 266"/>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68" name="その他該当値テキスト"/>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9" name="楕円 268"/>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0" name="テキスト ボックス 269"/>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43543</xdr:rowOff>
    </xdr:from>
    <xdr:to>
      <xdr:col>74</xdr:col>
      <xdr:colOff>31750</xdr:colOff>
      <xdr:row>58</xdr:row>
      <xdr:rowOff>145143</xdr:rowOff>
    </xdr:to>
    <xdr:sp macro="" textlink="">
      <xdr:nvSpPr>
        <xdr:cNvPr id="271" name="楕円 270"/>
        <xdr:cNvSpPr/>
      </xdr:nvSpPr>
      <xdr:spPr>
        <a:xfrm>
          <a:off x="14732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129920</xdr:rowOff>
    </xdr:from>
    <xdr:ext cx="762000" cy="259045"/>
    <xdr:sp macro="" textlink="">
      <xdr:nvSpPr>
        <xdr:cNvPr id="272" name="テキスト ボックス 271"/>
        <xdr:cNvSpPr txBox="1"/>
      </xdr:nvSpPr>
      <xdr:spPr>
        <a:xfrm>
          <a:off x="14401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43543</xdr:rowOff>
    </xdr:from>
    <xdr:to>
      <xdr:col>69</xdr:col>
      <xdr:colOff>142875</xdr:colOff>
      <xdr:row>58</xdr:row>
      <xdr:rowOff>145143</xdr:rowOff>
    </xdr:to>
    <xdr:sp macro="" textlink="">
      <xdr:nvSpPr>
        <xdr:cNvPr id="273" name="楕円 272"/>
        <xdr:cNvSpPr/>
      </xdr:nvSpPr>
      <xdr:spPr>
        <a:xfrm>
          <a:off x="13843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155320</xdr:rowOff>
    </xdr:from>
    <xdr:ext cx="762000" cy="259045"/>
    <xdr:sp macro="" textlink="">
      <xdr:nvSpPr>
        <xdr:cNvPr id="274" name="テキスト ボックス 273"/>
        <xdr:cNvSpPr txBox="1"/>
      </xdr:nvSpPr>
      <xdr:spPr>
        <a:xfrm>
          <a:off x="13512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75" name="楕円 274"/>
        <xdr:cNvSpPr/>
      </xdr:nvSpPr>
      <xdr:spPr>
        <a:xfrm>
          <a:off x="12954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166205</xdr:rowOff>
    </xdr:from>
    <xdr:ext cx="762000" cy="259045"/>
    <xdr:sp macro="" textlink="">
      <xdr:nvSpPr>
        <xdr:cNvPr id="276" name="テキスト ボックス 275"/>
        <xdr:cNvSpPr txBox="1"/>
      </xdr:nvSpPr>
      <xdr:spPr>
        <a:xfrm>
          <a:off x="12623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前年度に比べて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、類似団体、全国及び三重県平均を上回っている。経常化している補助金も増えていることから、見直しや削減に努める。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90424</xdr:rowOff>
    </xdr:to>
    <xdr:cxnSp macro="">
      <xdr:nvCxnSpPr>
        <xdr:cNvPr id="301" name="直線コネクタ 300"/>
        <xdr:cNvCxnSpPr/>
      </xdr:nvCxnSpPr>
      <xdr:spPr>
        <a:xfrm flipV="1">
          <a:off x="16510000" y="587400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62501</xdr:rowOff>
    </xdr:from>
    <xdr:ext cx="762000" cy="259045"/>
    <xdr:sp macro="" textlink="">
      <xdr:nvSpPr>
        <xdr:cNvPr id="302" name="補助費等最小値テキスト"/>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90424</xdr:rowOff>
    </xdr:from>
    <xdr:to>
      <xdr:col>82</xdr:col>
      <xdr:colOff>196850</xdr:colOff>
      <xdr:row>40</xdr:row>
      <xdr:rowOff>90424</xdr:rowOff>
    </xdr:to>
    <xdr:cxnSp macro="">
      <xdr:nvCxnSpPr>
        <xdr:cNvPr id="303" name="直線コネクタ 302"/>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4" name="補助費等最大値テキスト"/>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5" name="直線コネクタ 304"/>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97282</xdr:rowOff>
    </xdr:to>
    <xdr:cxnSp macro="">
      <xdr:nvCxnSpPr>
        <xdr:cNvPr id="306" name="直線コネクタ 305"/>
        <xdr:cNvCxnSpPr/>
      </xdr:nvCxnSpPr>
      <xdr:spPr>
        <a:xfrm>
          <a:off x="15671800" y="638149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7" name="補助費等平均値テキスト"/>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8" name="フローチャート: 判断 307"/>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97282</xdr:rowOff>
    </xdr:to>
    <xdr:cxnSp macro="">
      <xdr:nvCxnSpPr>
        <xdr:cNvPr id="309" name="直線コネクタ 308"/>
        <xdr:cNvCxnSpPr/>
      </xdr:nvCxnSpPr>
      <xdr:spPr>
        <a:xfrm flipV="1">
          <a:off x="14782800" y="63814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0" name="フローチャート: 判断 309"/>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1" name="テキスト ボックス 310"/>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37</xdr:row>
      <xdr:rowOff>106426</xdr:rowOff>
    </xdr:to>
    <xdr:cxnSp macro="">
      <xdr:nvCxnSpPr>
        <xdr:cNvPr id="312" name="直線コネクタ 311"/>
        <xdr:cNvCxnSpPr/>
      </xdr:nvCxnSpPr>
      <xdr:spPr>
        <a:xfrm flipV="1">
          <a:off x="13893800" y="64409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4" name="テキスト ボックス 313"/>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143002</xdr:rowOff>
    </xdr:to>
    <xdr:cxnSp macro="">
      <xdr:nvCxnSpPr>
        <xdr:cNvPr id="315" name="直線コネクタ 314"/>
        <xdr:cNvCxnSpPr/>
      </xdr:nvCxnSpPr>
      <xdr:spPr>
        <a:xfrm flipV="1">
          <a:off x="13004800" y="6450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6" name="フローチャート: 判断 315"/>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17" name="テキスト ボックス 316"/>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8" name="フローチャート: 判断 317"/>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9" name="テキスト ボックス 318"/>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25" name="楕円 324"/>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18559</xdr:rowOff>
    </xdr:from>
    <xdr:ext cx="762000" cy="259045"/>
    <xdr:sp macro="" textlink="">
      <xdr:nvSpPr>
        <xdr:cNvPr id="326" name="補助費等該当値テキスト"/>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7" name="楕円 326"/>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28" name="テキスト ボックス 327"/>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29" name="楕円 328"/>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30" name="テキスト ボックス 329"/>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31" name="楕円 330"/>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32" name="テキスト ボックス 331"/>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92202</xdr:rowOff>
    </xdr:from>
    <xdr:to>
      <xdr:col>65</xdr:col>
      <xdr:colOff>53975</xdr:colOff>
      <xdr:row>38</xdr:row>
      <xdr:rowOff>22352</xdr:rowOff>
    </xdr:to>
    <xdr:sp macro="" textlink="">
      <xdr:nvSpPr>
        <xdr:cNvPr id="333" name="楕円 332"/>
        <xdr:cNvSpPr/>
      </xdr:nvSpPr>
      <xdr:spPr>
        <a:xfrm>
          <a:off x="12954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7129</xdr:rowOff>
    </xdr:from>
    <xdr:ext cx="762000" cy="259045"/>
    <xdr:sp macro="" textlink="">
      <xdr:nvSpPr>
        <xdr:cNvPr id="334" name="テキスト ボックス 333"/>
        <xdr:cNvSpPr txBox="1"/>
      </xdr:nvSpPr>
      <xdr:spPr>
        <a:xfrm>
          <a:off x="12623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前年度に比べて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増加しており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、類似団体、全国及び三重県平均を上回っている。この要因としては、近年実施した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保育所整備事業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等により発行した地方債の償還が始まったことであ</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る。今後も引き続き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計画的な事業実施による発行額の抑制に努める。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9" name="直線コネクタ 34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0" name="テキスト ボックス 34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1" name="直線コネクタ 35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2" name="テキスト ボックス 35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3" name="直線コネクタ 35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4" name="テキスト ボックス 35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5" name="直線コネクタ 35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6" name="テキスト ボックス 35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7" name="直線コネクタ 35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8" name="テキスト ボックス 35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9" name="直線コネクタ 35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0" name="テキスト ボックス 35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37193</xdr:rowOff>
    </xdr:from>
    <xdr:to>
      <xdr:col>24</xdr:col>
      <xdr:colOff>25400</xdr:colOff>
      <xdr:row>82</xdr:row>
      <xdr:rowOff>50800</xdr:rowOff>
    </xdr:to>
    <xdr:cxnSp macro="">
      <xdr:nvCxnSpPr>
        <xdr:cNvPr id="364" name="直線コネクタ 363"/>
        <xdr:cNvCxnSpPr/>
      </xdr:nvCxnSpPr>
      <xdr:spPr>
        <a:xfrm flipV="1">
          <a:off x="4826000" y="12553043"/>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5"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6" name="直線コネクタ 365"/>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123570</xdr:rowOff>
    </xdr:from>
    <xdr:ext cx="762000" cy="259045"/>
    <xdr:sp macro="" textlink="">
      <xdr:nvSpPr>
        <xdr:cNvPr id="367" name="公債費最大値テキスト"/>
        <xdr:cNvSpPr txBox="1"/>
      </xdr:nvSpPr>
      <xdr:spPr>
        <a:xfrm>
          <a:off x="4914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37193</xdr:rowOff>
    </xdr:from>
    <xdr:to>
      <xdr:col>24</xdr:col>
      <xdr:colOff>114300</xdr:colOff>
      <xdr:row>73</xdr:row>
      <xdr:rowOff>37193</xdr:rowOff>
    </xdr:to>
    <xdr:cxnSp macro="">
      <xdr:nvCxnSpPr>
        <xdr:cNvPr id="368" name="直線コネクタ 367"/>
        <xdr:cNvCxnSpPr/>
      </xdr:nvCxnSpPr>
      <xdr:spPr>
        <a:xfrm>
          <a:off x="4737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113393</xdr:rowOff>
    </xdr:from>
    <xdr:to>
      <xdr:col>24</xdr:col>
      <xdr:colOff>25400</xdr:colOff>
      <xdr:row>78</xdr:row>
      <xdr:rowOff>29029</xdr:rowOff>
    </xdr:to>
    <xdr:cxnSp macro="">
      <xdr:nvCxnSpPr>
        <xdr:cNvPr id="369" name="直線コネクタ 368"/>
        <xdr:cNvCxnSpPr/>
      </xdr:nvCxnSpPr>
      <xdr:spPr>
        <a:xfrm>
          <a:off x="3987800" y="13315043"/>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122663</xdr:rowOff>
    </xdr:from>
    <xdr:ext cx="762000" cy="259045"/>
    <xdr:sp macro="" textlink="">
      <xdr:nvSpPr>
        <xdr:cNvPr id="370" name="公債費平均値テキスト"/>
        <xdr:cNvSpPr txBox="1"/>
      </xdr:nvSpPr>
      <xdr:spPr>
        <a:xfrm>
          <a:off x="4914900" y="13152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1" name="フローチャート: 判断 370"/>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113393</xdr:rowOff>
    </xdr:from>
    <xdr:to>
      <xdr:col>19</xdr:col>
      <xdr:colOff>187325</xdr:colOff>
      <xdr:row>79</xdr:row>
      <xdr:rowOff>162379</xdr:rowOff>
    </xdr:to>
    <xdr:cxnSp macro="">
      <xdr:nvCxnSpPr>
        <xdr:cNvPr id="372" name="直線コネクタ 371"/>
        <xdr:cNvCxnSpPr/>
      </xdr:nvCxnSpPr>
      <xdr:spPr>
        <a:xfrm flipV="1">
          <a:off x="3098800" y="13315043"/>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73" name="フローチャート: 判断 372"/>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141713</xdr:rowOff>
    </xdr:from>
    <xdr:ext cx="736600" cy="259045"/>
    <xdr:sp macro="" textlink="">
      <xdr:nvSpPr>
        <xdr:cNvPr id="374" name="テキスト ボックス 373"/>
        <xdr:cNvSpPr txBox="1"/>
      </xdr:nvSpPr>
      <xdr:spPr>
        <a:xfrm>
          <a:off x="360680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162379</xdr:rowOff>
    </xdr:from>
    <xdr:to>
      <xdr:col>15</xdr:col>
      <xdr:colOff>98425</xdr:colOff>
      <xdr:row>80</xdr:row>
      <xdr:rowOff>45357</xdr:rowOff>
    </xdr:to>
    <xdr:cxnSp macro="">
      <xdr:nvCxnSpPr>
        <xdr:cNvPr id="375" name="直線コネクタ 374"/>
        <xdr:cNvCxnSpPr/>
      </xdr:nvCxnSpPr>
      <xdr:spPr>
        <a:xfrm flipV="1">
          <a:off x="2209800" y="137069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76" name="フローチャート: 判断 375"/>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77" name="テキスト ボックス 376"/>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42636</xdr:rowOff>
    </xdr:from>
    <xdr:to>
      <xdr:col>11</xdr:col>
      <xdr:colOff>9525</xdr:colOff>
      <xdr:row>80</xdr:row>
      <xdr:rowOff>45357</xdr:rowOff>
    </xdr:to>
    <xdr:cxnSp macro="">
      <xdr:nvCxnSpPr>
        <xdr:cNvPr id="378" name="直線コネクタ 377"/>
        <xdr:cNvCxnSpPr/>
      </xdr:nvCxnSpPr>
      <xdr:spPr>
        <a:xfrm>
          <a:off x="1320800" y="13587186"/>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10886</xdr:rowOff>
    </xdr:from>
    <xdr:to>
      <xdr:col>11</xdr:col>
      <xdr:colOff>60325</xdr:colOff>
      <xdr:row>78</xdr:row>
      <xdr:rowOff>112486</xdr:rowOff>
    </xdr:to>
    <xdr:sp macro="" textlink="">
      <xdr:nvSpPr>
        <xdr:cNvPr id="379" name="フローチャート: 判断 378"/>
        <xdr:cNvSpPr/>
      </xdr:nvSpPr>
      <xdr:spPr>
        <a:xfrm>
          <a:off x="2159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122663</xdr:rowOff>
    </xdr:from>
    <xdr:ext cx="762000" cy="259045"/>
    <xdr:sp macro="" textlink="">
      <xdr:nvSpPr>
        <xdr:cNvPr id="380" name="テキスト ボックス 379"/>
        <xdr:cNvSpPr txBox="1"/>
      </xdr:nvSpPr>
      <xdr:spPr>
        <a:xfrm>
          <a:off x="1828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54429</xdr:rowOff>
    </xdr:from>
    <xdr:to>
      <xdr:col>6</xdr:col>
      <xdr:colOff>171450</xdr:colOff>
      <xdr:row>78</xdr:row>
      <xdr:rowOff>156029</xdr:rowOff>
    </xdr:to>
    <xdr:sp macro="" textlink="">
      <xdr:nvSpPr>
        <xdr:cNvPr id="381" name="フローチャート: 判断 380"/>
        <xdr:cNvSpPr/>
      </xdr:nvSpPr>
      <xdr:spPr>
        <a:xfrm>
          <a:off x="12700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166206</xdr:rowOff>
    </xdr:from>
    <xdr:ext cx="762000" cy="259045"/>
    <xdr:sp macro="" textlink="">
      <xdr:nvSpPr>
        <xdr:cNvPr id="382" name="テキスト ボックス 381"/>
        <xdr:cNvSpPr txBox="1"/>
      </xdr:nvSpPr>
      <xdr:spPr>
        <a:xfrm>
          <a:off x="939800" y="1319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149679</xdr:rowOff>
    </xdr:from>
    <xdr:to>
      <xdr:col>24</xdr:col>
      <xdr:colOff>76200</xdr:colOff>
      <xdr:row>78</xdr:row>
      <xdr:rowOff>79829</xdr:rowOff>
    </xdr:to>
    <xdr:sp macro="" textlink="">
      <xdr:nvSpPr>
        <xdr:cNvPr id="388" name="楕円 387"/>
        <xdr:cNvSpPr/>
      </xdr:nvSpPr>
      <xdr:spPr>
        <a:xfrm>
          <a:off x="47752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121756</xdr:rowOff>
    </xdr:from>
    <xdr:ext cx="762000" cy="259045"/>
    <xdr:sp macro="" textlink="">
      <xdr:nvSpPr>
        <xdr:cNvPr id="389" name="公債費該当値テキスト"/>
        <xdr:cNvSpPr txBox="1"/>
      </xdr:nvSpPr>
      <xdr:spPr>
        <a:xfrm>
          <a:off x="49149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62593</xdr:rowOff>
    </xdr:from>
    <xdr:to>
      <xdr:col>20</xdr:col>
      <xdr:colOff>38100</xdr:colOff>
      <xdr:row>77</xdr:row>
      <xdr:rowOff>164193</xdr:rowOff>
    </xdr:to>
    <xdr:sp macro="" textlink="">
      <xdr:nvSpPr>
        <xdr:cNvPr id="390" name="楕円 389"/>
        <xdr:cNvSpPr/>
      </xdr:nvSpPr>
      <xdr:spPr>
        <a:xfrm>
          <a:off x="3937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148970</xdr:rowOff>
    </xdr:from>
    <xdr:ext cx="736600" cy="259045"/>
    <xdr:sp macro="" textlink="">
      <xdr:nvSpPr>
        <xdr:cNvPr id="391" name="テキスト ボックス 390"/>
        <xdr:cNvSpPr txBox="1"/>
      </xdr:nvSpPr>
      <xdr:spPr>
        <a:xfrm>
          <a:off x="3606800" y="1335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111579</xdr:rowOff>
    </xdr:from>
    <xdr:to>
      <xdr:col>15</xdr:col>
      <xdr:colOff>149225</xdr:colOff>
      <xdr:row>80</xdr:row>
      <xdr:rowOff>41729</xdr:rowOff>
    </xdr:to>
    <xdr:sp macro="" textlink="">
      <xdr:nvSpPr>
        <xdr:cNvPr id="392" name="楕円 391"/>
        <xdr:cNvSpPr/>
      </xdr:nvSpPr>
      <xdr:spPr>
        <a:xfrm>
          <a:off x="30480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26506</xdr:rowOff>
    </xdr:from>
    <xdr:ext cx="762000" cy="259045"/>
    <xdr:sp macro="" textlink="">
      <xdr:nvSpPr>
        <xdr:cNvPr id="393" name="テキスト ボックス 392"/>
        <xdr:cNvSpPr txBox="1"/>
      </xdr:nvSpPr>
      <xdr:spPr>
        <a:xfrm>
          <a:off x="2717800" y="1374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166007</xdr:rowOff>
    </xdr:from>
    <xdr:to>
      <xdr:col>11</xdr:col>
      <xdr:colOff>60325</xdr:colOff>
      <xdr:row>80</xdr:row>
      <xdr:rowOff>96157</xdr:rowOff>
    </xdr:to>
    <xdr:sp macro="" textlink="">
      <xdr:nvSpPr>
        <xdr:cNvPr id="394" name="楕円 393"/>
        <xdr:cNvSpPr/>
      </xdr:nvSpPr>
      <xdr:spPr>
        <a:xfrm>
          <a:off x="2159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80934</xdr:rowOff>
    </xdr:from>
    <xdr:ext cx="762000" cy="259045"/>
    <xdr:sp macro="" textlink="">
      <xdr:nvSpPr>
        <xdr:cNvPr id="395" name="テキスト ボックス 394"/>
        <xdr:cNvSpPr txBox="1"/>
      </xdr:nvSpPr>
      <xdr:spPr>
        <a:xfrm>
          <a:off x="1828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163286</xdr:rowOff>
    </xdr:from>
    <xdr:to>
      <xdr:col>6</xdr:col>
      <xdr:colOff>171450</xdr:colOff>
      <xdr:row>79</xdr:row>
      <xdr:rowOff>93436</xdr:rowOff>
    </xdr:to>
    <xdr:sp macro="" textlink="">
      <xdr:nvSpPr>
        <xdr:cNvPr id="396" name="楕円 395"/>
        <xdr:cNvSpPr/>
      </xdr:nvSpPr>
      <xdr:spPr>
        <a:xfrm>
          <a:off x="1270000" y="135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78213</xdr:rowOff>
    </xdr:from>
    <xdr:ext cx="762000" cy="259045"/>
    <xdr:sp macro="" textlink="">
      <xdr:nvSpPr>
        <xdr:cNvPr id="397" name="テキスト ボックス 396"/>
        <xdr:cNvSpPr txBox="1"/>
      </xdr:nvSpPr>
      <xdr:spPr>
        <a:xfrm>
          <a:off x="939800" y="1362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前年度に比べて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増加しており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全国及び</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三重県平均を上回っている。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これは、経常一般財源及び臨時財政対策債の減少によるものと、関連経費の増加が要因であることから、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今後も後も引き続き経費の抑制に努める。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145287</xdr:rowOff>
    </xdr:to>
    <xdr:cxnSp macro="">
      <xdr:nvCxnSpPr>
        <xdr:cNvPr id="423" name="直線コネクタ 422"/>
        <xdr:cNvCxnSpPr/>
      </xdr:nvCxnSpPr>
      <xdr:spPr>
        <a:xfrm flipV="1">
          <a:off x="16510000" y="12613132"/>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117364</xdr:rowOff>
    </xdr:from>
    <xdr:ext cx="762000" cy="259045"/>
    <xdr:sp macro="" textlink="">
      <xdr:nvSpPr>
        <xdr:cNvPr id="424" name="公債費以外最小値テキスト"/>
        <xdr:cNvSpPr txBox="1"/>
      </xdr:nvSpPr>
      <xdr:spPr>
        <a:xfrm>
          <a:off x="16598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145287</xdr:rowOff>
    </xdr:from>
    <xdr:to>
      <xdr:col>82</xdr:col>
      <xdr:colOff>196850</xdr:colOff>
      <xdr:row>80</xdr:row>
      <xdr:rowOff>145287</xdr:rowOff>
    </xdr:to>
    <xdr:cxnSp macro="">
      <xdr:nvCxnSpPr>
        <xdr:cNvPr id="425" name="直線コネクタ 424"/>
        <xdr:cNvCxnSpPr/>
      </xdr:nvCxnSpPr>
      <xdr:spPr>
        <a:xfrm>
          <a:off x="16421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6" name="公債費以外最大値テキスト"/>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7" name="直線コネクタ 426"/>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78</xdr:row>
      <xdr:rowOff>3556</xdr:rowOff>
    </xdr:to>
    <xdr:cxnSp macro="">
      <xdr:nvCxnSpPr>
        <xdr:cNvPr id="428" name="直線コネクタ 427"/>
        <xdr:cNvCxnSpPr/>
      </xdr:nvCxnSpPr>
      <xdr:spPr>
        <a:xfrm>
          <a:off x="15671800" y="13166344"/>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40149</xdr:rowOff>
    </xdr:from>
    <xdr:ext cx="762000" cy="259045"/>
    <xdr:sp macro="" textlink="">
      <xdr:nvSpPr>
        <xdr:cNvPr id="429" name="公債費以外平均値テキスト"/>
        <xdr:cNvSpPr txBox="1"/>
      </xdr:nvSpPr>
      <xdr:spPr>
        <a:xfrm>
          <a:off x="16598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0" name="フローチャート: 判断 429"/>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136144</xdr:rowOff>
    </xdr:from>
    <xdr:to>
      <xdr:col>78</xdr:col>
      <xdr:colOff>69850</xdr:colOff>
      <xdr:row>78</xdr:row>
      <xdr:rowOff>49276</xdr:rowOff>
    </xdr:to>
    <xdr:cxnSp macro="">
      <xdr:nvCxnSpPr>
        <xdr:cNvPr id="431" name="直線コネクタ 430"/>
        <xdr:cNvCxnSpPr/>
      </xdr:nvCxnSpPr>
      <xdr:spPr>
        <a:xfrm flipV="1">
          <a:off x="14782800" y="13166344"/>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39624</xdr:rowOff>
    </xdr:from>
    <xdr:to>
      <xdr:col>78</xdr:col>
      <xdr:colOff>120650</xdr:colOff>
      <xdr:row>76</xdr:row>
      <xdr:rowOff>141224</xdr:rowOff>
    </xdr:to>
    <xdr:sp macro="" textlink="">
      <xdr:nvSpPr>
        <xdr:cNvPr id="432" name="フローチャート: 判断 431"/>
        <xdr:cNvSpPr/>
      </xdr:nvSpPr>
      <xdr:spPr>
        <a:xfrm>
          <a:off x="15621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33" name="テキスト ボックス 432"/>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170435</xdr:rowOff>
    </xdr:from>
    <xdr:to>
      <xdr:col>73</xdr:col>
      <xdr:colOff>180975</xdr:colOff>
      <xdr:row>78</xdr:row>
      <xdr:rowOff>49276</xdr:rowOff>
    </xdr:to>
    <xdr:cxnSp macro="">
      <xdr:nvCxnSpPr>
        <xdr:cNvPr id="434" name="直線コネクタ 433"/>
        <xdr:cNvCxnSpPr/>
      </xdr:nvCxnSpPr>
      <xdr:spPr>
        <a:xfrm>
          <a:off x="13893800" y="133720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6" name="テキスト ボックス 435"/>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170435</xdr:rowOff>
    </xdr:from>
    <xdr:to>
      <xdr:col>69</xdr:col>
      <xdr:colOff>92075</xdr:colOff>
      <xdr:row>78</xdr:row>
      <xdr:rowOff>72137</xdr:rowOff>
    </xdr:to>
    <xdr:cxnSp macro="">
      <xdr:nvCxnSpPr>
        <xdr:cNvPr id="437" name="直線コネクタ 436"/>
        <xdr:cNvCxnSpPr/>
      </xdr:nvCxnSpPr>
      <xdr:spPr>
        <a:xfrm flipV="1">
          <a:off x="13004800" y="1337208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96774</xdr:rowOff>
    </xdr:from>
    <xdr:to>
      <xdr:col>69</xdr:col>
      <xdr:colOff>142875</xdr:colOff>
      <xdr:row>78</xdr:row>
      <xdr:rowOff>26924</xdr:rowOff>
    </xdr:to>
    <xdr:sp macro="" textlink="">
      <xdr:nvSpPr>
        <xdr:cNvPr id="438" name="フローチャート: 判断 437"/>
        <xdr:cNvSpPr/>
      </xdr:nvSpPr>
      <xdr:spPr>
        <a:xfrm>
          <a:off x="13843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37101</xdr:rowOff>
    </xdr:from>
    <xdr:ext cx="762000" cy="259045"/>
    <xdr:sp macro="" textlink="">
      <xdr:nvSpPr>
        <xdr:cNvPr id="439" name="テキスト ボックス 438"/>
        <xdr:cNvSpPr txBox="1"/>
      </xdr:nvSpPr>
      <xdr:spPr>
        <a:xfrm>
          <a:off x="13512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40" name="フローチャート: 判断 439"/>
        <xdr:cNvSpPr/>
      </xdr:nvSpPr>
      <xdr:spPr>
        <a:xfrm>
          <a:off x="12954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167403</xdr:rowOff>
    </xdr:from>
    <xdr:ext cx="762000" cy="259045"/>
    <xdr:sp macro="" textlink="">
      <xdr:nvSpPr>
        <xdr:cNvPr id="441" name="テキスト ボックス 440"/>
        <xdr:cNvSpPr txBox="1"/>
      </xdr:nvSpPr>
      <xdr:spPr>
        <a:xfrm>
          <a:off x="12623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47" name="楕円 446"/>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96283</xdr:rowOff>
    </xdr:from>
    <xdr:ext cx="762000" cy="259045"/>
    <xdr:sp macro="" textlink="">
      <xdr:nvSpPr>
        <xdr:cNvPr id="448" name="公債費以外該当値テキスト"/>
        <xdr:cNvSpPr txBox="1"/>
      </xdr:nvSpPr>
      <xdr:spPr>
        <a:xfrm>
          <a:off x="16598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85344</xdr:rowOff>
    </xdr:from>
    <xdr:to>
      <xdr:col>78</xdr:col>
      <xdr:colOff>120650</xdr:colOff>
      <xdr:row>77</xdr:row>
      <xdr:rowOff>15494</xdr:rowOff>
    </xdr:to>
    <xdr:sp macro="" textlink="">
      <xdr:nvSpPr>
        <xdr:cNvPr id="449" name="楕円 448"/>
        <xdr:cNvSpPr/>
      </xdr:nvSpPr>
      <xdr:spPr>
        <a:xfrm>
          <a:off x="15621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50" name="テキスト ボックス 449"/>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169926</xdr:rowOff>
    </xdr:from>
    <xdr:to>
      <xdr:col>74</xdr:col>
      <xdr:colOff>31750</xdr:colOff>
      <xdr:row>78</xdr:row>
      <xdr:rowOff>100076</xdr:rowOff>
    </xdr:to>
    <xdr:sp macro="" textlink="">
      <xdr:nvSpPr>
        <xdr:cNvPr id="451" name="楕円 450"/>
        <xdr:cNvSpPr/>
      </xdr:nvSpPr>
      <xdr:spPr>
        <a:xfrm>
          <a:off x="14732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84853</xdr:rowOff>
    </xdr:from>
    <xdr:ext cx="762000" cy="259045"/>
    <xdr:sp macro="" textlink="">
      <xdr:nvSpPr>
        <xdr:cNvPr id="452" name="テキスト ボックス 451"/>
        <xdr:cNvSpPr txBox="1"/>
      </xdr:nvSpPr>
      <xdr:spPr>
        <a:xfrm>
          <a:off x="14401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119635</xdr:rowOff>
    </xdr:from>
    <xdr:to>
      <xdr:col>69</xdr:col>
      <xdr:colOff>142875</xdr:colOff>
      <xdr:row>78</xdr:row>
      <xdr:rowOff>49785</xdr:rowOff>
    </xdr:to>
    <xdr:sp macro="" textlink="">
      <xdr:nvSpPr>
        <xdr:cNvPr id="453" name="楕円 452"/>
        <xdr:cNvSpPr/>
      </xdr:nvSpPr>
      <xdr:spPr>
        <a:xfrm>
          <a:off x="13843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34562</xdr:rowOff>
    </xdr:from>
    <xdr:ext cx="762000" cy="259045"/>
    <xdr:sp macro="" textlink="">
      <xdr:nvSpPr>
        <xdr:cNvPr id="454" name="テキスト ボックス 453"/>
        <xdr:cNvSpPr txBox="1"/>
      </xdr:nvSpPr>
      <xdr:spPr>
        <a:xfrm>
          <a:off x="13512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21337</xdr:rowOff>
    </xdr:from>
    <xdr:to>
      <xdr:col>65</xdr:col>
      <xdr:colOff>53975</xdr:colOff>
      <xdr:row>78</xdr:row>
      <xdr:rowOff>122937</xdr:rowOff>
    </xdr:to>
    <xdr:sp macro="" textlink="">
      <xdr:nvSpPr>
        <xdr:cNvPr id="455" name="楕円 454"/>
        <xdr:cNvSpPr/>
      </xdr:nvSpPr>
      <xdr:spPr>
        <a:xfrm>
          <a:off x="12954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107714</xdr:rowOff>
    </xdr:from>
    <xdr:ext cx="762000" cy="259045"/>
    <xdr:sp macro="" textlink="">
      <xdr:nvSpPr>
        <xdr:cNvPr id="456" name="テキスト ボックス 455"/>
        <xdr:cNvSpPr txBox="1"/>
      </xdr:nvSpPr>
      <xdr:spPr>
        <a:xfrm>
          <a:off x="12623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168723</xdr:rowOff>
    </xdr:from>
    <xdr:to>
      <xdr:col>29</xdr:col>
      <xdr:colOff>127000</xdr:colOff>
      <xdr:row>18</xdr:row>
      <xdr:rowOff>169550</xdr:rowOff>
    </xdr:to>
    <xdr:cxnSp macro="">
      <xdr:nvCxnSpPr>
        <xdr:cNvPr id="44" name="直線コネクタ 43"/>
        <xdr:cNvCxnSpPr/>
      </xdr:nvCxnSpPr>
      <xdr:spPr bwMode="auto">
        <a:xfrm flipV="1">
          <a:off x="5651500" y="2273748"/>
          <a:ext cx="0" cy="10295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141627</xdr:rowOff>
    </xdr:from>
    <xdr:ext cx="762000" cy="259045"/>
    <xdr:sp macro="" textlink="">
      <xdr:nvSpPr>
        <xdr:cNvPr id="45" name="人口1人当たり決算額の推移最小値テキスト130"/>
        <xdr:cNvSpPr txBox="1"/>
      </xdr:nvSpPr>
      <xdr:spPr>
        <a:xfrm>
          <a:off x="5740400" y="327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169550</xdr:rowOff>
    </xdr:from>
    <xdr:to>
      <xdr:col>30</xdr:col>
      <xdr:colOff>25400</xdr:colOff>
      <xdr:row>18</xdr:row>
      <xdr:rowOff>169550</xdr:rowOff>
    </xdr:to>
    <xdr:cxnSp macro="">
      <xdr:nvCxnSpPr>
        <xdr:cNvPr id="46" name="直線コネクタ 45"/>
        <xdr:cNvCxnSpPr/>
      </xdr:nvCxnSpPr>
      <xdr:spPr bwMode="auto">
        <a:xfrm>
          <a:off x="5562600" y="33032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83650</xdr:rowOff>
    </xdr:from>
    <xdr:ext cx="762000" cy="259045"/>
    <xdr:sp macro="" textlink="">
      <xdr:nvSpPr>
        <xdr:cNvPr id="47" name="人口1人当たり決算額の推移最大値テキスト130"/>
        <xdr:cNvSpPr txBox="1"/>
      </xdr:nvSpPr>
      <xdr:spPr>
        <a:xfrm>
          <a:off x="5740400" y="201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168723</xdr:rowOff>
    </xdr:from>
    <xdr:to>
      <xdr:col>30</xdr:col>
      <xdr:colOff>25400</xdr:colOff>
      <xdr:row>12</xdr:row>
      <xdr:rowOff>168723</xdr:rowOff>
    </xdr:to>
    <xdr:cxnSp macro="">
      <xdr:nvCxnSpPr>
        <xdr:cNvPr id="48" name="直線コネクタ 47"/>
        <xdr:cNvCxnSpPr/>
      </xdr:nvCxnSpPr>
      <xdr:spPr bwMode="auto">
        <a:xfrm>
          <a:off x="5562600" y="2273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116077</xdr:rowOff>
    </xdr:from>
    <xdr:to>
      <xdr:col>29</xdr:col>
      <xdr:colOff>127000</xdr:colOff>
      <xdr:row>17</xdr:row>
      <xdr:rowOff>129358</xdr:rowOff>
    </xdr:to>
    <xdr:cxnSp macro="">
      <xdr:nvCxnSpPr>
        <xdr:cNvPr id="49" name="直線コネクタ 48"/>
        <xdr:cNvCxnSpPr/>
      </xdr:nvCxnSpPr>
      <xdr:spPr bwMode="auto">
        <a:xfrm flipV="1">
          <a:off x="5003800" y="3078352"/>
          <a:ext cx="647700" cy="13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129114</xdr:rowOff>
    </xdr:from>
    <xdr:ext cx="762000" cy="259045"/>
    <xdr:sp macro="" textlink="">
      <xdr:nvSpPr>
        <xdr:cNvPr id="50" name="人口1人当たり決算額の推移平均値テキスト130"/>
        <xdr:cNvSpPr txBox="1"/>
      </xdr:nvSpPr>
      <xdr:spPr>
        <a:xfrm>
          <a:off x="5740400" y="3091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157037</xdr:rowOff>
    </xdr:from>
    <xdr:to>
      <xdr:col>29</xdr:col>
      <xdr:colOff>177800</xdr:colOff>
      <xdr:row>18</xdr:row>
      <xdr:rowOff>87187</xdr:rowOff>
    </xdr:to>
    <xdr:sp macro="" textlink="">
      <xdr:nvSpPr>
        <xdr:cNvPr id="51" name="フローチャート: 判断 50"/>
        <xdr:cNvSpPr/>
      </xdr:nvSpPr>
      <xdr:spPr bwMode="auto">
        <a:xfrm>
          <a:off x="56007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129358</xdr:rowOff>
    </xdr:from>
    <xdr:to>
      <xdr:col>26</xdr:col>
      <xdr:colOff>50800</xdr:colOff>
      <xdr:row>17</xdr:row>
      <xdr:rowOff>149250</xdr:rowOff>
    </xdr:to>
    <xdr:cxnSp macro="">
      <xdr:nvCxnSpPr>
        <xdr:cNvPr id="52" name="直線コネクタ 51"/>
        <xdr:cNvCxnSpPr/>
      </xdr:nvCxnSpPr>
      <xdr:spPr bwMode="auto">
        <a:xfrm flipV="1">
          <a:off x="4305300" y="3091633"/>
          <a:ext cx="698500" cy="19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161620</xdr:rowOff>
    </xdr:from>
    <xdr:to>
      <xdr:col>26</xdr:col>
      <xdr:colOff>101600</xdr:colOff>
      <xdr:row>18</xdr:row>
      <xdr:rowOff>91770</xdr:rowOff>
    </xdr:to>
    <xdr:sp macro="" textlink="">
      <xdr:nvSpPr>
        <xdr:cNvPr id="53" name="フローチャート: 判断 52"/>
        <xdr:cNvSpPr/>
      </xdr:nvSpPr>
      <xdr:spPr bwMode="auto">
        <a:xfrm>
          <a:off x="4953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76547</xdr:rowOff>
    </xdr:from>
    <xdr:ext cx="736600" cy="259045"/>
    <xdr:sp macro="" textlink="">
      <xdr:nvSpPr>
        <xdr:cNvPr id="54" name="テキスト ボックス 53"/>
        <xdr:cNvSpPr txBox="1"/>
      </xdr:nvSpPr>
      <xdr:spPr>
        <a:xfrm>
          <a:off x="4622800" y="3210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149250</xdr:rowOff>
    </xdr:from>
    <xdr:to>
      <xdr:col>22</xdr:col>
      <xdr:colOff>114300</xdr:colOff>
      <xdr:row>17</xdr:row>
      <xdr:rowOff>161176</xdr:rowOff>
    </xdr:to>
    <xdr:cxnSp macro="">
      <xdr:nvCxnSpPr>
        <xdr:cNvPr id="55" name="直線コネクタ 54"/>
        <xdr:cNvCxnSpPr/>
      </xdr:nvCxnSpPr>
      <xdr:spPr bwMode="auto">
        <a:xfrm flipV="1">
          <a:off x="3606800" y="3111525"/>
          <a:ext cx="698500" cy="11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142406</xdr:rowOff>
    </xdr:from>
    <xdr:to>
      <xdr:col>22</xdr:col>
      <xdr:colOff>165100</xdr:colOff>
      <xdr:row>18</xdr:row>
      <xdr:rowOff>72556</xdr:rowOff>
    </xdr:to>
    <xdr:sp macro="" textlink="">
      <xdr:nvSpPr>
        <xdr:cNvPr id="56" name="フローチャート: 判断 55"/>
        <xdr:cNvSpPr/>
      </xdr:nvSpPr>
      <xdr:spPr bwMode="auto">
        <a:xfrm>
          <a:off x="4254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57333</xdr:rowOff>
    </xdr:from>
    <xdr:ext cx="762000" cy="259045"/>
    <xdr:sp macro="" textlink="">
      <xdr:nvSpPr>
        <xdr:cNvPr id="57" name="テキスト ボックス 56"/>
        <xdr:cNvSpPr txBox="1"/>
      </xdr:nvSpPr>
      <xdr:spPr>
        <a:xfrm>
          <a:off x="39243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161176</xdr:rowOff>
    </xdr:from>
    <xdr:to>
      <xdr:col>18</xdr:col>
      <xdr:colOff>177800</xdr:colOff>
      <xdr:row>17</xdr:row>
      <xdr:rowOff>165744</xdr:rowOff>
    </xdr:to>
    <xdr:cxnSp macro="">
      <xdr:nvCxnSpPr>
        <xdr:cNvPr id="58" name="直線コネクタ 57"/>
        <xdr:cNvCxnSpPr/>
      </xdr:nvCxnSpPr>
      <xdr:spPr bwMode="auto">
        <a:xfrm flipV="1">
          <a:off x="2908300" y="3123451"/>
          <a:ext cx="698500" cy="4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150914</xdr:rowOff>
    </xdr:from>
    <xdr:to>
      <xdr:col>19</xdr:col>
      <xdr:colOff>38100</xdr:colOff>
      <xdr:row>18</xdr:row>
      <xdr:rowOff>81064</xdr:rowOff>
    </xdr:to>
    <xdr:sp macro="" textlink="">
      <xdr:nvSpPr>
        <xdr:cNvPr id="59" name="フローチャート: 判断 58"/>
        <xdr:cNvSpPr/>
      </xdr:nvSpPr>
      <xdr:spPr bwMode="auto">
        <a:xfrm>
          <a:off x="35560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65841</xdr:rowOff>
    </xdr:from>
    <xdr:ext cx="762000" cy="259045"/>
    <xdr:sp macro="" textlink="">
      <xdr:nvSpPr>
        <xdr:cNvPr id="60" name="テキスト ボックス 59"/>
        <xdr:cNvSpPr txBox="1"/>
      </xdr:nvSpPr>
      <xdr:spPr>
        <a:xfrm>
          <a:off x="3225800" y="319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158473</xdr:rowOff>
    </xdr:from>
    <xdr:to>
      <xdr:col>15</xdr:col>
      <xdr:colOff>101600</xdr:colOff>
      <xdr:row>18</xdr:row>
      <xdr:rowOff>88623</xdr:rowOff>
    </xdr:to>
    <xdr:sp macro="" textlink="">
      <xdr:nvSpPr>
        <xdr:cNvPr id="61" name="フローチャート: 判断 60"/>
        <xdr:cNvSpPr/>
      </xdr:nvSpPr>
      <xdr:spPr bwMode="auto">
        <a:xfrm>
          <a:off x="2857500" y="31207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73400</xdr:rowOff>
    </xdr:from>
    <xdr:ext cx="762000" cy="259045"/>
    <xdr:sp macro="" textlink="">
      <xdr:nvSpPr>
        <xdr:cNvPr id="62" name="テキスト ボックス 61"/>
        <xdr:cNvSpPr txBox="1"/>
      </xdr:nvSpPr>
      <xdr:spPr>
        <a:xfrm>
          <a:off x="2527300" y="320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65277</xdr:rowOff>
    </xdr:from>
    <xdr:to>
      <xdr:col>29</xdr:col>
      <xdr:colOff>177800</xdr:colOff>
      <xdr:row>17</xdr:row>
      <xdr:rowOff>166877</xdr:rowOff>
    </xdr:to>
    <xdr:sp macro="" textlink="">
      <xdr:nvSpPr>
        <xdr:cNvPr id="68" name="楕円 67"/>
        <xdr:cNvSpPr/>
      </xdr:nvSpPr>
      <xdr:spPr bwMode="auto">
        <a:xfrm>
          <a:off x="5600700" y="3027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81804</xdr:rowOff>
    </xdr:from>
    <xdr:ext cx="762000" cy="259045"/>
    <xdr:sp macro="" textlink="">
      <xdr:nvSpPr>
        <xdr:cNvPr id="69" name="人口1人当たり決算額の推移該当値テキスト130"/>
        <xdr:cNvSpPr txBox="1"/>
      </xdr:nvSpPr>
      <xdr:spPr>
        <a:xfrm>
          <a:off x="5740400" y="287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78558</xdr:rowOff>
    </xdr:from>
    <xdr:to>
      <xdr:col>26</xdr:col>
      <xdr:colOff>101600</xdr:colOff>
      <xdr:row>18</xdr:row>
      <xdr:rowOff>8708</xdr:rowOff>
    </xdr:to>
    <xdr:sp macro="" textlink="">
      <xdr:nvSpPr>
        <xdr:cNvPr id="70" name="楕円 69"/>
        <xdr:cNvSpPr/>
      </xdr:nvSpPr>
      <xdr:spPr bwMode="auto">
        <a:xfrm>
          <a:off x="4953000" y="3040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18885</xdr:rowOff>
    </xdr:from>
    <xdr:ext cx="736600" cy="259045"/>
    <xdr:sp macro="" textlink="">
      <xdr:nvSpPr>
        <xdr:cNvPr id="71" name="テキスト ボックス 70"/>
        <xdr:cNvSpPr txBox="1"/>
      </xdr:nvSpPr>
      <xdr:spPr>
        <a:xfrm>
          <a:off x="4622800" y="280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98450</xdr:rowOff>
    </xdr:from>
    <xdr:to>
      <xdr:col>22</xdr:col>
      <xdr:colOff>165100</xdr:colOff>
      <xdr:row>18</xdr:row>
      <xdr:rowOff>28600</xdr:rowOff>
    </xdr:to>
    <xdr:sp macro="" textlink="">
      <xdr:nvSpPr>
        <xdr:cNvPr id="72" name="楕円 71"/>
        <xdr:cNvSpPr/>
      </xdr:nvSpPr>
      <xdr:spPr bwMode="auto">
        <a:xfrm>
          <a:off x="4254500" y="3060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38777</xdr:rowOff>
    </xdr:from>
    <xdr:ext cx="762000" cy="259045"/>
    <xdr:sp macro="" textlink="">
      <xdr:nvSpPr>
        <xdr:cNvPr id="73" name="テキスト ボックス 72"/>
        <xdr:cNvSpPr txBox="1"/>
      </xdr:nvSpPr>
      <xdr:spPr>
        <a:xfrm>
          <a:off x="3924300" y="28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110376</xdr:rowOff>
    </xdr:from>
    <xdr:to>
      <xdr:col>19</xdr:col>
      <xdr:colOff>38100</xdr:colOff>
      <xdr:row>18</xdr:row>
      <xdr:rowOff>40526</xdr:rowOff>
    </xdr:to>
    <xdr:sp macro="" textlink="">
      <xdr:nvSpPr>
        <xdr:cNvPr id="74" name="楕円 73"/>
        <xdr:cNvSpPr/>
      </xdr:nvSpPr>
      <xdr:spPr bwMode="auto">
        <a:xfrm>
          <a:off x="3556000" y="3072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50703</xdr:rowOff>
    </xdr:from>
    <xdr:ext cx="762000" cy="259045"/>
    <xdr:sp macro="" textlink="">
      <xdr:nvSpPr>
        <xdr:cNvPr id="75" name="テキスト ボックス 74"/>
        <xdr:cNvSpPr txBox="1"/>
      </xdr:nvSpPr>
      <xdr:spPr>
        <a:xfrm>
          <a:off x="3225800" y="284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114944</xdr:rowOff>
    </xdr:from>
    <xdr:to>
      <xdr:col>15</xdr:col>
      <xdr:colOff>101600</xdr:colOff>
      <xdr:row>18</xdr:row>
      <xdr:rowOff>45094</xdr:rowOff>
    </xdr:to>
    <xdr:sp macro="" textlink="">
      <xdr:nvSpPr>
        <xdr:cNvPr id="76" name="楕円 75"/>
        <xdr:cNvSpPr/>
      </xdr:nvSpPr>
      <xdr:spPr bwMode="auto">
        <a:xfrm>
          <a:off x="2857500" y="3077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55271</xdr:rowOff>
    </xdr:from>
    <xdr:ext cx="762000" cy="259045"/>
    <xdr:sp macro="" textlink="">
      <xdr:nvSpPr>
        <xdr:cNvPr id="77" name="テキスト ボックス 76"/>
        <xdr:cNvSpPr txBox="1"/>
      </xdr:nvSpPr>
      <xdr:spPr>
        <a:xfrm>
          <a:off x="2527300" y="284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295230</xdr:rowOff>
    </xdr:from>
    <xdr:to>
      <xdr:col>29</xdr:col>
      <xdr:colOff>127000</xdr:colOff>
      <xdr:row>38</xdr:row>
      <xdr:rowOff>104635</xdr:rowOff>
    </xdr:to>
    <xdr:cxnSp macro="">
      <xdr:nvCxnSpPr>
        <xdr:cNvPr id="106" name="直線コネクタ 105"/>
        <xdr:cNvCxnSpPr/>
      </xdr:nvCxnSpPr>
      <xdr:spPr bwMode="auto">
        <a:xfrm flipV="1">
          <a:off x="5651500" y="6219780"/>
          <a:ext cx="0" cy="13524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76712</xdr:rowOff>
    </xdr:from>
    <xdr:ext cx="762000" cy="259045"/>
    <xdr:sp macro="" textlink="">
      <xdr:nvSpPr>
        <xdr:cNvPr id="107" name="人口1人当たり決算額の推移最小値テキスト445"/>
        <xdr:cNvSpPr txBox="1"/>
      </xdr:nvSpPr>
      <xdr:spPr>
        <a:xfrm>
          <a:off x="5740400" y="754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104635</xdr:rowOff>
    </xdr:from>
    <xdr:to>
      <xdr:col>30</xdr:col>
      <xdr:colOff>25400</xdr:colOff>
      <xdr:row>38</xdr:row>
      <xdr:rowOff>104635</xdr:rowOff>
    </xdr:to>
    <xdr:cxnSp macro="">
      <xdr:nvCxnSpPr>
        <xdr:cNvPr id="108" name="直線コネクタ 107"/>
        <xdr:cNvCxnSpPr/>
      </xdr:nvCxnSpPr>
      <xdr:spPr bwMode="auto">
        <a:xfrm>
          <a:off x="5562600" y="75722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38707</xdr:rowOff>
    </xdr:from>
    <xdr:ext cx="762000" cy="259045"/>
    <xdr:sp macro="" textlink="">
      <xdr:nvSpPr>
        <xdr:cNvPr id="109" name="人口1人当たり決算額の推移最大値テキスト445"/>
        <xdr:cNvSpPr txBox="1"/>
      </xdr:nvSpPr>
      <xdr:spPr>
        <a:xfrm>
          <a:off x="5740400" y="59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295230</xdr:rowOff>
    </xdr:from>
    <xdr:to>
      <xdr:col>30</xdr:col>
      <xdr:colOff>25400</xdr:colOff>
      <xdr:row>33</xdr:row>
      <xdr:rowOff>295230</xdr:rowOff>
    </xdr:to>
    <xdr:cxnSp macro="">
      <xdr:nvCxnSpPr>
        <xdr:cNvPr id="110" name="直線コネクタ 109"/>
        <xdr:cNvCxnSpPr/>
      </xdr:nvCxnSpPr>
      <xdr:spPr bwMode="auto">
        <a:xfrm>
          <a:off x="5562600" y="6219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59906</xdr:rowOff>
    </xdr:from>
    <xdr:to>
      <xdr:col>29</xdr:col>
      <xdr:colOff>127000</xdr:colOff>
      <xdr:row>36</xdr:row>
      <xdr:rowOff>69393</xdr:rowOff>
    </xdr:to>
    <xdr:cxnSp macro="">
      <xdr:nvCxnSpPr>
        <xdr:cNvPr id="111" name="直線コネクタ 110"/>
        <xdr:cNvCxnSpPr/>
      </xdr:nvCxnSpPr>
      <xdr:spPr bwMode="auto">
        <a:xfrm>
          <a:off x="5003800" y="7013156"/>
          <a:ext cx="647700" cy="9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106589</xdr:rowOff>
    </xdr:from>
    <xdr:ext cx="762000" cy="259045"/>
    <xdr:sp macro="" textlink="">
      <xdr:nvSpPr>
        <xdr:cNvPr id="112" name="人口1人当たり決算額の推移平均値テキスト445"/>
        <xdr:cNvSpPr txBox="1"/>
      </xdr:nvSpPr>
      <xdr:spPr>
        <a:xfrm>
          <a:off x="5740400" y="7059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134512</xdr:rowOff>
    </xdr:from>
    <xdr:to>
      <xdr:col>29</xdr:col>
      <xdr:colOff>177800</xdr:colOff>
      <xdr:row>37</xdr:row>
      <xdr:rowOff>64662</xdr:rowOff>
    </xdr:to>
    <xdr:sp macro="" textlink="">
      <xdr:nvSpPr>
        <xdr:cNvPr id="113" name="フローチャート: 判断 112"/>
        <xdr:cNvSpPr/>
      </xdr:nvSpPr>
      <xdr:spPr bwMode="auto">
        <a:xfrm>
          <a:off x="56007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297726</xdr:rowOff>
    </xdr:from>
    <xdr:to>
      <xdr:col>26</xdr:col>
      <xdr:colOff>50800</xdr:colOff>
      <xdr:row>36</xdr:row>
      <xdr:rowOff>59906</xdr:rowOff>
    </xdr:to>
    <xdr:cxnSp macro="">
      <xdr:nvCxnSpPr>
        <xdr:cNvPr id="114" name="直線コネクタ 113"/>
        <xdr:cNvCxnSpPr/>
      </xdr:nvCxnSpPr>
      <xdr:spPr bwMode="auto">
        <a:xfrm>
          <a:off x="4305300" y="6908076"/>
          <a:ext cx="698500" cy="105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144856</xdr:rowOff>
    </xdr:from>
    <xdr:to>
      <xdr:col>26</xdr:col>
      <xdr:colOff>101600</xdr:colOff>
      <xdr:row>37</xdr:row>
      <xdr:rowOff>75006</xdr:rowOff>
    </xdr:to>
    <xdr:sp macro="" textlink="">
      <xdr:nvSpPr>
        <xdr:cNvPr id="115" name="フローチャート: 判断 114"/>
        <xdr:cNvSpPr/>
      </xdr:nvSpPr>
      <xdr:spPr bwMode="auto">
        <a:xfrm>
          <a:off x="4953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59783</xdr:rowOff>
    </xdr:from>
    <xdr:ext cx="736600" cy="259045"/>
    <xdr:sp macro="" textlink="">
      <xdr:nvSpPr>
        <xdr:cNvPr id="116" name="テキスト ボックス 115"/>
        <xdr:cNvSpPr txBox="1"/>
      </xdr:nvSpPr>
      <xdr:spPr>
        <a:xfrm>
          <a:off x="4622800" y="7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280505</xdr:rowOff>
    </xdr:from>
    <xdr:to>
      <xdr:col>22</xdr:col>
      <xdr:colOff>114300</xdr:colOff>
      <xdr:row>35</xdr:row>
      <xdr:rowOff>297726</xdr:rowOff>
    </xdr:to>
    <xdr:cxnSp macro="">
      <xdr:nvCxnSpPr>
        <xdr:cNvPr id="117" name="直線コネクタ 116"/>
        <xdr:cNvCxnSpPr/>
      </xdr:nvCxnSpPr>
      <xdr:spPr bwMode="auto">
        <a:xfrm>
          <a:off x="3606800" y="6890855"/>
          <a:ext cx="698500" cy="17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129940</xdr:rowOff>
    </xdr:from>
    <xdr:to>
      <xdr:col>22</xdr:col>
      <xdr:colOff>165100</xdr:colOff>
      <xdr:row>37</xdr:row>
      <xdr:rowOff>60090</xdr:rowOff>
    </xdr:to>
    <xdr:sp macro="" textlink="">
      <xdr:nvSpPr>
        <xdr:cNvPr id="118" name="フローチャート: 判断 117"/>
        <xdr:cNvSpPr/>
      </xdr:nvSpPr>
      <xdr:spPr bwMode="auto">
        <a:xfrm>
          <a:off x="4254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44867</xdr:rowOff>
    </xdr:from>
    <xdr:ext cx="762000" cy="259045"/>
    <xdr:sp macro="" textlink="">
      <xdr:nvSpPr>
        <xdr:cNvPr id="119" name="テキスト ボックス 118"/>
        <xdr:cNvSpPr txBox="1"/>
      </xdr:nvSpPr>
      <xdr:spPr>
        <a:xfrm>
          <a:off x="39243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280505</xdr:rowOff>
    </xdr:from>
    <xdr:to>
      <xdr:col>18</xdr:col>
      <xdr:colOff>177800</xdr:colOff>
      <xdr:row>35</xdr:row>
      <xdr:rowOff>328968</xdr:rowOff>
    </xdr:to>
    <xdr:cxnSp macro="">
      <xdr:nvCxnSpPr>
        <xdr:cNvPr id="120" name="直線コネクタ 119"/>
        <xdr:cNvCxnSpPr/>
      </xdr:nvCxnSpPr>
      <xdr:spPr bwMode="auto">
        <a:xfrm flipV="1">
          <a:off x="2908300" y="6890855"/>
          <a:ext cx="698500" cy="48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129369</xdr:rowOff>
    </xdr:from>
    <xdr:to>
      <xdr:col>19</xdr:col>
      <xdr:colOff>38100</xdr:colOff>
      <xdr:row>37</xdr:row>
      <xdr:rowOff>59519</xdr:rowOff>
    </xdr:to>
    <xdr:sp macro="" textlink="">
      <xdr:nvSpPr>
        <xdr:cNvPr id="121" name="フローチャート: 判断 120"/>
        <xdr:cNvSpPr/>
      </xdr:nvSpPr>
      <xdr:spPr bwMode="auto">
        <a:xfrm>
          <a:off x="35560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44296</xdr:rowOff>
    </xdr:from>
    <xdr:ext cx="762000" cy="259045"/>
    <xdr:sp macro="" textlink="">
      <xdr:nvSpPr>
        <xdr:cNvPr id="122" name="テキスト ボックス 121"/>
        <xdr:cNvSpPr txBox="1"/>
      </xdr:nvSpPr>
      <xdr:spPr>
        <a:xfrm>
          <a:off x="3225800" y="716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137464</xdr:rowOff>
    </xdr:from>
    <xdr:to>
      <xdr:col>15</xdr:col>
      <xdr:colOff>101600</xdr:colOff>
      <xdr:row>37</xdr:row>
      <xdr:rowOff>67614</xdr:rowOff>
    </xdr:to>
    <xdr:sp macro="" textlink="">
      <xdr:nvSpPr>
        <xdr:cNvPr id="123" name="フローチャート: 判断 122"/>
        <xdr:cNvSpPr/>
      </xdr:nvSpPr>
      <xdr:spPr bwMode="auto">
        <a:xfrm>
          <a:off x="2857500" y="7090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52391</xdr:rowOff>
    </xdr:from>
    <xdr:ext cx="762000" cy="259045"/>
    <xdr:sp macro="" textlink="">
      <xdr:nvSpPr>
        <xdr:cNvPr id="124" name="テキスト ボックス 123"/>
        <xdr:cNvSpPr txBox="1"/>
      </xdr:nvSpPr>
      <xdr:spPr>
        <a:xfrm>
          <a:off x="2527300" y="717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18593</xdr:rowOff>
    </xdr:from>
    <xdr:to>
      <xdr:col>29</xdr:col>
      <xdr:colOff>177800</xdr:colOff>
      <xdr:row>36</xdr:row>
      <xdr:rowOff>120193</xdr:rowOff>
    </xdr:to>
    <xdr:sp macro="" textlink="">
      <xdr:nvSpPr>
        <xdr:cNvPr id="130" name="楕円 129"/>
        <xdr:cNvSpPr/>
      </xdr:nvSpPr>
      <xdr:spPr bwMode="auto">
        <a:xfrm>
          <a:off x="5600700" y="6971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206570</xdr:rowOff>
    </xdr:from>
    <xdr:ext cx="762000" cy="259045"/>
    <xdr:sp macro="" textlink="">
      <xdr:nvSpPr>
        <xdr:cNvPr id="131" name="人口1人当たり決算額の推移該当値テキスト445"/>
        <xdr:cNvSpPr txBox="1"/>
      </xdr:nvSpPr>
      <xdr:spPr>
        <a:xfrm>
          <a:off x="5740400" y="68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9106</xdr:rowOff>
    </xdr:from>
    <xdr:to>
      <xdr:col>26</xdr:col>
      <xdr:colOff>101600</xdr:colOff>
      <xdr:row>36</xdr:row>
      <xdr:rowOff>110706</xdr:rowOff>
    </xdr:to>
    <xdr:sp macro="" textlink="">
      <xdr:nvSpPr>
        <xdr:cNvPr id="132" name="楕円 131"/>
        <xdr:cNvSpPr/>
      </xdr:nvSpPr>
      <xdr:spPr bwMode="auto">
        <a:xfrm>
          <a:off x="4953000" y="6962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120883</xdr:rowOff>
    </xdr:from>
    <xdr:ext cx="736600" cy="259045"/>
    <xdr:sp macro="" textlink="">
      <xdr:nvSpPr>
        <xdr:cNvPr id="133" name="テキスト ボックス 132"/>
        <xdr:cNvSpPr txBox="1"/>
      </xdr:nvSpPr>
      <xdr:spPr>
        <a:xfrm>
          <a:off x="4622800" y="673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246926</xdr:rowOff>
    </xdr:from>
    <xdr:to>
      <xdr:col>22</xdr:col>
      <xdr:colOff>165100</xdr:colOff>
      <xdr:row>36</xdr:row>
      <xdr:rowOff>5626</xdr:rowOff>
    </xdr:to>
    <xdr:sp macro="" textlink="">
      <xdr:nvSpPr>
        <xdr:cNvPr id="134" name="楕円 133"/>
        <xdr:cNvSpPr/>
      </xdr:nvSpPr>
      <xdr:spPr bwMode="auto">
        <a:xfrm>
          <a:off x="4254500" y="6857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15803</xdr:rowOff>
    </xdr:from>
    <xdr:ext cx="762000" cy="259045"/>
    <xdr:sp macro="" textlink="">
      <xdr:nvSpPr>
        <xdr:cNvPr id="135" name="テキスト ボックス 134"/>
        <xdr:cNvSpPr txBox="1"/>
      </xdr:nvSpPr>
      <xdr:spPr>
        <a:xfrm>
          <a:off x="3924300" y="66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229705</xdr:rowOff>
    </xdr:from>
    <xdr:to>
      <xdr:col>19</xdr:col>
      <xdr:colOff>38100</xdr:colOff>
      <xdr:row>35</xdr:row>
      <xdr:rowOff>331305</xdr:rowOff>
    </xdr:to>
    <xdr:sp macro="" textlink="">
      <xdr:nvSpPr>
        <xdr:cNvPr id="136" name="楕円 135"/>
        <xdr:cNvSpPr/>
      </xdr:nvSpPr>
      <xdr:spPr bwMode="auto">
        <a:xfrm>
          <a:off x="3556000" y="6840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341482</xdr:rowOff>
    </xdr:from>
    <xdr:ext cx="762000" cy="259045"/>
    <xdr:sp macro="" textlink="">
      <xdr:nvSpPr>
        <xdr:cNvPr id="137" name="テキスト ボックス 136"/>
        <xdr:cNvSpPr txBox="1"/>
      </xdr:nvSpPr>
      <xdr:spPr>
        <a:xfrm>
          <a:off x="3225800" y="66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278168</xdr:rowOff>
    </xdr:from>
    <xdr:to>
      <xdr:col>15</xdr:col>
      <xdr:colOff>101600</xdr:colOff>
      <xdr:row>36</xdr:row>
      <xdr:rowOff>36868</xdr:rowOff>
    </xdr:to>
    <xdr:sp macro="" textlink="">
      <xdr:nvSpPr>
        <xdr:cNvPr id="138" name="楕円 137"/>
        <xdr:cNvSpPr/>
      </xdr:nvSpPr>
      <xdr:spPr bwMode="auto">
        <a:xfrm>
          <a:off x="2857500" y="6888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47045</xdr:rowOff>
    </xdr:from>
    <xdr:ext cx="762000" cy="259045"/>
    <xdr:sp macro="" textlink="">
      <xdr:nvSpPr>
        <xdr:cNvPr id="139" name="テキスト ボックス 138"/>
        <xdr:cNvSpPr txBox="1"/>
      </xdr:nvSpPr>
      <xdr:spPr>
        <a:xfrm>
          <a:off x="2527300" y="665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16,319
16,090
192.71
12,117,321
11,794,996
311,964
6,184,832
8,958,835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59801</xdr:rowOff>
    </xdr:from>
    <xdr:to>
      <xdr:col>24</xdr:col>
      <xdr:colOff>62865</xdr:colOff>
      <xdr:row>38</xdr:row>
      <xdr:rowOff>18328</xdr:rowOff>
    </xdr:to>
    <xdr:cxnSp macro="">
      <xdr:nvCxnSpPr>
        <xdr:cNvPr id="55" name="直線コネクタ 54"/>
        <xdr:cNvCxnSpPr/>
      </xdr:nvCxnSpPr>
      <xdr:spPr>
        <a:xfrm flipV="1">
          <a:off x="4633595" y="5374751"/>
          <a:ext cx="1270" cy="115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22155</xdr:rowOff>
    </xdr:from>
    <xdr:ext cx="534377" cy="259045"/>
    <xdr:sp macro="" textlink="">
      <xdr:nvSpPr>
        <xdr:cNvPr id="56" name="人件費最小値テキスト"/>
        <xdr:cNvSpPr txBox="1"/>
      </xdr:nvSpPr>
      <xdr:spPr>
        <a:xfrm>
          <a:off x="4686300" y="653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18328</xdr:rowOff>
    </xdr:from>
    <xdr:to>
      <xdr:col>24</xdr:col>
      <xdr:colOff>152400</xdr:colOff>
      <xdr:row>38</xdr:row>
      <xdr:rowOff>18328</xdr:rowOff>
    </xdr:to>
    <xdr:cxnSp macro="">
      <xdr:nvCxnSpPr>
        <xdr:cNvPr id="57" name="直線コネクタ 56"/>
        <xdr:cNvCxnSpPr/>
      </xdr:nvCxnSpPr>
      <xdr:spPr>
        <a:xfrm>
          <a:off x="4546600" y="653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6478</xdr:rowOff>
    </xdr:from>
    <xdr:ext cx="599010" cy="259045"/>
    <xdr:sp macro="" textlink="">
      <xdr:nvSpPr>
        <xdr:cNvPr id="58" name="人件費最大値テキスト"/>
        <xdr:cNvSpPr txBox="1"/>
      </xdr:nvSpPr>
      <xdr:spPr>
        <a:xfrm>
          <a:off x="4686300" y="514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59801</xdr:rowOff>
    </xdr:from>
    <xdr:to>
      <xdr:col>24</xdr:col>
      <xdr:colOff>152400</xdr:colOff>
      <xdr:row>31</xdr:row>
      <xdr:rowOff>59801</xdr:rowOff>
    </xdr:to>
    <xdr:cxnSp macro="">
      <xdr:nvCxnSpPr>
        <xdr:cNvPr id="59" name="直線コネクタ 58"/>
        <xdr:cNvCxnSpPr/>
      </xdr:nvCxnSpPr>
      <xdr:spPr>
        <a:xfrm>
          <a:off x="4546600" y="53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9436</xdr:rowOff>
    </xdr:from>
    <xdr:to>
      <xdr:col>24</xdr:col>
      <xdr:colOff>63500</xdr:colOff>
      <xdr:row>37</xdr:row>
      <xdr:rowOff>9916</xdr:rowOff>
    </xdr:to>
    <xdr:cxnSp macro="">
      <xdr:nvCxnSpPr>
        <xdr:cNvPr id="60" name="直線コネクタ 59"/>
        <xdr:cNvCxnSpPr/>
      </xdr:nvCxnSpPr>
      <xdr:spPr>
        <a:xfrm>
          <a:off x="3797300" y="6353086"/>
          <a:ext cx="8382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143447</xdr:rowOff>
    </xdr:from>
    <xdr:ext cx="534377" cy="259045"/>
    <xdr:sp macro="" textlink="">
      <xdr:nvSpPr>
        <xdr:cNvPr id="61" name="人件費平均値テキスト"/>
        <xdr:cNvSpPr txBox="1"/>
      </xdr:nvSpPr>
      <xdr:spPr>
        <a:xfrm>
          <a:off x="4686300" y="631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165020</xdr:rowOff>
    </xdr:from>
    <xdr:to>
      <xdr:col>24</xdr:col>
      <xdr:colOff>114300</xdr:colOff>
      <xdr:row>37</xdr:row>
      <xdr:rowOff>95170</xdr:rowOff>
    </xdr:to>
    <xdr:sp macro="" textlink="">
      <xdr:nvSpPr>
        <xdr:cNvPr id="62" name="フローチャート: 判断 61"/>
        <xdr:cNvSpPr/>
      </xdr:nvSpPr>
      <xdr:spPr>
        <a:xfrm>
          <a:off x="45847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9436</xdr:rowOff>
    </xdr:from>
    <xdr:to>
      <xdr:col>19</xdr:col>
      <xdr:colOff>177800</xdr:colOff>
      <xdr:row>37</xdr:row>
      <xdr:rowOff>42252</xdr:rowOff>
    </xdr:to>
    <xdr:cxnSp macro="">
      <xdr:nvCxnSpPr>
        <xdr:cNvPr id="63" name="直線コネクタ 62"/>
        <xdr:cNvCxnSpPr/>
      </xdr:nvCxnSpPr>
      <xdr:spPr>
        <a:xfrm flipV="1">
          <a:off x="2908300" y="6353086"/>
          <a:ext cx="889000" cy="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167950</xdr:rowOff>
    </xdr:from>
    <xdr:to>
      <xdr:col>20</xdr:col>
      <xdr:colOff>38100</xdr:colOff>
      <xdr:row>37</xdr:row>
      <xdr:rowOff>98100</xdr:rowOff>
    </xdr:to>
    <xdr:sp macro="" textlink="">
      <xdr:nvSpPr>
        <xdr:cNvPr id="64" name="フローチャート: 判断 63"/>
        <xdr:cNvSpPr/>
      </xdr:nvSpPr>
      <xdr:spPr>
        <a:xfrm>
          <a:off x="3746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89227</xdr:rowOff>
    </xdr:from>
    <xdr:ext cx="534377" cy="259045"/>
    <xdr:sp macro="" textlink="">
      <xdr:nvSpPr>
        <xdr:cNvPr id="65" name="テキスト ボックス 64"/>
        <xdr:cNvSpPr txBox="1"/>
      </xdr:nvSpPr>
      <xdr:spPr>
        <a:xfrm>
          <a:off x="3530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42252</xdr:rowOff>
    </xdr:from>
    <xdr:to>
      <xdr:col>15</xdr:col>
      <xdr:colOff>50800</xdr:colOff>
      <xdr:row>37</xdr:row>
      <xdr:rowOff>78702</xdr:rowOff>
    </xdr:to>
    <xdr:cxnSp macro="">
      <xdr:nvCxnSpPr>
        <xdr:cNvPr id="66" name="直線コネクタ 65"/>
        <xdr:cNvCxnSpPr/>
      </xdr:nvCxnSpPr>
      <xdr:spPr>
        <a:xfrm flipV="1">
          <a:off x="2019300" y="6385902"/>
          <a:ext cx="889000" cy="3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151948</xdr:rowOff>
    </xdr:from>
    <xdr:to>
      <xdr:col>15</xdr:col>
      <xdr:colOff>101600</xdr:colOff>
      <xdr:row>37</xdr:row>
      <xdr:rowOff>82098</xdr:rowOff>
    </xdr:to>
    <xdr:sp macro="" textlink="">
      <xdr:nvSpPr>
        <xdr:cNvPr id="67" name="フローチャート: 判断 66"/>
        <xdr:cNvSpPr/>
      </xdr:nvSpPr>
      <xdr:spPr>
        <a:xfrm>
          <a:off x="2857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98625</xdr:rowOff>
    </xdr:from>
    <xdr:ext cx="534377" cy="259045"/>
    <xdr:sp macro="" textlink="">
      <xdr:nvSpPr>
        <xdr:cNvPr id="68" name="テキスト ボックス 67"/>
        <xdr:cNvSpPr txBox="1"/>
      </xdr:nvSpPr>
      <xdr:spPr>
        <a:xfrm>
          <a:off x="2641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78702</xdr:rowOff>
    </xdr:from>
    <xdr:to>
      <xdr:col>10</xdr:col>
      <xdr:colOff>114300</xdr:colOff>
      <xdr:row>37</xdr:row>
      <xdr:rowOff>84032</xdr:rowOff>
    </xdr:to>
    <xdr:cxnSp macro="">
      <xdr:nvCxnSpPr>
        <xdr:cNvPr id="69" name="直線コネクタ 68"/>
        <xdr:cNvCxnSpPr/>
      </xdr:nvCxnSpPr>
      <xdr:spPr>
        <a:xfrm flipV="1">
          <a:off x="1130300" y="6422352"/>
          <a:ext cx="889000" cy="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12026</xdr:rowOff>
    </xdr:from>
    <xdr:to>
      <xdr:col>10</xdr:col>
      <xdr:colOff>165100</xdr:colOff>
      <xdr:row>37</xdr:row>
      <xdr:rowOff>113626</xdr:rowOff>
    </xdr:to>
    <xdr:sp macro="" textlink="">
      <xdr:nvSpPr>
        <xdr:cNvPr id="70" name="フローチャート: 判断 69"/>
        <xdr:cNvSpPr/>
      </xdr:nvSpPr>
      <xdr:spPr>
        <a:xfrm>
          <a:off x="1968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130153</xdr:rowOff>
    </xdr:from>
    <xdr:ext cx="534377" cy="259045"/>
    <xdr:sp macro="" textlink="">
      <xdr:nvSpPr>
        <xdr:cNvPr id="71" name="テキスト ボックス 70"/>
        <xdr:cNvSpPr txBox="1"/>
      </xdr:nvSpPr>
      <xdr:spPr>
        <a:xfrm>
          <a:off x="1752111" y="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13923</xdr:rowOff>
    </xdr:from>
    <xdr:to>
      <xdr:col>6</xdr:col>
      <xdr:colOff>38100</xdr:colOff>
      <xdr:row>37</xdr:row>
      <xdr:rowOff>115523</xdr:rowOff>
    </xdr:to>
    <xdr:sp macro="" textlink="">
      <xdr:nvSpPr>
        <xdr:cNvPr id="72" name="フローチャート: 判断 71"/>
        <xdr:cNvSpPr/>
      </xdr:nvSpPr>
      <xdr:spPr>
        <a:xfrm>
          <a:off x="1079500" y="63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132050</xdr:rowOff>
    </xdr:from>
    <xdr:ext cx="534377" cy="259045"/>
    <xdr:sp macro="" textlink="">
      <xdr:nvSpPr>
        <xdr:cNvPr id="73" name="テキスト ボックス 72"/>
        <xdr:cNvSpPr txBox="1"/>
      </xdr:nvSpPr>
      <xdr:spPr>
        <a:xfrm>
          <a:off x="863111" y="613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130566</xdr:rowOff>
    </xdr:from>
    <xdr:to>
      <xdr:col>24</xdr:col>
      <xdr:colOff>114300</xdr:colOff>
      <xdr:row>37</xdr:row>
      <xdr:rowOff>60716</xdr:rowOff>
    </xdr:to>
    <xdr:sp macro="" textlink="">
      <xdr:nvSpPr>
        <xdr:cNvPr id="79" name="楕円 78"/>
        <xdr:cNvSpPr/>
      </xdr:nvSpPr>
      <xdr:spPr>
        <a:xfrm>
          <a:off x="4584700" y="630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153443</xdr:rowOff>
    </xdr:from>
    <xdr:ext cx="534377" cy="259045"/>
    <xdr:sp macro="" textlink="">
      <xdr:nvSpPr>
        <xdr:cNvPr id="80" name="人件費該当値テキスト"/>
        <xdr:cNvSpPr txBox="1"/>
      </xdr:nvSpPr>
      <xdr:spPr>
        <a:xfrm>
          <a:off x="4686300" y="615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130086</xdr:rowOff>
    </xdr:from>
    <xdr:to>
      <xdr:col>20</xdr:col>
      <xdr:colOff>38100</xdr:colOff>
      <xdr:row>37</xdr:row>
      <xdr:rowOff>60236</xdr:rowOff>
    </xdr:to>
    <xdr:sp macro="" textlink="">
      <xdr:nvSpPr>
        <xdr:cNvPr id="81" name="楕円 80"/>
        <xdr:cNvSpPr/>
      </xdr:nvSpPr>
      <xdr:spPr>
        <a:xfrm>
          <a:off x="3746500" y="63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76763</xdr:rowOff>
    </xdr:from>
    <xdr:ext cx="534377" cy="259045"/>
    <xdr:sp macro="" textlink="">
      <xdr:nvSpPr>
        <xdr:cNvPr id="82" name="テキスト ボックス 81"/>
        <xdr:cNvSpPr txBox="1"/>
      </xdr:nvSpPr>
      <xdr:spPr>
        <a:xfrm>
          <a:off x="3530111" y="607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162902</xdr:rowOff>
    </xdr:from>
    <xdr:to>
      <xdr:col>15</xdr:col>
      <xdr:colOff>101600</xdr:colOff>
      <xdr:row>37</xdr:row>
      <xdr:rowOff>93052</xdr:rowOff>
    </xdr:to>
    <xdr:sp macro="" textlink="">
      <xdr:nvSpPr>
        <xdr:cNvPr id="83" name="楕円 82"/>
        <xdr:cNvSpPr/>
      </xdr:nvSpPr>
      <xdr:spPr>
        <a:xfrm>
          <a:off x="2857500" y="633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84179</xdr:rowOff>
    </xdr:from>
    <xdr:ext cx="534377" cy="259045"/>
    <xdr:sp macro="" textlink="">
      <xdr:nvSpPr>
        <xdr:cNvPr id="84" name="テキスト ボックス 83"/>
        <xdr:cNvSpPr txBox="1"/>
      </xdr:nvSpPr>
      <xdr:spPr>
        <a:xfrm>
          <a:off x="2641111" y="642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27902</xdr:rowOff>
    </xdr:from>
    <xdr:to>
      <xdr:col>10</xdr:col>
      <xdr:colOff>165100</xdr:colOff>
      <xdr:row>37</xdr:row>
      <xdr:rowOff>129502</xdr:rowOff>
    </xdr:to>
    <xdr:sp macro="" textlink="">
      <xdr:nvSpPr>
        <xdr:cNvPr id="85" name="楕円 84"/>
        <xdr:cNvSpPr/>
      </xdr:nvSpPr>
      <xdr:spPr>
        <a:xfrm>
          <a:off x="1968500" y="637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120629</xdr:rowOff>
    </xdr:from>
    <xdr:ext cx="534377" cy="259045"/>
    <xdr:sp macro="" textlink="">
      <xdr:nvSpPr>
        <xdr:cNvPr id="86" name="テキスト ボックス 85"/>
        <xdr:cNvSpPr txBox="1"/>
      </xdr:nvSpPr>
      <xdr:spPr>
        <a:xfrm>
          <a:off x="1752111" y="646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33232</xdr:rowOff>
    </xdr:from>
    <xdr:to>
      <xdr:col>6</xdr:col>
      <xdr:colOff>38100</xdr:colOff>
      <xdr:row>37</xdr:row>
      <xdr:rowOff>134832</xdr:rowOff>
    </xdr:to>
    <xdr:sp macro="" textlink="">
      <xdr:nvSpPr>
        <xdr:cNvPr id="87" name="楕円 86"/>
        <xdr:cNvSpPr/>
      </xdr:nvSpPr>
      <xdr:spPr>
        <a:xfrm>
          <a:off x="1079500" y="63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125959</xdr:rowOff>
    </xdr:from>
    <xdr:ext cx="534377" cy="259045"/>
    <xdr:sp macro="" textlink="">
      <xdr:nvSpPr>
        <xdr:cNvPr id="88" name="テキスト ボックス 87"/>
        <xdr:cNvSpPr txBox="1"/>
      </xdr:nvSpPr>
      <xdr:spPr>
        <a:xfrm>
          <a:off x="863111" y="646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44383</xdr:rowOff>
    </xdr:from>
    <xdr:to>
      <xdr:col>24</xdr:col>
      <xdr:colOff>62865</xdr:colOff>
      <xdr:row>57</xdr:row>
      <xdr:rowOff>98831</xdr:rowOff>
    </xdr:to>
    <xdr:cxnSp macro="">
      <xdr:nvCxnSpPr>
        <xdr:cNvPr id="110" name="直線コネクタ 109"/>
        <xdr:cNvCxnSpPr/>
      </xdr:nvCxnSpPr>
      <xdr:spPr>
        <a:xfrm flipV="1">
          <a:off x="4633595" y="8616883"/>
          <a:ext cx="1270" cy="125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102658</xdr:rowOff>
    </xdr:from>
    <xdr:ext cx="534377" cy="259045"/>
    <xdr:sp macro="" textlink="">
      <xdr:nvSpPr>
        <xdr:cNvPr id="111" name="物件費最小値テキスト"/>
        <xdr:cNvSpPr txBox="1"/>
      </xdr:nvSpPr>
      <xdr:spPr>
        <a:xfrm>
          <a:off x="4686300" y="987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98831</xdr:rowOff>
    </xdr:from>
    <xdr:to>
      <xdr:col>24</xdr:col>
      <xdr:colOff>152400</xdr:colOff>
      <xdr:row>57</xdr:row>
      <xdr:rowOff>98831</xdr:rowOff>
    </xdr:to>
    <xdr:cxnSp macro="">
      <xdr:nvCxnSpPr>
        <xdr:cNvPr id="112" name="直線コネクタ 111"/>
        <xdr:cNvCxnSpPr/>
      </xdr:nvCxnSpPr>
      <xdr:spPr>
        <a:xfrm>
          <a:off x="4546600" y="987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162510</xdr:rowOff>
    </xdr:from>
    <xdr:ext cx="599010" cy="259045"/>
    <xdr:sp macro="" textlink="">
      <xdr:nvSpPr>
        <xdr:cNvPr id="113" name="物件費最大値テキスト"/>
        <xdr:cNvSpPr txBox="1"/>
      </xdr:nvSpPr>
      <xdr:spPr>
        <a:xfrm>
          <a:off x="4686300" y="839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44383</xdr:rowOff>
    </xdr:from>
    <xdr:to>
      <xdr:col>24</xdr:col>
      <xdr:colOff>152400</xdr:colOff>
      <xdr:row>50</xdr:row>
      <xdr:rowOff>44383</xdr:rowOff>
    </xdr:to>
    <xdr:cxnSp macro="">
      <xdr:nvCxnSpPr>
        <xdr:cNvPr id="114" name="直線コネクタ 113"/>
        <xdr:cNvCxnSpPr/>
      </xdr:nvCxnSpPr>
      <xdr:spPr>
        <a:xfrm>
          <a:off x="4546600" y="8616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49444</xdr:rowOff>
    </xdr:from>
    <xdr:to>
      <xdr:col>24</xdr:col>
      <xdr:colOff>63500</xdr:colOff>
      <xdr:row>55</xdr:row>
      <xdr:rowOff>146810</xdr:rowOff>
    </xdr:to>
    <xdr:cxnSp macro="">
      <xdr:nvCxnSpPr>
        <xdr:cNvPr id="115" name="直線コネクタ 114"/>
        <xdr:cNvCxnSpPr/>
      </xdr:nvCxnSpPr>
      <xdr:spPr>
        <a:xfrm flipV="1">
          <a:off x="3797300" y="9479194"/>
          <a:ext cx="838200" cy="9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5262</xdr:rowOff>
    </xdr:from>
    <xdr:ext cx="534377" cy="259045"/>
    <xdr:sp macro="" textlink="">
      <xdr:nvSpPr>
        <xdr:cNvPr id="116" name="物件費平均値テキスト"/>
        <xdr:cNvSpPr txBox="1"/>
      </xdr:nvSpPr>
      <xdr:spPr>
        <a:xfrm>
          <a:off x="4686300" y="9606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26835</xdr:rowOff>
    </xdr:from>
    <xdr:to>
      <xdr:col>24</xdr:col>
      <xdr:colOff>114300</xdr:colOff>
      <xdr:row>56</xdr:row>
      <xdr:rowOff>128435</xdr:rowOff>
    </xdr:to>
    <xdr:sp macro="" textlink="">
      <xdr:nvSpPr>
        <xdr:cNvPr id="117" name="フローチャート: 判断 116"/>
        <xdr:cNvSpPr/>
      </xdr:nvSpPr>
      <xdr:spPr>
        <a:xfrm>
          <a:off x="45847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146810</xdr:rowOff>
    </xdr:from>
    <xdr:to>
      <xdr:col>19</xdr:col>
      <xdr:colOff>177800</xdr:colOff>
      <xdr:row>55</xdr:row>
      <xdr:rowOff>155377</xdr:rowOff>
    </xdr:to>
    <xdr:cxnSp macro="">
      <xdr:nvCxnSpPr>
        <xdr:cNvPr id="118" name="直線コネクタ 117"/>
        <xdr:cNvCxnSpPr/>
      </xdr:nvCxnSpPr>
      <xdr:spPr>
        <a:xfrm flipV="1">
          <a:off x="2908300" y="9576560"/>
          <a:ext cx="889000" cy="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43422</xdr:rowOff>
    </xdr:from>
    <xdr:to>
      <xdr:col>20</xdr:col>
      <xdr:colOff>38100</xdr:colOff>
      <xdr:row>56</xdr:row>
      <xdr:rowOff>145022</xdr:rowOff>
    </xdr:to>
    <xdr:sp macro="" textlink="">
      <xdr:nvSpPr>
        <xdr:cNvPr id="119" name="フローチャート: 判断 118"/>
        <xdr:cNvSpPr/>
      </xdr:nvSpPr>
      <xdr:spPr>
        <a:xfrm>
          <a:off x="3746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136149</xdr:rowOff>
    </xdr:from>
    <xdr:ext cx="534377" cy="259045"/>
    <xdr:sp macro="" textlink="">
      <xdr:nvSpPr>
        <xdr:cNvPr id="120" name="テキスト ボックス 119"/>
        <xdr:cNvSpPr txBox="1"/>
      </xdr:nvSpPr>
      <xdr:spPr>
        <a:xfrm>
          <a:off x="3530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155377</xdr:rowOff>
    </xdr:from>
    <xdr:to>
      <xdr:col>15</xdr:col>
      <xdr:colOff>50800</xdr:colOff>
      <xdr:row>56</xdr:row>
      <xdr:rowOff>70173</xdr:rowOff>
    </xdr:to>
    <xdr:cxnSp macro="">
      <xdr:nvCxnSpPr>
        <xdr:cNvPr id="121" name="直線コネクタ 120"/>
        <xdr:cNvCxnSpPr/>
      </xdr:nvCxnSpPr>
      <xdr:spPr>
        <a:xfrm flipV="1">
          <a:off x="2019300" y="9585127"/>
          <a:ext cx="889000" cy="8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43884</xdr:rowOff>
    </xdr:from>
    <xdr:to>
      <xdr:col>15</xdr:col>
      <xdr:colOff>101600</xdr:colOff>
      <xdr:row>56</xdr:row>
      <xdr:rowOff>145484</xdr:rowOff>
    </xdr:to>
    <xdr:sp macro="" textlink="">
      <xdr:nvSpPr>
        <xdr:cNvPr id="122" name="フローチャート: 判断 121"/>
        <xdr:cNvSpPr/>
      </xdr:nvSpPr>
      <xdr:spPr>
        <a:xfrm>
          <a:off x="2857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136611</xdr:rowOff>
    </xdr:from>
    <xdr:ext cx="534377" cy="259045"/>
    <xdr:sp macro="" textlink="">
      <xdr:nvSpPr>
        <xdr:cNvPr id="123" name="テキスト ボックス 122"/>
        <xdr:cNvSpPr txBox="1"/>
      </xdr:nvSpPr>
      <xdr:spPr>
        <a:xfrm>
          <a:off x="2641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70173</xdr:rowOff>
    </xdr:from>
    <xdr:to>
      <xdr:col>10</xdr:col>
      <xdr:colOff>114300</xdr:colOff>
      <xdr:row>56</xdr:row>
      <xdr:rowOff>70219</xdr:rowOff>
    </xdr:to>
    <xdr:cxnSp macro="">
      <xdr:nvCxnSpPr>
        <xdr:cNvPr id="124" name="直線コネクタ 123"/>
        <xdr:cNvCxnSpPr/>
      </xdr:nvCxnSpPr>
      <xdr:spPr>
        <a:xfrm flipV="1">
          <a:off x="1130300" y="967137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91922</xdr:rowOff>
    </xdr:from>
    <xdr:to>
      <xdr:col>10</xdr:col>
      <xdr:colOff>165100</xdr:colOff>
      <xdr:row>57</xdr:row>
      <xdr:rowOff>22072</xdr:rowOff>
    </xdr:to>
    <xdr:sp macro="" textlink="">
      <xdr:nvSpPr>
        <xdr:cNvPr id="125" name="フローチャート: 判断 124"/>
        <xdr:cNvSpPr/>
      </xdr:nvSpPr>
      <xdr:spPr>
        <a:xfrm>
          <a:off x="1968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13199</xdr:rowOff>
    </xdr:from>
    <xdr:ext cx="534377" cy="259045"/>
    <xdr:sp macro="" textlink="">
      <xdr:nvSpPr>
        <xdr:cNvPr id="126" name="テキスト ボックス 125"/>
        <xdr:cNvSpPr txBox="1"/>
      </xdr:nvSpPr>
      <xdr:spPr>
        <a:xfrm>
          <a:off x="1752111" y="97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105729</xdr:rowOff>
    </xdr:from>
    <xdr:to>
      <xdr:col>6</xdr:col>
      <xdr:colOff>38100</xdr:colOff>
      <xdr:row>57</xdr:row>
      <xdr:rowOff>35879</xdr:rowOff>
    </xdr:to>
    <xdr:sp macro="" textlink="">
      <xdr:nvSpPr>
        <xdr:cNvPr id="127" name="フローチャート: 判断 126"/>
        <xdr:cNvSpPr/>
      </xdr:nvSpPr>
      <xdr:spPr>
        <a:xfrm>
          <a:off x="1079500" y="970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27006</xdr:rowOff>
    </xdr:from>
    <xdr:ext cx="534377" cy="259045"/>
    <xdr:sp macro="" textlink="">
      <xdr:nvSpPr>
        <xdr:cNvPr id="128" name="テキスト ボックス 127"/>
        <xdr:cNvSpPr txBox="1"/>
      </xdr:nvSpPr>
      <xdr:spPr>
        <a:xfrm>
          <a:off x="863111" y="979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170094</xdr:rowOff>
    </xdr:from>
    <xdr:to>
      <xdr:col>24</xdr:col>
      <xdr:colOff>114300</xdr:colOff>
      <xdr:row>55</xdr:row>
      <xdr:rowOff>100244</xdr:rowOff>
    </xdr:to>
    <xdr:sp macro="" textlink="">
      <xdr:nvSpPr>
        <xdr:cNvPr id="134" name="楕円 133"/>
        <xdr:cNvSpPr/>
      </xdr:nvSpPr>
      <xdr:spPr>
        <a:xfrm>
          <a:off x="4584700" y="942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21521</xdr:rowOff>
    </xdr:from>
    <xdr:ext cx="599010" cy="259045"/>
    <xdr:sp macro="" textlink="">
      <xdr:nvSpPr>
        <xdr:cNvPr id="135" name="物件費該当値テキスト"/>
        <xdr:cNvSpPr txBox="1"/>
      </xdr:nvSpPr>
      <xdr:spPr>
        <a:xfrm>
          <a:off x="4686300" y="927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96010</xdr:rowOff>
    </xdr:from>
    <xdr:to>
      <xdr:col>20</xdr:col>
      <xdr:colOff>38100</xdr:colOff>
      <xdr:row>56</xdr:row>
      <xdr:rowOff>26160</xdr:rowOff>
    </xdr:to>
    <xdr:sp macro="" textlink="">
      <xdr:nvSpPr>
        <xdr:cNvPr id="136" name="楕円 135"/>
        <xdr:cNvSpPr/>
      </xdr:nvSpPr>
      <xdr:spPr>
        <a:xfrm>
          <a:off x="3746500" y="9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42687</xdr:rowOff>
    </xdr:from>
    <xdr:ext cx="599010" cy="259045"/>
    <xdr:sp macro="" textlink="">
      <xdr:nvSpPr>
        <xdr:cNvPr id="137" name="テキスト ボックス 136"/>
        <xdr:cNvSpPr txBox="1"/>
      </xdr:nvSpPr>
      <xdr:spPr>
        <a:xfrm>
          <a:off x="3497795" y="9300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104577</xdr:rowOff>
    </xdr:from>
    <xdr:to>
      <xdr:col>15</xdr:col>
      <xdr:colOff>101600</xdr:colOff>
      <xdr:row>56</xdr:row>
      <xdr:rowOff>34727</xdr:rowOff>
    </xdr:to>
    <xdr:sp macro="" textlink="">
      <xdr:nvSpPr>
        <xdr:cNvPr id="138" name="楕円 137"/>
        <xdr:cNvSpPr/>
      </xdr:nvSpPr>
      <xdr:spPr>
        <a:xfrm>
          <a:off x="2857500" y="95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51254</xdr:rowOff>
    </xdr:from>
    <xdr:ext cx="599010" cy="259045"/>
    <xdr:sp macro="" textlink="">
      <xdr:nvSpPr>
        <xdr:cNvPr id="139" name="テキスト ボックス 138"/>
        <xdr:cNvSpPr txBox="1"/>
      </xdr:nvSpPr>
      <xdr:spPr>
        <a:xfrm>
          <a:off x="2608795" y="930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19373</xdr:rowOff>
    </xdr:from>
    <xdr:to>
      <xdr:col>10</xdr:col>
      <xdr:colOff>165100</xdr:colOff>
      <xdr:row>56</xdr:row>
      <xdr:rowOff>120973</xdr:rowOff>
    </xdr:to>
    <xdr:sp macro="" textlink="">
      <xdr:nvSpPr>
        <xdr:cNvPr id="140" name="楕円 139"/>
        <xdr:cNvSpPr/>
      </xdr:nvSpPr>
      <xdr:spPr>
        <a:xfrm>
          <a:off x="1968500" y="962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137500</xdr:rowOff>
    </xdr:from>
    <xdr:ext cx="534377" cy="259045"/>
    <xdr:sp macro="" textlink="">
      <xdr:nvSpPr>
        <xdr:cNvPr id="141" name="テキスト ボックス 140"/>
        <xdr:cNvSpPr txBox="1"/>
      </xdr:nvSpPr>
      <xdr:spPr>
        <a:xfrm>
          <a:off x="1752111" y="939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19419</xdr:rowOff>
    </xdr:from>
    <xdr:to>
      <xdr:col>6</xdr:col>
      <xdr:colOff>38100</xdr:colOff>
      <xdr:row>56</xdr:row>
      <xdr:rowOff>121019</xdr:rowOff>
    </xdr:to>
    <xdr:sp macro="" textlink="">
      <xdr:nvSpPr>
        <xdr:cNvPr id="142" name="楕円 141"/>
        <xdr:cNvSpPr/>
      </xdr:nvSpPr>
      <xdr:spPr>
        <a:xfrm>
          <a:off x="1079500" y="962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137546</xdr:rowOff>
    </xdr:from>
    <xdr:ext cx="534377" cy="259045"/>
    <xdr:sp macro="" textlink="">
      <xdr:nvSpPr>
        <xdr:cNvPr id="143" name="テキスト ボックス 142"/>
        <xdr:cNvSpPr txBox="1"/>
      </xdr:nvSpPr>
      <xdr:spPr>
        <a:xfrm>
          <a:off x="863111" y="939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113731</xdr:rowOff>
    </xdr:from>
    <xdr:to>
      <xdr:col>24</xdr:col>
      <xdr:colOff>62865</xdr:colOff>
      <xdr:row>78</xdr:row>
      <xdr:rowOff>132018</xdr:rowOff>
    </xdr:to>
    <xdr:cxnSp macro="">
      <xdr:nvCxnSpPr>
        <xdr:cNvPr id="165" name="直線コネクタ 164"/>
        <xdr:cNvCxnSpPr/>
      </xdr:nvCxnSpPr>
      <xdr:spPr>
        <a:xfrm flipV="1">
          <a:off x="4633595" y="12115231"/>
          <a:ext cx="1270" cy="138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135845</xdr:rowOff>
    </xdr:from>
    <xdr:ext cx="378565" cy="259045"/>
    <xdr:sp macro="" textlink="">
      <xdr:nvSpPr>
        <xdr:cNvPr id="166" name="維持補修費最小値テキスト"/>
        <xdr:cNvSpPr txBox="1"/>
      </xdr:nvSpPr>
      <xdr:spPr>
        <a:xfrm>
          <a:off x="4686300" y="135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132018</xdr:rowOff>
    </xdr:from>
    <xdr:to>
      <xdr:col>24</xdr:col>
      <xdr:colOff>152400</xdr:colOff>
      <xdr:row>78</xdr:row>
      <xdr:rowOff>132018</xdr:rowOff>
    </xdr:to>
    <xdr:cxnSp macro="">
      <xdr:nvCxnSpPr>
        <xdr:cNvPr id="167" name="直線コネクタ 166"/>
        <xdr:cNvCxnSpPr/>
      </xdr:nvCxnSpPr>
      <xdr:spPr>
        <a:xfrm>
          <a:off x="4546600" y="1350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60408</xdr:rowOff>
    </xdr:from>
    <xdr:ext cx="534377" cy="259045"/>
    <xdr:sp macro="" textlink="">
      <xdr:nvSpPr>
        <xdr:cNvPr id="168" name="維持補修費最大値テキスト"/>
        <xdr:cNvSpPr txBox="1"/>
      </xdr:nvSpPr>
      <xdr:spPr>
        <a:xfrm>
          <a:off x="4686300" y="11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113731</xdr:rowOff>
    </xdr:from>
    <xdr:to>
      <xdr:col>24</xdr:col>
      <xdr:colOff>152400</xdr:colOff>
      <xdr:row>70</xdr:row>
      <xdr:rowOff>113731</xdr:rowOff>
    </xdr:to>
    <xdr:cxnSp macro="">
      <xdr:nvCxnSpPr>
        <xdr:cNvPr id="169" name="直線コネクタ 168"/>
        <xdr:cNvCxnSpPr/>
      </xdr:nvCxnSpPr>
      <xdr:spPr>
        <a:xfrm>
          <a:off x="4546600" y="1211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12804</xdr:rowOff>
    </xdr:from>
    <xdr:to>
      <xdr:col>24</xdr:col>
      <xdr:colOff>63500</xdr:colOff>
      <xdr:row>78</xdr:row>
      <xdr:rowOff>41836</xdr:rowOff>
    </xdr:to>
    <xdr:cxnSp macro="">
      <xdr:nvCxnSpPr>
        <xdr:cNvPr id="170" name="直線コネクタ 169"/>
        <xdr:cNvCxnSpPr/>
      </xdr:nvCxnSpPr>
      <xdr:spPr>
        <a:xfrm flipV="1">
          <a:off x="3797300" y="13385904"/>
          <a:ext cx="8382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109628</xdr:rowOff>
    </xdr:from>
    <xdr:ext cx="469744" cy="259045"/>
    <xdr:sp macro="" textlink="">
      <xdr:nvSpPr>
        <xdr:cNvPr id="171" name="維持補修費平均値テキスト"/>
        <xdr:cNvSpPr txBox="1"/>
      </xdr:nvSpPr>
      <xdr:spPr>
        <a:xfrm>
          <a:off x="4686300" y="13139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86751</xdr:rowOff>
    </xdr:from>
    <xdr:to>
      <xdr:col>24</xdr:col>
      <xdr:colOff>114300</xdr:colOff>
      <xdr:row>78</xdr:row>
      <xdr:rowOff>16901</xdr:rowOff>
    </xdr:to>
    <xdr:sp macro="" textlink="">
      <xdr:nvSpPr>
        <xdr:cNvPr id="172" name="フローチャート: 判断 171"/>
        <xdr:cNvSpPr/>
      </xdr:nvSpPr>
      <xdr:spPr>
        <a:xfrm>
          <a:off x="45847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37973</xdr:rowOff>
    </xdr:from>
    <xdr:to>
      <xdr:col>19</xdr:col>
      <xdr:colOff>177800</xdr:colOff>
      <xdr:row>78</xdr:row>
      <xdr:rowOff>41836</xdr:rowOff>
    </xdr:to>
    <xdr:cxnSp macro="">
      <xdr:nvCxnSpPr>
        <xdr:cNvPr id="173" name="直線コネクタ 172"/>
        <xdr:cNvCxnSpPr/>
      </xdr:nvCxnSpPr>
      <xdr:spPr>
        <a:xfrm>
          <a:off x="2908300" y="13411073"/>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87849</xdr:rowOff>
    </xdr:from>
    <xdr:to>
      <xdr:col>20</xdr:col>
      <xdr:colOff>38100</xdr:colOff>
      <xdr:row>78</xdr:row>
      <xdr:rowOff>17999</xdr:rowOff>
    </xdr:to>
    <xdr:sp macro="" textlink="">
      <xdr:nvSpPr>
        <xdr:cNvPr id="174" name="フローチャート: 判断 173"/>
        <xdr:cNvSpPr/>
      </xdr:nvSpPr>
      <xdr:spPr>
        <a:xfrm>
          <a:off x="3746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34526</xdr:rowOff>
    </xdr:from>
    <xdr:ext cx="469744" cy="259045"/>
    <xdr:sp macro="" textlink="">
      <xdr:nvSpPr>
        <xdr:cNvPr id="175" name="テキスト ボックス 174"/>
        <xdr:cNvSpPr txBox="1"/>
      </xdr:nvSpPr>
      <xdr:spPr>
        <a:xfrm>
          <a:off x="3562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37973</xdr:rowOff>
    </xdr:from>
    <xdr:to>
      <xdr:col>15</xdr:col>
      <xdr:colOff>50800</xdr:colOff>
      <xdr:row>78</xdr:row>
      <xdr:rowOff>50363</xdr:rowOff>
    </xdr:to>
    <xdr:cxnSp macro="">
      <xdr:nvCxnSpPr>
        <xdr:cNvPr id="176" name="直線コネクタ 175"/>
        <xdr:cNvCxnSpPr/>
      </xdr:nvCxnSpPr>
      <xdr:spPr>
        <a:xfrm flipV="1">
          <a:off x="2019300" y="13411073"/>
          <a:ext cx="8890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75161</xdr:rowOff>
    </xdr:from>
    <xdr:to>
      <xdr:col>15</xdr:col>
      <xdr:colOff>101600</xdr:colOff>
      <xdr:row>78</xdr:row>
      <xdr:rowOff>5311</xdr:rowOff>
    </xdr:to>
    <xdr:sp macro="" textlink="">
      <xdr:nvSpPr>
        <xdr:cNvPr id="177" name="フローチャート: 判断 176"/>
        <xdr:cNvSpPr/>
      </xdr:nvSpPr>
      <xdr:spPr>
        <a:xfrm>
          <a:off x="2857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21838</xdr:rowOff>
    </xdr:from>
    <xdr:ext cx="469744" cy="259045"/>
    <xdr:sp macro="" textlink="">
      <xdr:nvSpPr>
        <xdr:cNvPr id="178" name="テキスト ボックス 177"/>
        <xdr:cNvSpPr txBox="1"/>
      </xdr:nvSpPr>
      <xdr:spPr>
        <a:xfrm>
          <a:off x="2673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50363</xdr:rowOff>
    </xdr:from>
    <xdr:to>
      <xdr:col>10</xdr:col>
      <xdr:colOff>114300</xdr:colOff>
      <xdr:row>78</xdr:row>
      <xdr:rowOff>62776</xdr:rowOff>
    </xdr:to>
    <xdr:cxnSp macro="">
      <xdr:nvCxnSpPr>
        <xdr:cNvPr id="179" name="直線コネクタ 178"/>
        <xdr:cNvCxnSpPr/>
      </xdr:nvCxnSpPr>
      <xdr:spPr>
        <a:xfrm flipV="1">
          <a:off x="1130300" y="13423463"/>
          <a:ext cx="889000" cy="1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121064</xdr:rowOff>
    </xdr:from>
    <xdr:to>
      <xdr:col>10</xdr:col>
      <xdr:colOff>165100</xdr:colOff>
      <xdr:row>78</xdr:row>
      <xdr:rowOff>51214</xdr:rowOff>
    </xdr:to>
    <xdr:sp macro="" textlink="">
      <xdr:nvSpPr>
        <xdr:cNvPr id="180" name="フローチャート: 判断 179"/>
        <xdr:cNvSpPr/>
      </xdr:nvSpPr>
      <xdr:spPr>
        <a:xfrm>
          <a:off x="1968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67741</xdr:rowOff>
    </xdr:from>
    <xdr:ext cx="469744" cy="259045"/>
    <xdr:sp macro="" textlink="">
      <xdr:nvSpPr>
        <xdr:cNvPr id="181" name="テキスト ボックス 180"/>
        <xdr:cNvSpPr txBox="1"/>
      </xdr:nvSpPr>
      <xdr:spPr>
        <a:xfrm>
          <a:off x="1784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112995</xdr:rowOff>
    </xdr:from>
    <xdr:to>
      <xdr:col>6</xdr:col>
      <xdr:colOff>38100</xdr:colOff>
      <xdr:row>78</xdr:row>
      <xdr:rowOff>43145</xdr:rowOff>
    </xdr:to>
    <xdr:sp macro="" textlink="">
      <xdr:nvSpPr>
        <xdr:cNvPr id="182" name="フローチャート: 判断 181"/>
        <xdr:cNvSpPr/>
      </xdr:nvSpPr>
      <xdr:spPr>
        <a:xfrm>
          <a:off x="10795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59672</xdr:rowOff>
    </xdr:from>
    <xdr:ext cx="469744" cy="259045"/>
    <xdr:sp macro="" textlink="">
      <xdr:nvSpPr>
        <xdr:cNvPr id="183" name="テキスト ボックス 182"/>
        <xdr:cNvSpPr txBox="1"/>
      </xdr:nvSpPr>
      <xdr:spPr>
        <a:xfrm>
          <a:off x="895428" y="130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133454</xdr:rowOff>
    </xdr:from>
    <xdr:to>
      <xdr:col>24</xdr:col>
      <xdr:colOff>114300</xdr:colOff>
      <xdr:row>78</xdr:row>
      <xdr:rowOff>63604</xdr:rowOff>
    </xdr:to>
    <xdr:sp macro="" textlink="">
      <xdr:nvSpPr>
        <xdr:cNvPr id="189" name="楕円 188"/>
        <xdr:cNvSpPr/>
      </xdr:nvSpPr>
      <xdr:spPr>
        <a:xfrm>
          <a:off x="4584700" y="1333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65178</xdr:rowOff>
    </xdr:from>
    <xdr:ext cx="469744" cy="259045"/>
    <xdr:sp macro="" textlink="">
      <xdr:nvSpPr>
        <xdr:cNvPr id="190" name="維持補修費該当値テキスト"/>
        <xdr:cNvSpPr txBox="1"/>
      </xdr:nvSpPr>
      <xdr:spPr>
        <a:xfrm>
          <a:off x="4686300" y="1326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162486</xdr:rowOff>
    </xdr:from>
    <xdr:to>
      <xdr:col>20</xdr:col>
      <xdr:colOff>38100</xdr:colOff>
      <xdr:row>78</xdr:row>
      <xdr:rowOff>92636</xdr:rowOff>
    </xdr:to>
    <xdr:sp macro="" textlink="">
      <xdr:nvSpPr>
        <xdr:cNvPr id="191" name="楕円 190"/>
        <xdr:cNvSpPr/>
      </xdr:nvSpPr>
      <xdr:spPr>
        <a:xfrm>
          <a:off x="3746500" y="1336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83763</xdr:rowOff>
    </xdr:from>
    <xdr:ext cx="469744" cy="259045"/>
    <xdr:sp macro="" textlink="">
      <xdr:nvSpPr>
        <xdr:cNvPr id="192" name="テキスト ボックス 191"/>
        <xdr:cNvSpPr txBox="1"/>
      </xdr:nvSpPr>
      <xdr:spPr>
        <a:xfrm>
          <a:off x="3562428" y="1345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158623</xdr:rowOff>
    </xdr:from>
    <xdr:to>
      <xdr:col>15</xdr:col>
      <xdr:colOff>101600</xdr:colOff>
      <xdr:row>78</xdr:row>
      <xdr:rowOff>88773</xdr:rowOff>
    </xdr:to>
    <xdr:sp macro="" textlink="">
      <xdr:nvSpPr>
        <xdr:cNvPr id="193" name="楕円 192"/>
        <xdr:cNvSpPr/>
      </xdr:nvSpPr>
      <xdr:spPr>
        <a:xfrm>
          <a:off x="2857500" y="1336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79900</xdr:rowOff>
    </xdr:from>
    <xdr:ext cx="469744" cy="259045"/>
    <xdr:sp macro="" textlink="">
      <xdr:nvSpPr>
        <xdr:cNvPr id="194" name="テキスト ボックス 193"/>
        <xdr:cNvSpPr txBox="1"/>
      </xdr:nvSpPr>
      <xdr:spPr>
        <a:xfrm>
          <a:off x="2673428" y="1345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171013</xdr:rowOff>
    </xdr:from>
    <xdr:to>
      <xdr:col>10</xdr:col>
      <xdr:colOff>165100</xdr:colOff>
      <xdr:row>78</xdr:row>
      <xdr:rowOff>101163</xdr:rowOff>
    </xdr:to>
    <xdr:sp macro="" textlink="">
      <xdr:nvSpPr>
        <xdr:cNvPr id="195" name="楕円 194"/>
        <xdr:cNvSpPr/>
      </xdr:nvSpPr>
      <xdr:spPr>
        <a:xfrm>
          <a:off x="1968500" y="133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92290</xdr:rowOff>
    </xdr:from>
    <xdr:ext cx="469744" cy="259045"/>
    <xdr:sp macro="" textlink="">
      <xdr:nvSpPr>
        <xdr:cNvPr id="196" name="テキスト ボックス 195"/>
        <xdr:cNvSpPr txBox="1"/>
      </xdr:nvSpPr>
      <xdr:spPr>
        <a:xfrm>
          <a:off x="1784428" y="134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11976</xdr:rowOff>
    </xdr:from>
    <xdr:to>
      <xdr:col>6</xdr:col>
      <xdr:colOff>38100</xdr:colOff>
      <xdr:row>78</xdr:row>
      <xdr:rowOff>113576</xdr:rowOff>
    </xdr:to>
    <xdr:sp macro="" textlink="">
      <xdr:nvSpPr>
        <xdr:cNvPr id="197" name="楕円 196"/>
        <xdr:cNvSpPr/>
      </xdr:nvSpPr>
      <xdr:spPr>
        <a:xfrm>
          <a:off x="1079500" y="1338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104703</xdr:rowOff>
    </xdr:from>
    <xdr:ext cx="469744" cy="259045"/>
    <xdr:sp macro="" textlink="">
      <xdr:nvSpPr>
        <xdr:cNvPr id="198" name="テキスト ボックス 197"/>
        <xdr:cNvSpPr txBox="1"/>
      </xdr:nvSpPr>
      <xdr:spPr>
        <a:xfrm>
          <a:off x="895428" y="1347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3" name="テキスト ボックス 212"/>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85103</xdr:rowOff>
    </xdr:from>
    <xdr:to>
      <xdr:col>24</xdr:col>
      <xdr:colOff>62865</xdr:colOff>
      <xdr:row>98</xdr:row>
      <xdr:rowOff>22337</xdr:rowOff>
    </xdr:to>
    <xdr:cxnSp macro="">
      <xdr:nvCxnSpPr>
        <xdr:cNvPr id="223" name="直線コネクタ 222"/>
        <xdr:cNvCxnSpPr/>
      </xdr:nvCxnSpPr>
      <xdr:spPr>
        <a:xfrm flipV="1">
          <a:off x="4633595" y="15515603"/>
          <a:ext cx="1270" cy="1308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26164</xdr:rowOff>
    </xdr:from>
    <xdr:ext cx="534377" cy="259045"/>
    <xdr:sp macro="" textlink="">
      <xdr:nvSpPr>
        <xdr:cNvPr id="224" name="扶助費最小値テキスト"/>
        <xdr:cNvSpPr txBox="1"/>
      </xdr:nvSpPr>
      <xdr:spPr>
        <a:xfrm>
          <a:off x="4686300" y="1682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22337</xdr:rowOff>
    </xdr:from>
    <xdr:to>
      <xdr:col>24</xdr:col>
      <xdr:colOff>152400</xdr:colOff>
      <xdr:row>98</xdr:row>
      <xdr:rowOff>22337</xdr:rowOff>
    </xdr:to>
    <xdr:cxnSp macro="">
      <xdr:nvCxnSpPr>
        <xdr:cNvPr id="225" name="直線コネクタ 224"/>
        <xdr:cNvCxnSpPr/>
      </xdr:nvCxnSpPr>
      <xdr:spPr>
        <a:xfrm>
          <a:off x="4546600" y="1682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31780</xdr:rowOff>
    </xdr:from>
    <xdr:ext cx="599010" cy="259045"/>
    <xdr:sp macro="" textlink="">
      <xdr:nvSpPr>
        <xdr:cNvPr id="226" name="扶助費最大値テキスト"/>
        <xdr:cNvSpPr txBox="1"/>
      </xdr:nvSpPr>
      <xdr:spPr>
        <a:xfrm>
          <a:off x="4686300" y="152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85103</xdr:rowOff>
    </xdr:from>
    <xdr:to>
      <xdr:col>24</xdr:col>
      <xdr:colOff>152400</xdr:colOff>
      <xdr:row>90</xdr:row>
      <xdr:rowOff>85103</xdr:rowOff>
    </xdr:to>
    <xdr:cxnSp macro="">
      <xdr:nvCxnSpPr>
        <xdr:cNvPr id="227" name="直線コネクタ 226"/>
        <xdr:cNvCxnSpPr/>
      </xdr:nvCxnSpPr>
      <xdr:spPr>
        <a:xfrm>
          <a:off x="4546600" y="15515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113838</xdr:rowOff>
    </xdr:from>
    <xdr:to>
      <xdr:col>24</xdr:col>
      <xdr:colOff>63500</xdr:colOff>
      <xdr:row>96</xdr:row>
      <xdr:rowOff>16965</xdr:rowOff>
    </xdr:to>
    <xdr:cxnSp macro="">
      <xdr:nvCxnSpPr>
        <xdr:cNvPr id="228" name="直線コネクタ 227"/>
        <xdr:cNvCxnSpPr/>
      </xdr:nvCxnSpPr>
      <xdr:spPr>
        <a:xfrm>
          <a:off x="3797300" y="16401588"/>
          <a:ext cx="838200" cy="7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99010" cy="259045"/>
    <xdr:sp macro="" textlink="">
      <xdr:nvSpPr>
        <xdr:cNvPr id="229" name="扶助費平均値テキスト"/>
        <xdr:cNvSpPr txBox="1"/>
      </xdr:nvSpPr>
      <xdr:spPr>
        <a:xfrm>
          <a:off x="4686300" y="16235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30" name="フローチャート: 判断 229"/>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113838</xdr:rowOff>
    </xdr:from>
    <xdr:to>
      <xdr:col>19</xdr:col>
      <xdr:colOff>177800</xdr:colOff>
      <xdr:row>96</xdr:row>
      <xdr:rowOff>157386</xdr:rowOff>
    </xdr:to>
    <xdr:cxnSp macro="">
      <xdr:nvCxnSpPr>
        <xdr:cNvPr id="231" name="直線コネクタ 230"/>
        <xdr:cNvCxnSpPr/>
      </xdr:nvCxnSpPr>
      <xdr:spPr>
        <a:xfrm flipV="1">
          <a:off x="2908300" y="16401588"/>
          <a:ext cx="889000" cy="21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11984</xdr:rowOff>
    </xdr:from>
    <xdr:to>
      <xdr:col>20</xdr:col>
      <xdr:colOff>38100</xdr:colOff>
      <xdr:row>95</xdr:row>
      <xdr:rowOff>113584</xdr:rowOff>
    </xdr:to>
    <xdr:sp macro="" textlink="">
      <xdr:nvSpPr>
        <xdr:cNvPr id="232" name="フローチャート: 判断 231"/>
        <xdr:cNvSpPr/>
      </xdr:nvSpPr>
      <xdr:spPr>
        <a:xfrm>
          <a:off x="3746500" y="1629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130111</xdr:rowOff>
    </xdr:from>
    <xdr:ext cx="599010" cy="259045"/>
    <xdr:sp macro="" textlink="">
      <xdr:nvSpPr>
        <xdr:cNvPr id="233" name="テキスト ボックス 232"/>
        <xdr:cNvSpPr txBox="1"/>
      </xdr:nvSpPr>
      <xdr:spPr>
        <a:xfrm>
          <a:off x="3497795" y="1607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157386</xdr:rowOff>
    </xdr:from>
    <xdr:to>
      <xdr:col>15</xdr:col>
      <xdr:colOff>50800</xdr:colOff>
      <xdr:row>97</xdr:row>
      <xdr:rowOff>18374</xdr:rowOff>
    </xdr:to>
    <xdr:cxnSp macro="">
      <xdr:nvCxnSpPr>
        <xdr:cNvPr id="234" name="直線コネクタ 233"/>
        <xdr:cNvCxnSpPr/>
      </xdr:nvCxnSpPr>
      <xdr:spPr>
        <a:xfrm flipV="1">
          <a:off x="2019300" y="16616586"/>
          <a:ext cx="889000" cy="3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155515</xdr:rowOff>
    </xdr:from>
    <xdr:to>
      <xdr:col>15</xdr:col>
      <xdr:colOff>101600</xdr:colOff>
      <xdr:row>96</xdr:row>
      <xdr:rowOff>85665</xdr:rowOff>
    </xdr:to>
    <xdr:sp macro="" textlink="">
      <xdr:nvSpPr>
        <xdr:cNvPr id="235" name="フローチャート: 判断 234"/>
        <xdr:cNvSpPr/>
      </xdr:nvSpPr>
      <xdr:spPr>
        <a:xfrm>
          <a:off x="28575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102192</xdr:rowOff>
    </xdr:from>
    <xdr:ext cx="599010" cy="259045"/>
    <xdr:sp macro="" textlink="">
      <xdr:nvSpPr>
        <xdr:cNvPr id="236" name="テキスト ボックス 235"/>
        <xdr:cNvSpPr txBox="1"/>
      </xdr:nvSpPr>
      <xdr:spPr>
        <a:xfrm>
          <a:off x="2608795" y="1621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18374</xdr:rowOff>
    </xdr:from>
    <xdr:to>
      <xdr:col>10</xdr:col>
      <xdr:colOff>114300</xdr:colOff>
      <xdr:row>97</xdr:row>
      <xdr:rowOff>32632</xdr:rowOff>
    </xdr:to>
    <xdr:cxnSp macro="">
      <xdr:nvCxnSpPr>
        <xdr:cNvPr id="237" name="直線コネクタ 236"/>
        <xdr:cNvCxnSpPr/>
      </xdr:nvCxnSpPr>
      <xdr:spPr>
        <a:xfrm flipV="1">
          <a:off x="1130300" y="16649024"/>
          <a:ext cx="889000" cy="1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153777</xdr:rowOff>
    </xdr:from>
    <xdr:to>
      <xdr:col>10</xdr:col>
      <xdr:colOff>165100</xdr:colOff>
      <xdr:row>96</xdr:row>
      <xdr:rowOff>83927</xdr:rowOff>
    </xdr:to>
    <xdr:sp macro="" textlink="">
      <xdr:nvSpPr>
        <xdr:cNvPr id="238" name="フローチャート: 判断 237"/>
        <xdr:cNvSpPr/>
      </xdr:nvSpPr>
      <xdr:spPr>
        <a:xfrm>
          <a:off x="1968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100454</xdr:rowOff>
    </xdr:from>
    <xdr:ext cx="599010" cy="259045"/>
    <xdr:sp macro="" textlink="">
      <xdr:nvSpPr>
        <xdr:cNvPr id="239" name="テキスト ボックス 238"/>
        <xdr:cNvSpPr txBox="1"/>
      </xdr:nvSpPr>
      <xdr:spPr>
        <a:xfrm>
          <a:off x="1719795" y="1621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15931</xdr:rowOff>
    </xdr:from>
    <xdr:to>
      <xdr:col>6</xdr:col>
      <xdr:colOff>38100</xdr:colOff>
      <xdr:row>96</xdr:row>
      <xdr:rowOff>117531</xdr:rowOff>
    </xdr:to>
    <xdr:sp macro="" textlink="">
      <xdr:nvSpPr>
        <xdr:cNvPr id="240" name="フローチャート: 判断 239"/>
        <xdr:cNvSpPr/>
      </xdr:nvSpPr>
      <xdr:spPr>
        <a:xfrm>
          <a:off x="1079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134058</xdr:rowOff>
    </xdr:from>
    <xdr:ext cx="599010" cy="259045"/>
    <xdr:sp macro="" textlink="">
      <xdr:nvSpPr>
        <xdr:cNvPr id="241" name="テキスト ボックス 240"/>
        <xdr:cNvSpPr txBox="1"/>
      </xdr:nvSpPr>
      <xdr:spPr>
        <a:xfrm>
          <a:off x="830795" y="1625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137615</xdr:rowOff>
    </xdr:from>
    <xdr:to>
      <xdr:col>24</xdr:col>
      <xdr:colOff>114300</xdr:colOff>
      <xdr:row>96</xdr:row>
      <xdr:rowOff>67765</xdr:rowOff>
    </xdr:to>
    <xdr:sp macro="" textlink="">
      <xdr:nvSpPr>
        <xdr:cNvPr id="247" name="楕円 246"/>
        <xdr:cNvSpPr/>
      </xdr:nvSpPr>
      <xdr:spPr>
        <a:xfrm>
          <a:off x="4584700" y="1642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116042</xdr:rowOff>
    </xdr:from>
    <xdr:ext cx="599010" cy="259045"/>
    <xdr:sp macro="" textlink="">
      <xdr:nvSpPr>
        <xdr:cNvPr id="248" name="扶助費該当値テキスト"/>
        <xdr:cNvSpPr txBox="1"/>
      </xdr:nvSpPr>
      <xdr:spPr>
        <a:xfrm>
          <a:off x="4686300" y="1640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63038</xdr:rowOff>
    </xdr:from>
    <xdr:to>
      <xdr:col>20</xdr:col>
      <xdr:colOff>38100</xdr:colOff>
      <xdr:row>95</xdr:row>
      <xdr:rowOff>164638</xdr:rowOff>
    </xdr:to>
    <xdr:sp macro="" textlink="">
      <xdr:nvSpPr>
        <xdr:cNvPr id="249" name="楕円 248"/>
        <xdr:cNvSpPr/>
      </xdr:nvSpPr>
      <xdr:spPr>
        <a:xfrm>
          <a:off x="3746500" y="163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155765</xdr:rowOff>
    </xdr:from>
    <xdr:ext cx="599010" cy="259045"/>
    <xdr:sp macro="" textlink="">
      <xdr:nvSpPr>
        <xdr:cNvPr id="250" name="テキスト ボックス 249"/>
        <xdr:cNvSpPr txBox="1"/>
      </xdr:nvSpPr>
      <xdr:spPr>
        <a:xfrm>
          <a:off x="3497795" y="1644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106586</xdr:rowOff>
    </xdr:from>
    <xdr:to>
      <xdr:col>15</xdr:col>
      <xdr:colOff>101600</xdr:colOff>
      <xdr:row>97</xdr:row>
      <xdr:rowOff>36736</xdr:rowOff>
    </xdr:to>
    <xdr:sp macro="" textlink="">
      <xdr:nvSpPr>
        <xdr:cNvPr id="251" name="楕円 250"/>
        <xdr:cNvSpPr/>
      </xdr:nvSpPr>
      <xdr:spPr>
        <a:xfrm>
          <a:off x="2857500" y="1656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27863</xdr:rowOff>
    </xdr:from>
    <xdr:ext cx="599010" cy="259045"/>
    <xdr:sp macro="" textlink="">
      <xdr:nvSpPr>
        <xdr:cNvPr id="252" name="テキスト ボックス 251"/>
        <xdr:cNvSpPr txBox="1"/>
      </xdr:nvSpPr>
      <xdr:spPr>
        <a:xfrm>
          <a:off x="2608795" y="1665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139024</xdr:rowOff>
    </xdr:from>
    <xdr:to>
      <xdr:col>10</xdr:col>
      <xdr:colOff>165100</xdr:colOff>
      <xdr:row>97</xdr:row>
      <xdr:rowOff>69174</xdr:rowOff>
    </xdr:to>
    <xdr:sp macro="" textlink="">
      <xdr:nvSpPr>
        <xdr:cNvPr id="253" name="楕円 252"/>
        <xdr:cNvSpPr/>
      </xdr:nvSpPr>
      <xdr:spPr>
        <a:xfrm>
          <a:off x="1968500" y="1659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60301</xdr:rowOff>
    </xdr:from>
    <xdr:ext cx="534377" cy="259045"/>
    <xdr:sp macro="" textlink="">
      <xdr:nvSpPr>
        <xdr:cNvPr id="254" name="テキスト ボックス 253"/>
        <xdr:cNvSpPr txBox="1"/>
      </xdr:nvSpPr>
      <xdr:spPr>
        <a:xfrm>
          <a:off x="1752111" y="166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153282</xdr:rowOff>
    </xdr:from>
    <xdr:to>
      <xdr:col>6</xdr:col>
      <xdr:colOff>38100</xdr:colOff>
      <xdr:row>97</xdr:row>
      <xdr:rowOff>83432</xdr:rowOff>
    </xdr:to>
    <xdr:sp macro="" textlink="">
      <xdr:nvSpPr>
        <xdr:cNvPr id="255" name="楕円 254"/>
        <xdr:cNvSpPr/>
      </xdr:nvSpPr>
      <xdr:spPr>
        <a:xfrm>
          <a:off x="1079500" y="1661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74559</xdr:rowOff>
    </xdr:from>
    <xdr:ext cx="534377" cy="259045"/>
    <xdr:sp macro="" textlink="">
      <xdr:nvSpPr>
        <xdr:cNvPr id="256" name="テキスト ボックス 255"/>
        <xdr:cNvSpPr txBox="1"/>
      </xdr:nvSpPr>
      <xdr:spPr>
        <a:xfrm>
          <a:off x="863111" y="167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131891</xdr:rowOff>
    </xdr:from>
    <xdr:to>
      <xdr:col>54</xdr:col>
      <xdr:colOff>189865</xdr:colOff>
      <xdr:row>37</xdr:row>
      <xdr:rowOff>92247</xdr:rowOff>
    </xdr:to>
    <xdr:cxnSp macro="">
      <xdr:nvCxnSpPr>
        <xdr:cNvPr id="278" name="直線コネクタ 277"/>
        <xdr:cNvCxnSpPr/>
      </xdr:nvCxnSpPr>
      <xdr:spPr>
        <a:xfrm flipV="1">
          <a:off x="10475595" y="5275391"/>
          <a:ext cx="1270" cy="116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96074</xdr:rowOff>
    </xdr:from>
    <xdr:ext cx="534377" cy="259045"/>
    <xdr:sp macro="" textlink="">
      <xdr:nvSpPr>
        <xdr:cNvPr id="279" name="補助費等最小値テキスト"/>
        <xdr:cNvSpPr txBox="1"/>
      </xdr:nvSpPr>
      <xdr:spPr>
        <a:xfrm>
          <a:off x="10528300" y="64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92247</xdr:rowOff>
    </xdr:from>
    <xdr:to>
      <xdr:col>55</xdr:col>
      <xdr:colOff>88900</xdr:colOff>
      <xdr:row>37</xdr:row>
      <xdr:rowOff>92247</xdr:rowOff>
    </xdr:to>
    <xdr:cxnSp macro="">
      <xdr:nvCxnSpPr>
        <xdr:cNvPr id="280" name="直線コネクタ 279"/>
        <xdr:cNvCxnSpPr/>
      </xdr:nvCxnSpPr>
      <xdr:spPr>
        <a:xfrm>
          <a:off x="10388600" y="6435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78568</xdr:rowOff>
    </xdr:from>
    <xdr:ext cx="599010" cy="259045"/>
    <xdr:sp macro="" textlink="">
      <xdr:nvSpPr>
        <xdr:cNvPr id="281" name="補助費等最大値テキスト"/>
        <xdr:cNvSpPr txBox="1"/>
      </xdr:nvSpPr>
      <xdr:spPr>
        <a:xfrm>
          <a:off x="10528300" y="50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131891</xdr:rowOff>
    </xdr:from>
    <xdr:to>
      <xdr:col>55</xdr:col>
      <xdr:colOff>88900</xdr:colOff>
      <xdr:row>30</xdr:row>
      <xdr:rowOff>131891</xdr:rowOff>
    </xdr:to>
    <xdr:cxnSp macro="">
      <xdr:nvCxnSpPr>
        <xdr:cNvPr id="282" name="直線コネクタ 281"/>
        <xdr:cNvCxnSpPr/>
      </xdr:nvCxnSpPr>
      <xdr:spPr>
        <a:xfrm>
          <a:off x="10388600" y="52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50578</xdr:rowOff>
    </xdr:from>
    <xdr:to>
      <xdr:col>55</xdr:col>
      <xdr:colOff>0</xdr:colOff>
      <xdr:row>36</xdr:row>
      <xdr:rowOff>87922</xdr:rowOff>
    </xdr:to>
    <xdr:cxnSp macro="">
      <xdr:nvCxnSpPr>
        <xdr:cNvPr id="283" name="直線コネクタ 282"/>
        <xdr:cNvCxnSpPr/>
      </xdr:nvCxnSpPr>
      <xdr:spPr>
        <a:xfrm flipV="1">
          <a:off x="9639300" y="6222778"/>
          <a:ext cx="838200" cy="3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167106</xdr:rowOff>
    </xdr:from>
    <xdr:ext cx="534377" cy="259045"/>
    <xdr:sp macro="" textlink="">
      <xdr:nvSpPr>
        <xdr:cNvPr id="284" name="補助費等平均値テキスト"/>
        <xdr:cNvSpPr txBox="1"/>
      </xdr:nvSpPr>
      <xdr:spPr>
        <a:xfrm>
          <a:off x="10528300" y="616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17229</xdr:rowOff>
    </xdr:from>
    <xdr:to>
      <xdr:col>55</xdr:col>
      <xdr:colOff>50800</xdr:colOff>
      <xdr:row>36</xdr:row>
      <xdr:rowOff>118829</xdr:rowOff>
    </xdr:to>
    <xdr:sp macro="" textlink="">
      <xdr:nvSpPr>
        <xdr:cNvPr id="285" name="フローチャート: 判断 284"/>
        <xdr:cNvSpPr/>
      </xdr:nvSpPr>
      <xdr:spPr>
        <a:xfrm>
          <a:off x="10426700" y="618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164554</xdr:rowOff>
    </xdr:from>
    <xdr:to>
      <xdr:col>50</xdr:col>
      <xdr:colOff>114300</xdr:colOff>
      <xdr:row>36</xdr:row>
      <xdr:rowOff>87922</xdr:rowOff>
    </xdr:to>
    <xdr:cxnSp macro="">
      <xdr:nvCxnSpPr>
        <xdr:cNvPr id="286" name="直線コネクタ 285"/>
        <xdr:cNvCxnSpPr/>
      </xdr:nvCxnSpPr>
      <xdr:spPr>
        <a:xfrm>
          <a:off x="8750300" y="5822404"/>
          <a:ext cx="889000" cy="43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35188</xdr:rowOff>
    </xdr:from>
    <xdr:to>
      <xdr:col>50</xdr:col>
      <xdr:colOff>165100</xdr:colOff>
      <xdr:row>36</xdr:row>
      <xdr:rowOff>136788</xdr:rowOff>
    </xdr:to>
    <xdr:sp macro="" textlink="">
      <xdr:nvSpPr>
        <xdr:cNvPr id="287" name="フローチャート: 判断 286"/>
        <xdr:cNvSpPr/>
      </xdr:nvSpPr>
      <xdr:spPr>
        <a:xfrm>
          <a:off x="9588500" y="620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153315</xdr:rowOff>
    </xdr:from>
    <xdr:ext cx="534377" cy="259045"/>
    <xdr:sp macro="" textlink="">
      <xdr:nvSpPr>
        <xdr:cNvPr id="288" name="テキスト ボックス 287"/>
        <xdr:cNvSpPr txBox="1"/>
      </xdr:nvSpPr>
      <xdr:spPr>
        <a:xfrm>
          <a:off x="9372111" y="598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164554</xdr:rowOff>
    </xdr:from>
    <xdr:to>
      <xdr:col>45</xdr:col>
      <xdr:colOff>177800</xdr:colOff>
      <xdr:row>36</xdr:row>
      <xdr:rowOff>132225</xdr:rowOff>
    </xdr:to>
    <xdr:cxnSp macro="">
      <xdr:nvCxnSpPr>
        <xdr:cNvPr id="289" name="直線コネクタ 288"/>
        <xdr:cNvCxnSpPr/>
      </xdr:nvCxnSpPr>
      <xdr:spPr>
        <a:xfrm flipV="1">
          <a:off x="7861300" y="5822404"/>
          <a:ext cx="889000" cy="48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67151</xdr:rowOff>
    </xdr:from>
    <xdr:to>
      <xdr:col>46</xdr:col>
      <xdr:colOff>38100</xdr:colOff>
      <xdr:row>33</xdr:row>
      <xdr:rowOff>168751</xdr:rowOff>
    </xdr:to>
    <xdr:sp macro="" textlink="">
      <xdr:nvSpPr>
        <xdr:cNvPr id="290" name="フローチャート: 判断 289"/>
        <xdr:cNvSpPr/>
      </xdr:nvSpPr>
      <xdr:spPr>
        <a:xfrm>
          <a:off x="8699500" y="572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13828</xdr:rowOff>
    </xdr:from>
    <xdr:ext cx="599010" cy="259045"/>
    <xdr:sp macro="" textlink="">
      <xdr:nvSpPr>
        <xdr:cNvPr id="291" name="テキスト ボックス 290"/>
        <xdr:cNvSpPr txBox="1"/>
      </xdr:nvSpPr>
      <xdr:spPr>
        <a:xfrm>
          <a:off x="8450795" y="550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132225</xdr:rowOff>
    </xdr:from>
    <xdr:to>
      <xdr:col>41</xdr:col>
      <xdr:colOff>50800</xdr:colOff>
      <xdr:row>36</xdr:row>
      <xdr:rowOff>137062</xdr:rowOff>
    </xdr:to>
    <xdr:cxnSp macro="">
      <xdr:nvCxnSpPr>
        <xdr:cNvPr id="292" name="直線コネクタ 291"/>
        <xdr:cNvCxnSpPr/>
      </xdr:nvCxnSpPr>
      <xdr:spPr>
        <a:xfrm flipV="1">
          <a:off x="6972300" y="6304425"/>
          <a:ext cx="889000" cy="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123460</xdr:rowOff>
    </xdr:from>
    <xdr:to>
      <xdr:col>41</xdr:col>
      <xdr:colOff>101600</xdr:colOff>
      <xdr:row>37</xdr:row>
      <xdr:rowOff>53610</xdr:rowOff>
    </xdr:to>
    <xdr:sp macro="" textlink="">
      <xdr:nvSpPr>
        <xdr:cNvPr id="293" name="フローチャート: 判断 292"/>
        <xdr:cNvSpPr/>
      </xdr:nvSpPr>
      <xdr:spPr>
        <a:xfrm>
          <a:off x="7810500" y="629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44737</xdr:rowOff>
    </xdr:from>
    <xdr:ext cx="534377" cy="259045"/>
    <xdr:sp macro="" textlink="">
      <xdr:nvSpPr>
        <xdr:cNvPr id="294" name="テキスト ボックス 293"/>
        <xdr:cNvSpPr txBox="1"/>
      </xdr:nvSpPr>
      <xdr:spPr>
        <a:xfrm>
          <a:off x="7594111" y="638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156689</xdr:rowOff>
    </xdr:from>
    <xdr:to>
      <xdr:col>36</xdr:col>
      <xdr:colOff>165100</xdr:colOff>
      <xdr:row>37</xdr:row>
      <xdr:rowOff>86839</xdr:rowOff>
    </xdr:to>
    <xdr:sp macro="" textlink="">
      <xdr:nvSpPr>
        <xdr:cNvPr id="295" name="フローチャート: 判断 294"/>
        <xdr:cNvSpPr/>
      </xdr:nvSpPr>
      <xdr:spPr>
        <a:xfrm>
          <a:off x="6921500" y="632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77966</xdr:rowOff>
    </xdr:from>
    <xdr:ext cx="534377" cy="259045"/>
    <xdr:sp macro="" textlink="">
      <xdr:nvSpPr>
        <xdr:cNvPr id="296" name="テキスト ボックス 295"/>
        <xdr:cNvSpPr txBox="1"/>
      </xdr:nvSpPr>
      <xdr:spPr>
        <a:xfrm>
          <a:off x="6705111" y="642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171228</xdr:rowOff>
    </xdr:from>
    <xdr:to>
      <xdr:col>55</xdr:col>
      <xdr:colOff>50800</xdr:colOff>
      <xdr:row>36</xdr:row>
      <xdr:rowOff>101378</xdr:rowOff>
    </xdr:to>
    <xdr:sp macro="" textlink="">
      <xdr:nvSpPr>
        <xdr:cNvPr id="302" name="楕円 301"/>
        <xdr:cNvSpPr/>
      </xdr:nvSpPr>
      <xdr:spPr>
        <a:xfrm>
          <a:off x="10426700" y="617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22655</xdr:rowOff>
    </xdr:from>
    <xdr:ext cx="534377" cy="259045"/>
    <xdr:sp macro="" textlink="">
      <xdr:nvSpPr>
        <xdr:cNvPr id="303" name="補助費等該当値テキスト"/>
        <xdr:cNvSpPr txBox="1"/>
      </xdr:nvSpPr>
      <xdr:spPr>
        <a:xfrm>
          <a:off x="10528300" y="602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37122</xdr:rowOff>
    </xdr:from>
    <xdr:to>
      <xdr:col>50</xdr:col>
      <xdr:colOff>165100</xdr:colOff>
      <xdr:row>36</xdr:row>
      <xdr:rowOff>138722</xdr:rowOff>
    </xdr:to>
    <xdr:sp macro="" textlink="">
      <xdr:nvSpPr>
        <xdr:cNvPr id="304" name="楕円 303"/>
        <xdr:cNvSpPr/>
      </xdr:nvSpPr>
      <xdr:spPr>
        <a:xfrm>
          <a:off x="9588500" y="620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129849</xdr:rowOff>
    </xdr:from>
    <xdr:ext cx="534377" cy="259045"/>
    <xdr:sp macro="" textlink="">
      <xdr:nvSpPr>
        <xdr:cNvPr id="305" name="テキスト ボックス 304"/>
        <xdr:cNvSpPr txBox="1"/>
      </xdr:nvSpPr>
      <xdr:spPr>
        <a:xfrm>
          <a:off x="9372111" y="630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113754</xdr:rowOff>
    </xdr:from>
    <xdr:to>
      <xdr:col>46</xdr:col>
      <xdr:colOff>38100</xdr:colOff>
      <xdr:row>34</xdr:row>
      <xdr:rowOff>43904</xdr:rowOff>
    </xdr:to>
    <xdr:sp macro="" textlink="">
      <xdr:nvSpPr>
        <xdr:cNvPr id="306" name="楕円 305"/>
        <xdr:cNvSpPr/>
      </xdr:nvSpPr>
      <xdr:spPr>
        <a:xfrm>
          <a:off x="8699500" y="577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35031</xdr:rowOff>
    </xdr:from>
    <xdr:ext cx="599010" cy="259045"/>
    <xdr:sp macro="" textlink="">
      <xdr:nvSpPr>
        <xdr:cNvPr id="307" name="テキスト ボックス 306"/>
        <xdr:cNvSpPr txBox="1"/>
      </xdr:nvSpPr>
      <xdr:spPr>
        <a:xfrm>
          <a:off x="8450795" y="586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81425</xdr:rowOff>
    </xdr:from>
    <xdr:to>
      <xdr:col>41</xdr:col>
      <xdr:colOff>101600</xdr:colOff>
      <xdr:row>37</xdr:row>
      <xdr:rowOff>11575</xdr:rowOff>
    </xdr:to>
    <xdr:sp macro="" textlink="">
      <xdr:nvSpPr>
        <xdr:cNvPr id="308" name="楕円 307"/>
        <xdr:cNvSpPr/>
      </xdr:nvSpPr>
      <xdr:spPr>
        <a:xfrm>
          <a:off x="7810500" y="62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28102</xdr:rowOff>
    </xdr:from>
    <xdr:ext cx="534377" cy="259045"/>
    <xdr:sp macro="" textlink="">
      <xdr:nvSpPr>
        <xdr:cNvPr id="309" name="テキスト ボックス 308"/>
        <xdr:cNvSpPr txBox="1"/>
      </xdr:nvSpPr>
      <xdr:spPr>
        <a:xfrm>
          <a:off x="7594111" y="602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86262</xdr:rowOff>
    </xdr:from>
    <xdr:to>
      <xdr:col>36</xdr:col>
      <xdr:colOff>165100</xdr:colOff>
      <xdr:row>37</xdr:row>
      <xdr:rowOff>16412</xdr:rowOff>
    </xdr:to>
    <xdr:sp macro="" textlink="">
      <xdr:nvSpPr>
        <xdr:cNvPr id="310" name="楕円 309"/>
        <xdr:cNvSpPr/>
      </xdr:nvSpPr>
      <xdr:spPr>
        <a:xfrm>
          <a:off x="6921500" y="62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32939</xdr:rowOff>
    </xdr:from>
    <xdr:ext cx="534377" cy="259045"/>
    <xdr:sp macro="" textlink="">
      <xdr:nvSpPr>
        <xdr:cNvPr id="311" name="テキスト ボックス 310"/>
        <xdr:cNvSpPr txBox="1"/>
      </xdr:nvSpPr>
      <xdr:spPr>
        <a:xfrm>
          <a:off x="6705111" y="603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5" name="テキスト ボックス 32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7" name="テキスト ボックス 32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29" name="テキスト ボックス 32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1" name="テキスト ボックス 33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120260</xdr:rowOff>
    </xdr:from>
    <xdr:to>
      <xdr:col>54</xdr:col>
      <xdr:colOff>189865</xdr:colOff>
      <xdr:row>58</xdr:row>
      <xdr:rowOff>103522</xdr:rowOff>
    </xdr:to>
    <xdr:cxnSp macro="">
      <xdr:nvCxnSpPr>
        <xdr:cNvPr id="333" name="直線コネクタ 332"/>
        <xdr:cNvCxnSpPr/>
      </xdr:nvCxnSpPr>
      <xdr:spPr>
        <a:xfrm flipV="1">
          <a:off x="10475595" y="8692760"/>
          <a:ext cx="1270" cy="135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107349</xdr:rowOff>
    </xdr:from>
    <xdr:ext cx="469744" cy="259045"/>
    <xdr:sp macro="" textlink="">
      <xdr:nvSpPr>
        <xdr:cNvPr id="334" name="普通建設事業費最小値テキスト"/>
        <xdr:cNvSpPr txBox="1"/>
      </xdr:nvSpPr>
      <xdr:spPr>
        <a:xfrm>
          <a:off x="10528300" y="100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103522</xdr:rowOff>
    </xdr:from>
    <xdr:to>
      <xdr:col>55</xdr:col>
      <xdr:colOff>88900</xdr:colOff>
      <xdr:row>58</xdr:row>
      <xdr:rowOff>103522</xdr:rowOff>
    </xdr:to>
    <xdr:cxnSp macro="">
      <xdr:nvCxnSpPr>
        <xdr:cNvPr id="335" name="直線コネクタ 334"/>
        <xdr:cNvCxnSpPr/>
      </xdr:nvCxnSpPr>
      <xdr:spPr>
        <a:xfrm>
          <a:off x="10388600" y="1004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66937</xdr:rowOff>
    </xdr:from>
    <xdr:ext cx="599010" cy="259045"/>
    <xdr:sp macro="" textlink="">
      <xdr:nvSpPr>
        <xdr:cNvPr id="336" name="普通建設事業費最大値テキスト"/>
        <xdr:cNvSpPr txBox="1"/>
      </xdr:nvSpPr>
      <xdr:spPr>
        <a:xfrm>
          <a:off x="10528300" y="84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120260</xdr:rowOff>
    </xdr:from>
    <xdr:to>
      <xdr:col>55</xdr:col>
      <xdr:colOff>88900</xdr:colOff>
      <xdr:row>50</xdr:row>
      <xdr:rowOff>120260</xdr:rowOff>
    </xdr:to>
    <xdr:cxnSp macro="">
      <xdr:nvCxnSpPr>
        <xdr:cNvPr id="337" name="直線コネクタ 336"/>
        <xdr:cNvCxnSpPr/>
      </xdr:nvCxnSpPr>
      <xdr:spPr>
        <a:xfrm>
          <a:off x="10388600" y="869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150289</xdr:rowOff>
    </xdr:from>
    <xdr:to>
      <xdr:col>55</xdr:col>
      <xdr:colOff>0</xdr:colOff>
      <xdr:row>57</xdr:row>
      <xdr:rowOff>158061</xdr:rowOff>
    </xdr:to>
    <xdr:cxnSp macro="">
      <xdr:nvCxnSpPr>
        <xdr:cNvPr id="338" name="直線コネクタ 337"/>
        <xdr:cNvCxnSpPr/>
      </xdr:nvCxnSpPr>
      <xdr:spPr>
        <a:xfrm flipV="1">
          <a:off x="9639300" y="9751489"/>
          <a:ext cx="838200" cy="17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111804</xdr:rowOff>
    </xdr:from>
    <xdr:ext cx="534377" cy="259045"/>
    <xdr:sp macro="" textlink="">
      <xdr:nvSpPr>
        <xdr:cNvPr id="339" name="普通建設事業費平均値テキスト"/>
        <xdr:cNvSpPr txBox="1"/>
      </xdr:nvSpPr>
      <xdr:spPr>
        <a:xfrm>
          <a:off x="10528300" y="954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88927</xdr:rowOff>
    </xdr:from>
    <xdr:to>
      <xdr:col>55</xdr:col>
      <xdr:colOff>50800</xdr:colOff>
      <xdr:row>57</xdr:row>
      <xdr:rowOff>19077</xdr:rowOff>
    </xdr:to>
    <xdr:sp macro="" textlink="">
      <xdr:nvSpPr>
        <xdr:cNvPr id="340" name="フローチャート: 判断 339"/>
        <xdr:cNvSpPr/>
      </xdr:nvSpPr>
      <xdr:spPr>
        <a:xfrm>
          <a:off x="104267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6276</xdr:rowOff>
    </xdr:from>
    <xdr:to>
      <xdr:col>50</xdr:col>
      <xdr:colOff>114300</xdr:colOff>
      <xdr:row>57</xdr:row>
      <xdr:rowOff>158061</xdr:rowOff>
    </xdr:to>
    <xdr:cxnSp macro="">
      <xdr:nvCxnSpPr>
        <xdr:cNvPr id="341" name="直線コネクタ 340"/>
        <xdr:cNvCxnSpPr/>
      </xdr:nvCxnSpPr>
      <xdr:spPr>
        <a:xfrm>
          <a:off x="8750300" y="9778926"/>
          <a:ext cx="889000" cy="15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105912</xdr:rowOff>
    </xdr:from>
    <xdr:to>
      <xdr:col>50</xdr:col>
      <xdr:colOff>165100</xdr:colOff>
      <xdr:row>57</xdr:row>
      <xdr:rowOff>36062</xdr:rowOff>
    </xdr:to>
    <xdr:sp macro="" textlink="">
      <xdr:nvSpPr>
        <xdr:cNvPr id="342" name="フローチャート: 判断 341"/>
        <xdr:cNvSpPr/>
      </xdr:nvSpPr>
      <xdr:spPr>
        <a:xfrm>
          <a:off x="9588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52589</xdr:rowOff>
    </xdr:from>
    <xdr:ext cx="534377" cy="259045"/>
    <xdr:sp macro="" textlink="">
      <xdr:nvSpPr>
        <xdr:cNvPr id="343" name="テキスト ボックス 342"/>
        <xdr:cNvSpPr txBox="1"/>
      </xdr:nvSpPr>
      <xdr:spPr>
        <a:xfrm>
          <a:off x="9372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6276</xdr:rowOff>
    </xdr:from>
    <xdr:to>
      <xdr:col>45</xdr:col>
      <xdr:colOff>177800</xdr:colOff>
      <xdr:row>57</xdr:row>
      <xdr:rowOff>72766</xdr:rowOff>
    </xdr:to>
    <xdr:cxnSp macro="">
      <xdr:nvCxnSpPr>
        <xdr:cNvPr id="344" name="直線コネクタ 343"/>
        <xdr:cNvCxnSpPr/>
      </xdr:nvCxnSpPr>
      <xdr:spPr>
        <a:xfrm flipV="1">
          <a:off x="7861300" y="9778926"/>
          <a:ext cx="889000" cy="6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43354</xdr:rowOff>
    </xdr:from>
    <xdr:to>
      <xdr:col>46</xdr:col>
      <xdr:colOff>38100</xdr:colOff>
      <xdr:row>56</xdr:row>
      <xdr:rowOff>144954</xdr:rowOff>
    </xdr:to>
    <xdr:sp macro="" textlink="">
      <xdr:nvSpPr>
        <xdr:cNvPr id="345" name="フローチャート: 判断 344"/>
        <xdr:cNvSpPr/>
      </xdr:nvSpPr>
      <xdr:spPr>
        <a:xfrm>
          <a:off x="8699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161481</xdr:rowOff>
    </xdr:from>
    <xdr:ext cx="534377" cy="259045"/>
    <xdr:sp macro="" textlink="">
      <xdr:nvSpPr>
        <xdr:cNvPr id="346" name="テキスト ボックス 345"/>
        <xdr:cNvSpPr txBox="1"/>
      </xdr:nvSpPr>
      <xdr:spPr>
        <a:xfrm>
          <a:off x="8483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72766</xdr:rowOff>
    </xdr:from>
    <xdr:to>
      <xdr:col>41</xdr:col>
      <xdr:colOff>50800</xdr:colOff>
      <xdr:row>57</xdr:row>
      <xdr:rowOff>144395</xdr:rowOff>
    </xdr:to>
    <xdr:cxnSp macro="">
      <xdr:nvCxnSpPr>
        <xdr:cNvPr id="347" name="直線コネクタ 346"/>
        <xdr:cNvCxnSpPr/>
      </xdr:nvCxnSpPr>
      <xdr:spPr>
        <a:xfrm flipV="1">
          <a:off x="6972300" y="9845416"/>
          <a:ext cx="889000" cy="7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69295</xdr:rowOff>
    </xdr:from>
    <xdr:to>
      <xdr:col>41</xdr:col>
      <xdr:colOff>101600</xdr:colOff>
      <xdr:row>56</xdr:row>
      <xdr:rowOff>170895</xdr:rowOff>
    </xdr:to>
    <xdr:sp macro="" textlink="">
      <xdr:nvSpPr>
        <xdr:cNvPr id="348" name="フローチャート: 判断 347"/>
        <xdr:cNvSpPr/>
      </xdr:nvSpPr>
      <xdr:spPr>
        <a:xfrm>
          <a:off x="7810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15972</xdr:rowOff>
    </xdr:from>
    <xdr:ext cx="534377" cy="259045"/>
    <xdr:sp macro="" textlink="">
      <xdr:nvSpPr>
        <xdr:cNvPr id="349" name="テキスト ボックス 348"/>
        <xdr:cNvSpPr txBox="1"/>
      </xdr:nvSpPr>
      <xdr:spPr>
        <a:xfrm>
          <a:off x="7594111" y="94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134255</xdr:rowOff>
    </xdr:from>
    <xdr:to>
      <xdr:col>36</xdr:col>
      <xdr:colOff>165100</xdr:colOff>
      <xdr:row>57</xdr:row>
      <xdr:rowOff>64405</xdr:rowOff>
    </xdr:to>
    <xdr:sp macro="" textlink="">
      <xdr:nvSpPr>
        <xdr:cNvPr id="350" name="フローチャート: 判断 349"/>
        <xdr:cNvSpPr/>
      </xdr:nvSpPr>
      <xdr:spPr>
        <a:xfrm>
          <a:off x="6921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80932</xdr:rowOff>
    </xdr:from>
    <xdr:ext cx="534377" cy="259045"/>
    <xdr:sp macro="" textlink="">
      <xdr:nvSpPr>
        <xdr:cNvPr id="351" name="テキスト ボックス 350"/>
        <xdr:cNvSpPr txBox="1"/>
      </xdr:nvSpPr>
      <xdr:spPr>
        <a:xfrm>
          <a:off x="6705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99489</xdr:rowOff>
    </xdr:from>
    <xdr:to>
      <xdr:col>55</xdr:col>
      <xdr:colOff>50800</xdr:colOff>
      <xdr:row>57</xdr:row>
      <xdr:rowOff>29639</xdr:rowOff>
    </xdr:to>
    <xdr:sp macro="" textlink="">
      <xdr:nvSpPr>
        <xdr:cNvPr id="357" name="楕円 356"/>
        <xdr:cNvSpPr/>
      </xdr:nvSpPr>
      <xdr:spPr>
        <a:xfrm>
          <a:off x="10426700" y="97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77916</xdr:rowOff>
    </xdr:from>
    <xdr:ext cx="534377" cy="259045"/>
    <xdr:sp macro="" textlink="">
      <xdr:nvSpPr>
        <xdr:cNvPr id="358" name="普通建設事業費該当値テキスト"/>
        <xdr:cNvSpPr txBox="1"/>
      </xdr:nvSpPr>
      <xdr:spPr>
        <a:xfrm>
          <a:off x="10528300" y="967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107261</xdr:rowOff>
    </xdr:from>
    <xdr:to>
      <xdr:col>50</xdr:col>
      <xdr:colOff>165100</xdr:colOff>
      <xdr:row>58</xdr:row>
      <xdr:rowOff>37411</xdr:rowOff>
    </xdr:to>
    <xdr:sp macro="" textlink="">
      <xdr:nvSpPr>
        <xdr:cNvPr id="359" name="楕円 358"/>
        <xdr:cNvSpPr/>
      </xdr:nvSpPr>
      <xdr:spPr>
        <a:xfrm>
          <a:off x="9588500" y="987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28538</xdr:rowOff>
    </xdr:from>
    <xdr:ext cx="534377" cy="259045"/>
    <xdr:sp macro="" textlink="">
      <xdr:nvSpPr>
        <xdr:cNvPr id="360" name="テキスト ボックス 359"/>
        <xdr:cNvSpPr txBox="1"/>
      </xdr:nvSpPr>
      <xdr:spPr>
        <a:xfrm>
          <a:off x="9372111" y="997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126926</xdr:rowOff>
    </xdr:from>
    <xdr:to>
      <xdr:col>46</xdr:col>
      <xdr:colOff>38100</xdr:colOff>
      <xdr:row>57</xdr:row>
      <xdr:rowOff>57076</xdr:rowOff>
    </xdr:to>
    <xdr:sp macro="" textlink="">
      <xdr:nvSpPr>
        <xdr:cNvPr id="361" name="楕円 360"/>
        <xdr:cNvSpPr/>
      </xdr:nvSpPr>
      <xdr:spPr>
        <a:xfrm>
          <a:off x="8699500" y="972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48203</xdr:rowOff>
    </xdr:from>
    <xdr:ext cx="534377" cy="259045"/>
    <xdr:sp macro="" textlink="">
      <xdr:nvSpPr>
        <xdr:cNvPr id="362" name="テキスト ボックス 361"/>
        <xdr:cNvSpPr txBox="1"/>
      </xdr:nvSpPr>
      <xdr:spPr>
        <a:xfrm>
          <a:off x="8483111" y="982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21966</xdr:rowOff>
    </xdr:from>
    <xdr:to>
      <xdr:col>41</xdr:col>
      <xdr:colOff>101600</xdr:colOff>
      <xdr:row>57</xdr:row>
      <xdr:rowOff>123566</xdr:rowOff>
    </xdr:to>
    <xdr:sp macro="" textlink="">
      <xdr:nvSpPr>
        <xdr:cNvPr id="363" name="楕円 362"/>
        <xdr:cNvSpPr/>
      </xdr:nvSpPr>
      <xdr:spPr>
        <a:xfrm>
          <a:off x="7810500" y="979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114693</xdr:rowOff>
    </xdr:from>
    <xdr:ext cx="534377" cy="259045"/>
    <xdr:sp macro="" textlink="">
      <xdr:nvSpPr>
        <xdr:cNvPr id="364" name="テキスト ボックス 363"/>
        <xdr:cNvSpPr txBox="1"/>
      </xdr:nvSpPr>
      <xdr:spPr>
        <a:xfrm>
          <a:off x="7594111" y="988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93595</xdr:rowOff>
    </xdr:from>
    <xdr:to>
      <xdr:col>36</xdr:col>
      <xdr:colOff>165100</xdr:colOff>
      <xdr:row>58</xdr:row>
      <xdr:rowOff>23745</xdr:rowOff>
    </xdr:to>
    <xdr:sp macro="" textlink="">
      <xdr:nvSpPr>
        <xdr:cNvPr id="365" name="楕円 364"/>
        <xdr:cNvSpPr/>
      </xdr:nvSpPr>
      <xdr:spPr>
        <a:xfrm>
          <a:off x="6921500" y="986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14872</xdr:rowOff>
    </xdr:from>
    <xdr:ext cx="534377" cy="259045"/>
    <xdr:sp macro="" textlink="">
      <xdr:nvSpPr>
        <xdr:cNvPr id="366" name="テキスト ボックス 365"/>
        <xdr:cNvSpPr txBox="1"/>
      </xdr:nvSpPr>
      <xdr:spPr>
        <a:xfrm>
          <a:off x="6705111" y="99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2" name="テキスト ボックス 38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4" name="テキスト ボックス 38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6" name="テキスト ボックス 38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162377</xdr:rowOff>
    </xdr:from>
    <xdr:to>
      <xdr:col>54</xdr:col>
      <xdr:colOff>189865</xdr:colOff>
      <xdr:row>79</xdr:row>
      <xdr:rowOff>44450</xdr:rowOff>
    </xdr:to>
    <xdr:cxnSp macro="">
      <xdr:nvCxnSpPr>
        <xdr:cNvPr id="390" name="直線コネクタ 389"/>
        <xdr:cNvCxnSpPr/>
      </xdr:nvCxnSpPr>
      <xdr:spPr>
        <a:xfrm flipV="1">
          <a:off x="10475595" y="12163877"/>
          <a:ext cx="1270" cy="142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2" name="直線コネクタ 39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109054</xdr:rowOff>
    </xdr:from>
    <xdr:ext cx="599010" cy="259045"/>
    <xdr:sp macro="" textlink="">
      <xdr:nvSpPr>
        <xdr:cNvPr id="393" name="普通建設事業費 （ うち新規整備　）最大値テキスト"/>
        <xdr:cNvSpPr txBox="1"/>
      </xdr:nvSpPr>
      <xdr:spPr>
        <a:xfrm>
          <a:off x="10528300" y="1193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162377</xdr:rowOff>
    </xdr:from>
    <xdr:to>
      <xdr:col>55</xdr:col>
      <xdr:colOff>88900</xdr:colOff>
      <xdr:row>70</xdr:row>
      <xdr:rowOff>162377</xdr:rowOff>
    </xdr:to>
    <xdr:cxnSp macro="">
      <xdr:nvCxnSpPr>
        <xdr:cNvPr id="394" name="直線コネクタ 393"/>
        <xdr:cNvCxnSpPr/>
      </xdr:nvCxnSpPr>
      <xdr:spPr>
        <a:xfrm>
          <a:off x="10388600" y="1216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159421</xdr:rowOff>
    </xdr:from>
    <xdr:to>
      <xdr:col>55</xdr:col>
      <xdr:colOff>0</xdr:colOff>
      <xdr:row>79</xdr:row>
      <xdr:rowOff>44450</xdr:rowOff>
    </xdr:to>
    <xdr:cxnSp macro="">
      <xdr:nvCxnSpPr>
        <xdr:cNvPr id="395" name="直線コネクタ 394"/>
        <xdr:cNvCxnSpPr/>
      </xdr:nvCxnSpPr>
      <xdr:spPr>
        <a:xfrm flipV="1">
          <a:off x="9639300" y="13532521"/>
          <a:ext cx="838200" cy="5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58072</xdr:rowOff>
    </xdr:from>
    <xdr:ext cx="534377" cy="259045"/>
    <xdr:sp macro="" textlink="">
      <xdr:nvSpPr>
        <xdr:cNvPr id="396" name="普通建設事業費 （ うち新規整備　）平均値テキスト"/>
        <xdr:cNvSpPr txBox="1"/>
      </xdr:nvSpPr>
      <xdr:spPr>
        <a:xfrm>
          <a:off x="10528300" y="1325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35195</xdr:rowOff>
    </xdr:from>
    <xdr:to>
      <xdr:col>55</xdr:col>
      <xdr:colOff>50800</xdr:colOff>
      <xdr:row>78</xdr:row>
      <xdr:rowOff>136795</xdr:rowOff>
    </xdr:to>
    <xdr:sp macro="" textlink="">
      <xdr:nvSpPr>
        <xdr:cNvPr id="397" name="フローチャート: 判断 396"/>
        <xdr:cNvSpPr/>
      </xdr:nvSpPr>
      <xdr:spPr>
        <a:xfrm>
          <a:off x="10426700" y="1340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398" name="直線コネクタ 397"/>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25067</xdr:rowOff>
    </xdr:from>
    <xdr:to>
      <xdr:col>50</xdr:col>
      <xdr:colOff>165100</xdr:colOff>
      <xdr:row>78</xdr:row>
      <xdr:rowOff>126667</xdr:rowOff>
    </xdr:to>
    <xdr:sp macro="" textlink="">
      <xdr:nvSpPr>
        <xdr:cNvPr id="399" name="フローチャート: 判断 398"/>
        <xdr:cNvSpPr/>
      </xdr:nvSpPr>
      <xdr:spPr>
        <a:xfrm>
          <a:off x="9588500" y="133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143194</xdr:rowOff>
    </xdr:from>
    <xdr:ext cx="534377" cy="259045"/>
    <xdr:sp macro="" textlink="">
      <xdr:nvSpPr>
        <xdr:cNvPr id="400" name="テキスト ボックス 399"/>
        <xdr:cNvSpPr txBox="1"/>
      </xdr:nvSpPr>
      <xdr:spPr>
        <a:xfrm>
          <a:off x="9372111" y="131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01" name="直線コネクタ 400"/>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24617</xdr:rowOff>
    </xdr:from>
    <xdr:to>
      <xdr:col>46</xdr:col>
      <xdr:colOff>38100</xdr:colOff>
      <xdr:row>78</xdr:row>
      <xdr:rowOff>126217</xdr:rowOff>
    </xdr:to>
    <xdr:sp macro="" textlink="">
      <xdr:nvSpPr>
        <xdr:cNvPr id="402" name="フローチャート: 判断 401"/>
        <xdr:cNvSpPr/>
      </xdr:nvSpPr>
      <xdr:spPr>
        <a:xfrm>
          <a:off x="8699500" y="1339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142744</xdr:rowOff>
    </xdr:from>
    <xdr:ext cx="534377" cy="259045"/>
    <xdr:sp macro="" textlink="">
      <xdr:nvSpPr>
        <xdr:cNvPr id="403" name="テキスト ボックス 402"/>
        <xdr:cNvSpPr txBox="1"/>
      </xdr:nvSpPr>
      <xdr:spPr>
        <a:xfrm>
          <a:off x="8483111" y="1317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04" name="直線コネクタ 403"/>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15084</xdr:rowOff>
    </xdr:from>
    <xdr:to>
      <xdr:col>41</xdr:col>
      <xdr:colOff>101600</xdr:colOff>
      <xdr:row>78</xdr:row>
      <xdr:rowOff>116684</xdr:rowOff>
    </xdr:to>
    <xdr:sp macro="" textlink="">
      <xdr:nvSpPr>
        <xdr:cNvPr id="405" name="フローチャート: 判断 404"/>
        <xdr:cNvSpPr/>
      </xdr:nvSpPr>
      <xdr:spPr>
        <a:xfrm>
          <a:off x="7810500" y="133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133211</xdr:rowOff>
    </xdr:from>
    <xdr:ext cx="534377" cy="259045"/>
    <xdr:sp macro="" textlink="">
      <xdr:nvSpPr>
        <xdr:cNvPr id="406" name="テキスト ボックス 405"/>
        <xdr:cNvSpPr txBox="1"/>
      </xdr:nvSpPr>
      <xdr:spPr>
        <a:xfrm>
          <a:off x="7594111" y="1316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57742</xdr:rowOff>
    </xdr:from>
    <xdr:to>
      <xdr:col>36</xdr:col>
      <xdr:colOff>165100</xdr:colOff>
      <xdr:row>78</xdr:row>
      <xdr:rowOff>159342</xdr:rowOff>
    </xdr:to>
    <xdr:sp macro="" textlink="">
      <xdr:nvSpPr>
        <xdr:cNvPr id="407" name="フローチャート: 判断 406"/>
        <xdr:cNvSpPr/>
      </xdr:nvSpPr>
      <xdr:spPr>
        <a:xfrm>
          <a:off x="6921500" y="1343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4419</xdr:rowOff>
    </xdr:from>
    <xdr:ext cx="534377" cy="259045"/>
    <xdr:sp macro="" textlink="">
      <xdr:nvSpPr>
        <xdr:cNvPr id="408" name="テキスト ボックス 407"/>
        <xdr:cNvSpPr txBox="1"/>
      </xdr:nvSpPr>
      <xdr:spPr>
        <a:xfrm>
          <a:off x="6705111" y="1320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108621</xdr:rowOff>
    </xdr:from>
    <xdr:to>
      <xdr:col>55</xdr:col>
      <xdr:colOff>50800</xdr:colOff>
      <xdr:row>79</xdr:row>
      <xdr:rowOff>38771</xdr:rowOff>
    </xdr:to>
    <xdr:sp macro="" textlink="">
      <xdr:nvSpPr>
        <xdr:cNvPr id="414" name="楕円 413"/>
        <xdr:cNvSpPr/>
      </xdr:nvSpPr>
      <xdr:spPr>
        <a:xfrm>
          <a:off x="10426700" y="1348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23548</xdr:rowOff>
    </xdr:from>
    <xdr:ext cx="469744" cy="259045"/>
    <xdr:sp macro="" textlink="">
      <xdr:nvSpPr>
        <xdr:cNvPr id="415" name="普通建設事業費 （ うち新規整備　）該当値テキスト"/>
        <xdr:cNvSpPr txBox="1"/>
      </xdr:nvSpPr>
      <xdr:spPr>
        <a:xfrm>
          <a:off x="10528300" y="1339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16" name="楕円 415"/>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17" name="テキスト ボックス 416"/>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18" name="楕円 417"/>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19" name="テキスト ボックス 418"/>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0" name="楕円 419"/>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21" name="テキスト ボックス 420"/>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22" name="楕円 421"/>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23" name="テキスト ボックス 422"/>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150330</xdr:rowOff>
    </xdr:from>
    <xdr:to>
      <xdr:col>54</xdr:col>
      <xdr:colOff>189865</xdr:colOff>
      <xdr:row>98</xdr:row>
      <xdr:rowOff>121751</xdr:rowOff>
    </xdr:to>
    <xdr:cxnSp macro="">
      <xdr:nvCxnSpPr>
        <xdr:cNvPr id="445" name="直線コネクタ 444"/>
        <xdr:cNvCxnSpPr/>
      </xdr:nvCxnSpPr>
      <xdr:spPr>
        <a:xfrm flipV="1">
          <a:off x="10475595" y="15580830"/>
          <a:ext cx="1270" cy="134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125578</xdr:rowOff>
    </xdr:from>
    <xdr:ext cx="469744" cy="259045"/>
    <xdr:sp macro="" textlink="">
      <xdr:nvSpPr>
        <xdr:cNvPr id="446" name="普通建設事業費 （ うち更新整備　）最小値テキスト"/>
        <xdr:cNvSpPr txBox="1"/>
      </xdr:nvSpPr>
      <xdr:spPr>
        <a:xfrm>
          <a:off x="10528300" y="169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121751</xdr:rowOff>
    </xdr:from>
    <xdr:to>
      <xdr:col>55</xdr:col>
      <xdr:colOff>88900</xdr:colOff>
      <xdr:row>98</xdr:row>
      <xdr:rowOff>121751</xdr:rowOff>
    </xdr:to>
    <xdr:cxnSp macro="">
      <xdr:nvCxnSpPr>
        <xdr:cNvPr id="447" name="直線コネクタ 446"/>
        <xdr:cNvCxnSpPr/>
      </xdr:nvCxnSpPr>
      <xdr:spPr>
        <a:xfrm>
          <a:off x="10388600" y="16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97007</xdr:rowOff>
    </xdr:from>
    <xdr:ext cx="599010" cy="259045"/>
    <xdr:sp macro="" textlink="">
      <xdr:nvSpPr>
        <xdr:cNvPr id="448" name="普通建設事業費 （ うち更新整備　）最大値テキスト"/>
        <xdr:cNvSpPr txBox="1"/>
      </xdr:nvSpPr>
      <xdr:spPr>
        <a:xfrm>
          <a:off x="10528300" y="1535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150330</xdr:rowOff>
    </xdr:from>
    <xdr:to>
      <xdr:col>55</xdr:col>
      <xdr:colOff>88900</xdr:colOff>
      <xdr:row>90</xdr:row>
      <xdr:rowOff>150330</xdr:rowOff>
    </xdr:to>
    <xdr:cxnSp macro="">
      <xdr:nvCxnSpPr>
        <xdr:cNvPr id="449" name="直線コネクタ 448"/>
        <xdr:cNvCxnSpPr/>
      </xdr:nvCxnSpPr>
      <xdr:spPr>
        <a:xfrm>
          <a:off x="10388600" y="1558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45695</xdr:rowOff>
    </xdr:from>
    <xdr:to>
      <xdr:col>55</xdr:col>
      <xdr:colOff>0</xdr:colOff>
      <xdr:row>98</xdr:row>
      <xdr:rowOff>15044</xdr:rowOff>
    </xdr:to>
    <xdr:cxnSp macro="">
      <xdr:nvCxnSpPr>
        <xdr:cNvPr id="450" name="直線コネクタ 449"/>
        <xdr:cNvCxnSpPr/>
      </xdr:nvCxnSpPr>
      <xdr:spPr>
        <a:xfrm flipV="1">
          <a:off x="9639300" y="16676345"/>
          <a:ext cx="838200" cy="14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20003</xdr:rowOff>
    </xdr:from>
    <xdr:ext cx="534377" cy="259045"/>
    <xdr:sp macro="" textlink="">
      <xdr:nvSpPr>
        <xdr:cNvPr id="451" name="普通建設事業費 （ うち更新整備　）平均値テキスト"/>
        <xdr:cNvSpPr txBox="1"/>
      </xdr:nvSpPr>
      <xdr:spPr>
        <a:xfrm>
          <a:off x="10528300" y="16650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41576</xdr:rowOff>
    </xdr:from>
    <xdr:to>
      <xdr:col>55</xdr:col>
      <xdr:colOff>50800</xdr:colOff>
      <xdr:row>97</xdr:row>
      <xdr:rowOff>143176</xdr:rowOff>
    </xdr:to>
    <xdr:sp macro="" textlink="">
      <xdr:nvSpPr>
        <xdr:cNvPr id="452" name="フローチャート: 判断 451"/>
        <xdr:cNvSpPr/>
      </xdr:nvSpPr>
      <xdr:spPr>
        <a:xfrm>
          <a:off x="10426700" y="1667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25236</xdr:rowOff>
    </xdr:from>
    <xdr:to>
      <xdr:col>50</xdr:col>
      <xdr:colOff>114300</xdr:colOff>
      <xdr:row>98</xdr:row>
      <xdr:rowOff>15044</xdr:rowOff>
    </xdr:to>
    <xdr:cxnSp macro="">
      <xdr:nvCxnSpPr>
        <xdr:cNvPr id="453" name="直線コネクタ 452"/>
        <xdr:cNvCxnSpPr/>
      </xdr:nvCxnSpPr>
      <xdr:spPr>
        <a:xfrm>
          <a:off x="8750300" y="16655886"/>
          <a:ext cx="889000" cy="1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57677</xdr:rowOff>
    </xdr:from>
    <xdr:to>
      <xdr:col>50</xdr:col>
      <xdr:colOff>165100</xdr:colOff>
      <xdr:row>97</xdr:row>
      <xdr:rowOff>159277</xdr:rowOff>
    </xdr:to>
    <xdr:sp macro="" textlink="">
      <xdr:nvSpPr>
        <xdr:cNvPr id="454" name="フローチャート: 判断 453"/>
        <xdr:cNvSpPr/>
      </xdr:nvSpPr>
      <xdr:spPr>
        <a:xfrm>
          <a:off x="95885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4354</xdr:rowOff>
    </xdr:from>
    <xdr:ext cx="534377" cy="259045"/>
    <xdr:sp macro="" textlink="">
      <xdr:nvSpPr>
        <xdr:cNvPr id="455" name="テキスト ボックス 454"/>
        <xdr:cNvSpPr txBox="1"/>
      </xdr:nvSpPr>
      <xdr:spPr>
        <a:xfrm>
          <a:off x="9372111" y="1646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25236</xdr:rowOff>
    </xdr:from>
    <xdr:to>
      <xdr:col>45</xdr:col>
      <xdr:colOff>177800</xdr:colOff>
      <xdr:row>97</xdr:row>
      <xdr:rowOff>92759</xdr:rowOff>
    </xdr:to>
    <xdr:cxnSp macro="">
      <xdr:nvCxnSpPr>
        <xdr:cNvPr id="456" name="直線コネクタ 455"/>
        <xdr:cNvCxnSpPr/>
      </xdr:nvCxnSpPr>
      <xdr:spPr>
        <a:xfrm flipV="1">
          <a:off x="7861300" y="16655886"/>
          <a:ext cx="889000" cy="6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930</xdr:rowOff>
    </xdr:from>
    <xdr:to>
      <xdr:col>46</xdr:col>
      <xdr:colOff>38100</xdr:colOff>
      <xdr:row>97</xdr:row>
      <xdr:rowOff>102530</xdr:rowOff>
    </xdr:to>
    <xdr:sp macro="" textlink="">
      <xdr:nvSpPr>
        <xdr:cNvPr id="457" name="フローチャート: 判断 456"/>
        <xdr:cNvSpPr/>
      </xdr:nvSpPr>
      <xdr:spPr>
        <a:xfrm>
          <a:off x="8699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93657</xdr:rowOff>
    </xdr:from>
    <xdr:ext cx="534377" cy="259045"/>
    <xdr:sp macro="" textlink="">
      <xdr:nvSpPr>
        <xdr:cNvPr id="458" name="テキスト ボックス 457"/>
        <xdr:cNvSpPr txBox="1"/>
      </xdr:nvSpPr>
      <xdr:spPr>
        <a:xfrm>
          <a:off x="8483111" y="1672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92759</xdr:rowOff>
    </xdr:from>
    <xdr:to>
      <xdr:col>41</xdr:col>
      <xdr:colOff>50800</xdr:colOff>
      <xdr:row>98</xdr:row>
      <xdr:rowOff>1310</xdr:rowOff>
    </xdr:to>
    <xdr:cxnSp macro="">
      <xdr:nvCxnSpPr>
        <xdr:cNvPr id="459" name="直線コネクタ 458"/>
        <xdr:cNvCxnSpPr/>
      </xdr:nvCxnSpPr>
      <xdr:spPr>
        <a:xfrm flipV="1">
          <a:off x="6972300" y="16723409"/>
          <a:ext cx="889000" cy="8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33734</xdr:rowOff>
    </xdr:from>
    <xdr:to>
      <xdr:col>41</xdr:col>
      <xdr:colOff>101600</xdr:colOff>
      <xdr:row>97</xdr:row>
      <xdr:rowOff>135334</xdr:rowOff>
    </xdr:to>
    <xdr:sp macro="" textlink="">
      <xdr:nvSpPr>
        <xdr:cNvPr id="460" name="フローチャート: 判断 459"/>
        <xdr:cNvSpPr/>
      </xdr:nvSpPr>
      <xdr:spPr>
        <a:xfrm>
          <a:off x="7810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151861</xdr:rowOff>
    </xdr:from>
    <xdr:ext cx="534377" cy="259045"/>
    <xdr:sp macro="" textlink="">
      <xdr:nvSpPr>
        <xdr:cNvPr id="461" name="テキスト ボックス 460"/>
        <xdr:cNvSpPr txBox="1"/>
      </xdr:nvSpPr>
      <xdr:spPr>
        <a:xfrm>
          <a:off x="7594111" y="1643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66201</xdr:rowOff>
    </xdr:from>
    <xdr:to>
      <xdr:col>36</xdr:col>
      <xdr:colOff>165100</xdr:colOff>
      <xdr:row>97</xdr:row>
      <xdr:rowOff>167801</xdr:rowOff>
    </xdr:to>
    <xdr:sp macro="" textlink="">
      <xdr:nvSpPr>
        <xdr:cNvPr id="462" name="フローチャート: 判断 461"/>
        <xdr:cNvSpPr/>
      </xdr:nvSpPr>
      <xdr:spPr>
        <a:xfrm>
          <a:off x="6921500" y="1669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12878</xdr:rowOff>
    </xdr:from>
    <xdr:ext cx="534377" cy="259045"/>
    <xdr:sp macro="" textlink="">
      <xdr:nvSpPr>
        <xdr:cNvPr id="463" name="テキスト ボックス 462"/>
        <xdr:cNvSpPr txBox="1"/>
      </xdr:nvSpPr>
      <xdr:spPr>
        <a:xfrm>
          <a:off x="6705111" y="164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166345</xdr:rowOff>
    </xdr:from>
    <xdr:to>
      <xdr:col>55</xdr:col>
      <xdr:colOff>50800</xdr:colOff>
      <xdr:row>97</xdr:row>
      <xdr:rowOff>96495</xdr:rowOff>
    </xdr:to>
    <xdr:sp macro="" textlink="">
      <xdr:nvSpPr>
        <xdr:cNvPr id="469" name="楕円 468"/>
        <xdr:cNvSpPr/>
      </xdr:nvSpPr>
      <xdr:spPr>
        <a:xfrm>
          <a:off x="10426700" y="1662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17772</xdr:rowOff>
    </xdr:from>
    <xdr:ext cx="534377" cy="259045"/>
    <xdr:sp macro="" textlink="">
      <xdr:nvSpPr>
        <xdr:cNvPr id="470" name="普通建設事業費 （ うち更新整備　）該当値テキスト"/>
        <xdr:cNvSpPr txBox="1"/>
      </xdr:nvSpPr>
      <xdr:spPr>
        <a:xfrm>
          <a:off x="10528300" y="1647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135694</xdr:rowOff>
    </xdr:from>
    <xdr:to>
      <xdr:col>50</xdr:col>
      <xdr:colOff>165100</xdr:colOff>
      <xdr:row>98</xdr:row>
      <xdr:rowOff>65844</xdr:rowOff>
    </xdr:to>
    <xdr:sp macro="" textlink="">
      <xdr:nvSpPr>
        <xdr:cNvPr id="471" name="楕円 470"/>
        <xdr:cNvSpPr/>
      </xdr:nvSpPr>
      <xdr:spPr>
        <a:xfrm>
          <a:off x="9588500" y="1676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56971</xdr:rowOff>
    </xdr:from>
    <xdr:ext cx="534377" cy="259045"/>
    <xdr:sp macro="" textlink="">
      <xdr:nvSpPr>
        <xdr:cNvPr id="472" name="テキスト ボックス 471"/>
        <xdr:cNvSpPr txBox="1"/>
      </xdr:nvSpPr>
      <xdr:spPr>
        <a:xfrm>
          <a:off x="9372111" y="1685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145886</xdr:rowOff>
    </xdr:from>
    <xdr:to>
      <xdr:col>46</xdr:col>
      <xdr:colOff>38100</xdr:colOff>
      <xdr:row>97</xdr:row>
      <xdr:rowOff>76036</xdr:rowOff>
    </xdr:to>
    <xdr:sp macro="" textlink="">
      <xdr:nvSpPr>
        <xdr:cNvPr id="473" name="楕円 472"/>
        <xdr:cNvSpPr/>
      </xdr:nvSpPr>
      <xdr:spPr>
        <a:xfrm>
          <a:off x="8699500" y="166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92563</xdr:rowOff>
    </xdr:from>
    <xdr:ext cx="534377" cy="259045"/>
    <xdr:sp macro="" textlink="">
      <xdr:nvSpPr>
        <xdr:cNvPr id="474" name="テキスト ボックス 473"/>
        <xdr:cNvSpPr txBox="1"/>
      </xdr:nvSpPr>
      <xdr:spPr>
        <a:xfrm>
          <a:off x="8483111" y="1638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41959</xdr:rowOff>
    </xdr:from>
    <xdr:to>
      <xdr:col>41</xdr:col>
      <xdr:colOff>101600</xdr:colOff>
      <xdr:row>97</xdr:row>
      <xdr:rowOff>143559</xdr:rowOff>
    </xdr:to>
    <xdr:sp macro="" textlink="">
      <xdr:nvSpPr>
        <xdr:cNvPr id="475" name="楕円 474"/>
        <xdr:cNvSpPr/>
      </xdr:nvSpPr>
      <xdr:spPr>
        <a:xfrm>
          <a:off x="7810500" y="1667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134686</xdr:rowOff>
    </xdr:from>
    <xdr:ext cx="534377" cy="259045"/>
    <xdr:sp macro="" textlink="">
      <xdr:nvSpPr>
        <xdr:cNvPr id="476" name="テキスト ボックス 475"/>
        <xdr:cNvSpPr txBox="1"/>
      </xdr:nvSpPr>
      <xdr:spPr>
        <a:xfrm>
          <a:off x="7594111" y="167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121960</xdr:rowOff>
    </xdr:from>
    <xdr:to>
      <xdr:col>36</xdr:col>
      <xdr:colOff>165100</xdr:colOff>
      <xdr:row>98</xdr:row>
      <xdr:rowOff>52110</xdr:rowOff>
    </xdr:to>
    <xdr:sp macro="" textlink="">
      <xdr:nvSpPr>
        <xdr:cNvPr id="477" name="楕円 476"/>
        <xdr:cNvSpPr/>
      </xdr:nvSpPr>
      <xdr:spPr>
        <a:xfrm>
          <a:off x="6921500" y="1675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43237</xdr:rowOff>
    </xdr:from>
    <xdr:ext cx="534377" cy="259045"/>
    <xdr:sp macro="" textlink="">
      <xdr:nvSpPr>
        <xdr:cNvPr id="478" name="テキスト ボックス 477"/>
        <xdr:cNvSpPr txBox="1"/>
      </xdr:nvSpPr>
      <xdr:spPr>
        <a:xfrm>
          <a:off x="6705111" y="1684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8" name="テキスト ボックス 49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35116</xdr:rowOff>
    </xdr:from>
    <xdr:to>
      <xdr:col>85</xdr:col>
      <xdr:colOff>126364</xdr:colOff>
      <xdr:row>39</xdr:row>
      <xdr:rowOff>44450</xdr:rowOff>
    </xdr:to>
    <xdr:cxnSp macro="">
      <xdr:nvCxnSpPr>
        <xdr:cNvPr id="502" name="直線コネクタ 501"/>
        <xdr:cNvCxnSpPr/>
      </xdr:nvCxnSpPr>
      <xdr:spPr>
        <a:xfrm flipV="1">
          <a:off x="16317595" y="5350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4" name="直線コネクタ 50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153243</xdr:rowOff>
    </xdr:from>
    <xdr:ext cx="534377" cy="259045"/>
    <xdr:sp macro="" textlink="">
      <xdr:nvSpPr>
        <xdr:cNvPr id="505" name="災害復旧事業費最大値テキスト"/>
        <xdr:cNvSpPr txBox="1"/>
      </xdr:nvSpPr>
      <xdr:spPr>
        <a:xfrm>
          <a:off x="16370300" y="512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35116</xdr:rowOff>
    </xdr:from>
    <xdr:to>
      <xdr:col>86</xdr:col>
      <xdr:colOff>25400</xdr:colOff>
      <xdr:row>31</xdr:row>
      <xdr:rowOff>35116</xdr:rowOff>
    </xdr:to>
    <xdr:cxnSp macro="">
      <xdr:nvCxnSpPr>
        <xdr:cNvPr id="506" name="直線コネクタ 505"/>
        <xdr:cNvCxnSpPr/>
      </xdr:nvCxnSpPr>
      <xdr:spPr>
        <a:xfrm>
          <a:off x="16230600" y="535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43307</xdr:rowOff>
    </xdr:from>
    <xdr:to>
      <xdr:col>85</xdr:col>
      <xdr:colOff>127000</xdr:colOff>
      <xdr:row>39</xdr:row>
      <xdr:rowOff>44241</xdr:rowOff>
    </xdr:to>
    <xdr:cxnSp macro="">
      <xdr:nvCxnSpPr>
        <xdr:cNvPr id="507" name="直線コネクタ 506"/>
        <xdr:cNvCxnSpPr/>
      </xdr:nvCxnSpPr>
      <xdr:spPr>
        <a:xfrm flipV="1">
          <a:off x="15481300" y="6729857"/>
          <a:ext cx="8382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76287</xdr:rowOff>
    </xdr:from>
    <xdr:ext cx="469744" cy="259045"/>
    <xdr:sp macro="" textlink="">
      <xdr:nvSpPr>
        <xdr:cNvPr id="508" name="災害復旧事業費平均値テキスト"/>
        <xdr:cNvSpPr txBox="1"/>
      </xdr:nvSpPr>
      <xdr:spPr>
        <a:xfrm>
          <a:off x="16370300" y="6419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53410</xdr:rowOff>
    </xdr:from>
    <xdr:to>
      <xdr:col>85</xdr:col>
      <xdr:colOff>177800</xdr:colOff>
      <xdr:row>38</xdr:row>
      <xdr:rowOff>155010</xdr:rowOff>
    </xdr:to>
    <xdr:sp macro="" textlink="">
      <xdr:nvSpPr>
        <xdr:cNvPr id="509" name="フローチャート: 判断 508"/>
        <xdr:cNvSpPr/>
      </xdr:nvSpPr>
      <xdr:spPr>
        <a:xfrm>
          <a:off x="16268700" y="65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170961</xdr:rowOff>
    </xdr:from>
    <xdr:to>
      <xdr:col>81</xdr:col>
      <xdr:colOff>50800</xdr:colOff>
      <xdr:row>39</xdr:row>
      <xdr:rowOff>44241</xdr:rowOff>
    </xdr:to>
    <xdr:cxnSp macro="">
      <xdr:nvCxnSpPr>
        <xdr:cNvPr id="510" name="直線コネクタ 509"/>
        <xdr:cNvCxnSpPr/>
      </xdr:nvCxnSpPr>
      <xdr:spPr>
        <a:xfrm>
          <a:off x="14592300" y="6686061"/>
          <a:ext cx="889000" cy="4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16891</xdr:rowOff>
    </xdr:from>
    <xdr:to>
      <xdr:col>81</xdr:col>
      <xdr:colOff>101600</xdr:colOff>
      <xdr:row>38</xdr:row>
      <xdr:rowOff>118491</xdr:rowOff>
    </xdr:to>
    <xdr:sp macro="" textlink="">
      <xdr:nvSpPr>
        <xdr:cNvPr id="511" name="フローチャート: 判断 510"/>
        <xdr:cNvSpPr/>
      </xdr:nvSpPr>
      <xdr:spPr>
        <a:xfrm>
          <a:off x="15430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135018</xdr:rowOff>
    </xdr:from>
    <xdr:ext cx="469744" cy="259045"/>
    <xdr:sp macro="" textlink="">
      <xdr:nvSpPr>
        <xdr:cNvPr id="512" name="テキスト ボックス 511"/>
        <xdr:cNvSpPr txBox="1"/>
      </xdr:nvSpPr>
      <xdr:spPr>
        <a:xfrm>
          <a:off x="15246428" y="63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143548</xdr:rowOff>
    </xdr:from>
    <xdr:to>
      <xdr:col>76</xdr:col>
      <xdr:colOff>114300</xdr:colOff>
      <xdr:row>38</xdr:row>
      <xdr:rowOff>170961</xdr:rowOff>
    </xdr:to>
    <xdr:cxnSp macro="">
      <xdr:nvCxnSpPr>
        <xdr:cNvPr id="513" name="直線コネクタ 512"/>
        <xdr:cNvCxnSpPr/>
      </xdr:nvCxnSpPr>
      <xdr:spPr>
        <a:xfrm>
          <a:off x="13703300" y="6658648"/>
          <a:ext cx="889000" cy="2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72346</xdr:rowOff>
    </xdr:from>
    <xdr:to>
      <xdr:col>76</xdr:col>
      <xdr:colOff>165100</xdr:colOff>
      <xdr:row>38</xdr:row>
      <xdr:rowOff>2496</xdr:rowOff>
    </xdr:to>
    <xdr:sp macro="" textlink="">
      <xdr:nvSpPr>
        <xdr:cNvPr id="514" name="フローチャート: 判断 513"/>
        <xdr:cNvSpPr/>
      </xdr:nvSpPr>
      <xdr:spPr>
        <a:xfrm>
          <a:off x="145415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19023</xdr:rowOff>
    </xdr:from>
    <xdr:ext cx="534377" cy="259045"/>
    <xdr:sp macro="" textlink="">
      <xdr:nvSpPr>
        <xdr:cNvPr id="515" name="テキスト ボックス 514"/>
        <xdr:cNvSpPr txBox="1"/>
      </xdr:nvSpPr>
      <xdr:spPr>
        <a:xfrm>
          <a:off x="14325111" y="619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143548</xdr:rowOff>
    </xdr:from>
    <xdr:to>
      <xdr:col>71</xdr:col>
      <xdr:colOff>177800</xdr:colOff>
      <xdr:row>39</xdr:row>
      <xdr:rowOff>42202</xdr:rowOff>
    </xdr:to>
    <xdr:cxnSp macro="">
      <xdr:nvCxnSpPr>
        <xdr:cNvPr id="516" name="直線コネクタ 515"/>
        <xdr:cNvCxnSpPr/>
      </xdr:nvCxnSpPr>
      <xdr:spPr>
        <a:xfrm flipV="1">
          <a:off x="12814300" y="6658648"/>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13348</xdr:rowOff>
    </xdr:from>
    <xdr:to>
      <xdr:col>72</xdr:col>
      <xdr:colOff>38100</xdr:colOff>
      <xdr:row>38</xdr:row>
      <xdr:rowOff>114948</xdr:rowOff>
    </xdr:to>
    <xdr:sp macro="" textlink="">
      <xdr:nvSpPr>
        <xdr:cNvPr id="517" name="フローチャート: 判断 516"/>
        <xdr:cNvSpPr/>
      </xdr:nvSpPr>
      <xdr:spPr>
        <a:xfrm>
          <a:off x="13652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131475</xdr:rowOff>
    </xdr:from>
    <xdr:ext cx="469744" cy="259045"/>
    <xdr:sp macro="" textlink="">
      <xdr:nvSpPr>
        <xdr:cNvPr id="518" name="テキスト ボックス 517"/>
        <xdr:cNvSpPr txBox="1"/>
      </xdr:nvSpPr>
      <xdr:spPr>
        <a:xfrm>
          <a:off x="13468428" y="630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48171</xdr:rowOff>
    </xdr:from>
    <xdr:to>
      <xdr:col>67</xdr:col>
      <xdr:colOff>101600</xdr:colOff>
      <xdr:row>38</xdr:row>
      <xdr:rowOff>149771</xdr:rowOff>
    </xdr:to>
    <xdr:sp macro="" textlink="">
      <xdr:nvSpPr>
        <xdr:cNvPr id="519" name="フローチャート: 判断 518"/>
        <xdr:cNvSpPr/>
      </xdr:nvSpPr>
      <xdr:spPr>
        <a:xfrm>
          <a:off x="12763500" y="656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166298</xdr:rowOff>
    </xdr:from>
    <xdr:ext cx="469744" cy="259045"/>
    <xdr:sp macro="" textlink="">
      <xdr:nvSpPr>
        <xdr:cNvPr id="520" name="テキスト ボックス 519"/>
        <xdr:cNvSpPr txBox="1"/>
      </xdr:nvSpPr>
      <xdr:spPr>
        <a:xfrm>
          <a:off x="12579428" y="633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163957</xdr:rowOff>
    </xdr:from>
    <xdr:to>
      <xdr:col>85</xdr:col>
      <xdr:colOff>177800</xdr:colOff>
      <xdr:row>39</xdr:row>
      <xdr:rowOff>94107</xdr:rowOff>
    </xdr:to>
    <xdr:sp macro="" textlink="">
      <xdr:nvSpPr>
        <xdr:cNvPr id="526" name="楕円 525"/>
        <xdr:cNvSpPr/>
      </xdr:nvSpPr>
      <xdr:spPr>
        <a:xfrm>
          <a:off x="162687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78884</xdr:rowOff>
    </xdr:from>
    <xdr:ext cx="313932" cy="259045"/>
    <xdr:sp macro="" textlink="">
      <xdr:nvSpPr>
        <xdr:cNvPr id="527" name="災害復旧事業費該当値テキスト"/>
        <xdr:cNvSpPr txBox="1"/>
      </xdr:nvSpPr>
      <xdr:spPr>
        <a:xfrm>
          <a:off x="16370300" y="6593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164891</xdr:rowOff>
    </xdr:from>
    <xdr:to>
      <xdr:col>81</xdr:col>
      <xdr:colOff>101600</xdr:colOff>
      <xdr:row>39</xdr:row>
      <xdr:rowOff>95041</xdr:rowOff>
    </xdr:to>
    <xdr:sp macro="" textlink="">
      <xdr:nvSpPr>
        <xdr:cNvPr id="528" name="楕円 527"/>
        <xdr:cNvSpPr/>
      </xdr:nvSpPr>
      <xdr:spPr>
        <a:xfrm>
          <a:off x="15430500" y="66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86168</xdr:rowOff>
    </xdr:from>
    <xdr:ext cx="313932" cy="259045"/>
    <xdr:sp macro="" textlink="">
      <xdr:nvSpPr>
        <xdr:cNvPr id="529" name="テキスト ボックス 528"/>
        <xdr:cNvSpPr txBox="1"/>
      </xdr:nvSpPr>
      <xdr:spPr>
        <a:xfrm>
          <a:off x="15324333" y="6772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120161</xdr:rowOff>
    </xdr:from>
    <xdr:to>
      <xdr:col>76</xdr:col>
      <xdr:colOff>165100</xdr:colOff>
      <xdr:row>39</xdr:row>
      <xdr:rowOff>50311</xdr:rowOff>
    </xdr:to>
    <xdr:sp macro="" textlink="">
      <xdr:nvSpPr>
        <xdr:cNvPr id="530" name="楕円 529"/>
        <xdr:cNvSpPr/>
      </xdr:nvSpPr>
      <xdr:spPr>
        <a:xfrm>
          <a:off x="14541500" y="663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41438</xdr:rowOff>
    </xdr:from>
    <xdr:ext cx="469744" cy="259045"/>
    <xdr:sp macro="" textlink="">
      <xdr:nvSpPr>
        <xdr:cNvPr id="531" name="テキスト ボックス 530"/>
        <xdr:cNvSpPr txBox="1"/>
      </xdr:nvSpPr>
      <xdr:spPr>
        <a:xfrm>
          <a:off x="14357428" y="672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92748</xdr:rowOff>
    </xdr:from>
    <xdr:to>
      <xdr:col>72</xdr:col>
      <xdr:colOff>38100</xdr:colOff>
      <xdr:row>39</xdr:row>
      <xdr:rowOff>22898</xdr:rowOff>
    </xdr:to>
    <xdr:sp macro="" textlink="">
      <xdr:nvSpPr>
        <xdr:cNvPr id="532" name="楕円 531"/>
        <xdr:cNvSpPr/>
      </xdr:nvSpPr>
      <xdr:spPr>
        <a:xfrm>
          <a:off x="13652500" y="66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14025</xdr:rowOff>
    </xdr:from>
    <xdr:ext cx="469744" cy="259045"/>
    <xdr:sp macro="" textlink="">
      <xdr:nvSpPr>
        <xdr:cNvPr id="533" name="テキスト ボックス 532"/>
        <xdr:cNvSpPr txBox="1"/>
      </xdr:nvSpPr>
      <xdr:spPr>
        <a:xfrm>
          <a:off x="13468428" y="670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162852</xdr:rowOff>
    </xdr:from>
    <xdr:to>
      <xdr:col>67</xdr:col>
      <xdr:colOff>101600</xdr:colOff>
      <xdr:row>39</xdr:row>
      <xdr:rowOff>93002</xdr:rowOff>
    </xdr:to>
    <xdr:sp macro="" textlink="">
      <xdr:nvSpPr>
        <xdr:cNvPr id="534" name="楕円 533"/>
        <xdr:cNvSpPr/>
      </xdr:nvSpPr>
      <xdr:spPr>
        <a:xfrm>
          <a:off x="12763500" y="667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84129</xdr:rowOff>
    </xdr:from>
    <xdr:ext cx="378565" cy="259045"/>
    <xdr:sp macro="" textlink="">
      <xdr:nvSpPr>
        <xdr:cNvPr id="535" name="テキスト ボックス 534"/>
        <xdr:cNvSpPr txBox="1"/>
      </xdr:nvSpPr>
      <xdr:spPr>
        <a:xfrm>
          <a:off x="12625017" y="6770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5" name="テキスト ボックス 59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7" name="テキスト ボックス 596"/>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9" name="テキスト ボックス 59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1" name="テキスト ボックス 60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25836</xdr:rowOff>
    </xdr:from>
    <xdr:to>
      <xdr:col>85</xdr:col>
      <xdr:colOff>126364</xdr:colOff>
      <xdr:row>79</xdr:row>
      <xdr:rowOff>158837</xdr:rowOff>
    </xdr:to>
    <xdr:cxnSp macro="">
      <xdr:nvCxnSpPr>
        <xdr:cNvPr id="611" name="直線コネクタ 610"/>
        <xdr:cNvCxnSpPr/>
      </xdr:nvCxnSpPr>
      <xdr:spPr>
        <a:xfrm flipV="1">
          <a:off x="16317595" y="12198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162664</xdr:rowOff>
    </xdr:from>
    <xdr:ext cx="534377" cy="259045"/>
    <xdr:sp macro="" textlink="">
      <xdr:nvSpPr>
        <xdr:cNvPr id="612" name="公債費最小値テキスト"/>
        <xdr:cNvSpPr txBox="1"/>
      </xdr:nvSpPr>
      <xdr:spPr>
        <a:xfrm>
          <a:off x="16370300" y="1370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158837</xdr:rowOff>
    </xdr:from>
    <xdr:to>
      <xdr:col>86</xdr:col>
      <xdr:colOff>25400</xdr:colOff>
      <xdr:row>79</xdr:row>
      <xdr:rowOff>158837</xdr:rowOff>
    </xdr:to>
    <xdr:cxnSp macro="">
      <xdr:nvCxnSpPr>
        <xdr:cNvPr id="613" name="直線コネクタ 612"/>
        <xdr:cNvCxnSpPr/>
      </xdr:nvCxnSpPr>
      <xdr:spPr>
        <a:xfrm>
          <a:off x="16230600" y="13703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143963</xdr:rowOff>
    </xdr:from>
    <xdr:ext cx="599010" cy="259045"/>
    <xdr:sp macro="" textlink="">
      <xdr:nvSpPr>
        <xdr:cNvPr id="614" name="公債費最大値テキスト"/>
        <xdr:cNvSpPr txBox="1"/>
      </xdr:nvSpPr>
      <xdr:spPr>
        <a:xfrm>
          <a:off x="16370300" y="1197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25836</xdr:rowOff>
    </xdr:from>
    <xdr:to>
      <xdr:col>86</xdr:col>
      <xdr:colOff>25400</xdr:colOff>
      <xdr:row>71</xdr:row>
      <xdr:rowOff>25836</xdr:rowOff>
    </xdr:to>
    <xdr:cxnSp macro="">
      <xdr:nvCxnSpPr>
        <xdr:cNvPr id="615" name="直線コネクタ 614"/>
        <xdr:cNvCxnSpPr/>
      </xdr:nvCxnSpPr>
      <xdr:spPr>
        <a:xfrm>
          <a:off x="16230600" y="1219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29493</xdr:rowOff>
    </xdr:from>
    <xdr:to>
      <xdr:col>85</xdr:col>
      <xdr:colOff>127000</xdr:colOff>
      <xdr:row>77</xdr:row>
      <xdr:rowOff>55096</xdr:rowOff>
    </xdr:to>
    <xdr:cxnSp macro="">
      <xdr:nvCxnSpPr>
        <xdr:cNvPr id="616" name="直線コネクタ 615"/>
        <xdr:cNvCxnSpPr/>
      </xdr:nvCxnSpPr>
      <xdr:spPr>
        <a:xfrm flipV="1">
          <a:off x="15481300" y="13231143"/>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52272</xdr:rowOff>
    </xdr:from>
    <xdr:ext cx="534377" cy="259045"/>
    <xdr:sp macro="" textlink="">
      <xdr:nvSpPr>
        <xdr:cNvPr id="617" name="公債費平均値テキスト"/>
        <xdr:cNvSpPr txBox="1"/>
      </xdr:nvSpPr>
      <xdr:spPr>
        <a:xfrm>
          <a:off x="16370300" y="1325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73845</xdr:rowOff>
    </xdr:from>
    <xdr:to>
      <xdr:col>85</xdr:col>
      <xdr:colOff>177800</xdr:colOff>
      <xdr:row>78</xdr:row>
      <xdr:rowOff>3995</xdr:rowOff>
    </xdr:to>
    <xdr:sp macro="" textlink="">
      <xdr:nvSpPr>
        <xdr:cNvPr id="618" name="フローチャート: 判断 617"/>
        <xdr:cNvSpPr/>
      </xdr:nvSpPr>
      <xdr:spPr>
        <a:xfrm>
          <a:off x="16268700" y="132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155670</xdr:rowOff>
    </xdr:from>
    <xdr:to>
      <xdr:col>81</xdr:col>
      <xdr:colOff>50800</xdr:colOff>
      <xdr:row>77</xdr:row>
      <xdr:rowOff>55096</xdr:rowOff>
    </xdr:to>
    <xdr:cxnSp macro="">
      <xdr:nvCxnSpPr>
        <xdr:cNvPr id="619" name="直線コネクタ 618"/>
        <xdr:cNvCxnSpPr/>
      </xdr:nvCxnSpPr>
      <xdr:spPr>
        <a:xfrm>
          <a:off x="14592300" y="13185870"/>
          <a:ext cx="889000" cy="7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84077</xdr:rowOff>
    </xdr:from>
    <xdr:to>
      <xdr:col>81</xdr:col>
      <xdr:colOff>101600</xdr:colOff>
      <xdr:row>78</xdr:row>
      <xdr:rowOff>14227</xdr:rowOff>
    </xdr:to>
    <xdr:sp macro="" textlink="">
      <xdr:nvSpPr>
        <xdr:cNvPr id="620" name="フローチャート: 判断 619"/>
        <xdr:cNvSpPr/>
      </xdr:nvSpPr>
      <xdr:spPr>
        <a:xfrm>
          <a:off x="15430500" y="1328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5354</xdr:rowOff>
    </xdr:from>
    <xdr:ext cx="534377" cy="259045"/>
    <xdr:sp macro="" textlink="">
      <xdr:nvSpPr>
        <xdr:cNvPr id="621" name="テキスト ボックス 620"/>
        <xdr:cNvSpPr txBox="1"/>
      </xdr:nvSpPr>
      <xdr:spPr>
        <a:xfrm>
          <a:off x="15214111" y="1337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155670</xdr:rowOff>
    </xdr:from>
    <xdr:to>
      <xdr:col>76</xdr:col>
      <xdr:colOff>114300</xdr:colOff>
      <xdr:row>76</xdr:row>
      <xdr:rowOff>167458</xdr:rowOff>
    </xdr:to>
    <xdr:cxnSp macro="">
      <xdr:nvCxnSpPr>
        <xdr:cNvPr id="622" name="直線コネクタ 621"/>
        <xdr:cNvCxnSpPr/>
      </xdr:nvCxnSpPr>
      <xdr:spPr>
        <a:xfrm flipV="1">
          <a:off x="13703300" y="13185870"/>
          <a:ext cx="889000" cy="1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60086</xdr:rowOff>
    </xdr:from>
    <xdr:to>
      <xdr:col>76</xdr:col>
      <xdr:colOff>165100</xdr:colOff>
      <xdr:row>77</xdr:row>
      <xdr:rowOff>161686</xdr:rowOff>
    </xdr:to>
    <xdr:sp macro="" textlink="">
      <xdr:nvSpPr>
        <xdr:cNvPr id="623" name="フローチャート: 判断 622"/>
        <xdr:cNvSpPr/>
      </xdr:nvSpPr>
      <xdr:spPr>
        <a:xfrm>
          <a:off x="145415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152813</xdr:rowOff>
    </xdr:from>
    <xdr:ext cx="534377" cy="259045"/>
    <xdr:sp macro="" textlink="">
      <xdr:nvSpPr>
        <xdr:cNvPr id="624" name="テキスト ボックス 623"/>
        <xdr:cNvSpPr txBox="1"/>
      </xdr:nvSpPr>
      <xdr:spPr>
        <a:xfrm>
          <a:off x="14325111" y="1335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167458</xdr:rowOff>
    </xdr:from>
    <xdr:to>
      <xdr:col>71</xdr:col>
      <xdr:colOff>177800</xdr:colOff>
      <xdr:row>77</xdr:row>
      <xdr:rowOff>71393</xdr:rowOff>
    </xdr:to>
    <xdr:cxnSp macro="">
      <xdr:nvCxnSpPr>
        <xdr:cNvPr id="625" name="直線コネクタ 624"/>
        <xdr:cNvCxnSpPr/>
      </xdr:nvCxnSpPr>
      <xdr:spPr>
        <a:xfrm flipV="1">
          <a:off x="12814300" y="13197658"/>
          <a:ext cx="889000" cy="7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54142</xdr:rowOff>
    </xdr:from>
    <xdr:to>
      <xdr:col>72</xdr:col>
      <xdr:colOff>38100</xdr:colOff>
      <xdr:row>77</xdr:row>
      <xdr:rowOff>155742</xdr:rowOff>
    </xdr:to>
    <xdr:sp macro="" textlink="">
      <xdr:nvSpPr>
        <xdr:cNvPr id="626" name="フローチャート: 判断 625"/>
        <xdr:cNvSpPr/>
      </xdr:nvSpPr>
      <xdr:spPr>
        <a:xfrm>
          <a:off x="13652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146869</xdr:rowOff>
    </xdr:from>
    <xdr:ext cx="534377" cy="259045"/>
    <xdr:sp macro="" textlink="">
      <xdr:nvSpPr>
        <xdr:cNvPr id="627" name="テキスト ボックス 626"/>
        <xdr:cNvSpPr txBox="1"/>
      </xdr:nvSpPr>
      <xdr:spPr>
        <a:xfrm>
          <a:off x="13436111" y="1334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50288</xdr:rowOff>
    </xdr:from>
    <xdr:to>
      <xdr:col>67</xdr:col>
      <xdr:colOff>101600</xdr:colOff>
      <xdr:row>77</xdr:row>
      <xdr:rowOff>151888</xdr:rowOff>
    </xdr:to>
    <xdr:sp macro="" textlink="">
      <xdr:nvSpPr>
        <xdr:cNvPr id="628" name="フローチャート: 判断 627"/>
        <xdr:cNvSpPr/>
      </xdr:nvSpPr>
      <xdr:spPr>
        <a:xfrm>
          <a:off x="12763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143015</xdr:rowOff>
    </xdr:from>
    <xdr:ext cx="534377" cy="259045"/>
    <xdr:sp macro="" textlink="">
      <xdr:nvSpPr>
        <xdr:cNvPr id="629" name="テキスト ボックス 628"/>
        <xdr:cNvSpPr txBox="1"/>
      </xdr:nvSpPr>
      <xdr:spPr>
        <a:xfrm>
          <a:off x="12547111" y="1334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150143</xdr:rowOff>
    </xdr:from>
    <xdr:to>
      <xdr:col>85</xdr:col>
      <xdr:colOff>177800</xdr:colOff>
      <xdr:row>77</xdr:row>
      <xdr:rowOff>80293</xdr:rowOff>
    </xdr:to>
    <xdr:sp macro="" textlink="">
      <xdr:nvSpPr>
        <xdr:cNvPr id="635" name="楕円 634"/>
        <xdr:cNvSpPr/>
      </xdr:nvSpPr>
      <xdr:spPr>
        <a:xfrm>
          <a:off x="16268700" y="1318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1570</xdr:rowOff>
    </xdr:from>
    <xdr:ext cx="534377" cy="259045"/>
    <xdr:sp macro="" textlink="">
      <xdr:nvSpPr>
        <xdr:cNvPr id="636" name="公債費該当値テキスト"/>
        <xdr:cNvSpPr txBox="1"/>
      </xdr:nvSpPr>
      <xdr:spPr>
        <a:xfrm>
          <a:off x="16370300" y="1303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4296</xdr:rowOff>
    </xdr:from>
    <xdr:to>
      <xdr:col>81</xdr:col>
      <xdr:colOff>101600</xdr:colOff>
      <xdr:row>77</xdr:row>
      <xdr:rowOff>105896</xdr:rowOff>
    </xdr:to>
    <xdr:sp macro="" textlink="">
      <xdr:nvSpPr>
        <xdr:cNvPr id="637" name="楕円 636"/>
        <xdr:cNvSpPr/>
      </xdr:nvSpPr>
      <xdr:spPr>
        <a:xfrm>
          <a:off x="15430500" y="13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122423</xdr:rowOff>
    </xdr:from>
    <xdr:ext cx="534377" cy="259045"/>
    <xdr:sp macro="" textlink="">
      <xdr:nvSpPr>
        <xdr:cNvPr id="638" name="テキスト ボックス 637"/>
        <xdr:cNvSpPr txBox="1"/>
      </xdr:nvSpPr>
      <xdr:spPr>
        <a:xfrm>
          <a:off x="15214111" y="1298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104870</xdr:rowOff>
    </xdr:from>
    <xdr:to>
      <xdr:col>76</xdr:col>
      <xdr:colOff>165100</xdr:colOff>
      <xdr:row>77</xdr:row>
      <xdr:rowOff>35020</xdr:rowOff>
    </xdr:to>
    <xdr:sp macro="" textlink="">
      <xdr:nvSpPr>
        <xdr:cNvPr id="639" name="楕円 638"/>
        <xdr:cNvSpPr/>
      </xdr:nvSpPr>
      <xdr:spPr>
        <a:xfrm>
          <a:off x="14541500" y="131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51547</xdr:rowOff>
    </xdr:from>
    <xdr:ext cx="534377" cy="259045"/>
    <xdr:sp macro="" textlink="">
      <xdr:nvSpPr>
        <xdr:cNvPr id="640" name="テキスト ボックス 639"/>
        <xdr:cNvSpPr txBox="1"/>
      </xdr:nvSpPr>
      <xdr:spPr>
        <a:xfrm>
          <a:off x="14325111" y="1291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116658</xdr:rowOff>
    </xdr:from>
    <xdr:to>
      <xdr:col>72</xdr:col>
      <xdr:colOff>38100</xdr:colOff>
      <xdr:row>77</xdr:row>
      <xdr:rowOff>46808</xdr:rowOff>
    </xdr:to>
    <xdr:sp macro="" textlink="">
      <xdr:nvSpPr>
        <xdr:cNvPr id="641" name="楕円 640"/>
        <xdr:cNvSpPr/>
      </xdr:nvSpPr>
      <xdr:spPr>
        <a:xfrm>
          <a:off x="13652500" y="131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63336</xdr:rowOff>
    </xdr:from>
    <xdr:ext cx="534377" cy="259045"/>
    <xdr:sp macro="" textlink="">
      <xdr:nvSpPr>
        <xdr:cNvPr id="642" name="テキスト ボックス 641"/>
        <xdr:cNvSpPr txBox="1"/>
      </xdr:nvSpPr>
      <xdr:spPr>
        <a:xfrm>
          <a:off x="13436111" y="1292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20593</xdr:rowOff>
    </xdr:from>
    <xdr:to>
      <xdr:col>67</xdr:col>
      <xdr:colOff>101600</xdr:colOff>
      <xdr:row>77</xdr:row>
      <xdr:rowOff>122193</xdr:rowOff>
    </xdr:to>
    <xdr:sp macro="" textlink="">
      <xdr:nvSpPr>
        <xdr:cNvPr id="643" name="楕円 642"/>
        <xdr:cNvSpPr/>
      </xdr:nvSpPr>
      <xdr:spPr>
        <a:xfrm>
          <a:off x="12763500" y="1322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138720</xdr:rowOff>
    </xdr:from>
    <xdr:ext cx="534377" cy="259045"/>
    <xdr:sp macro="" textlink="">
      <xdr:nvSpPr>
        <xdr:cNvPr id="644" name="テキスト ボックス 643"/>
        <xdr:cNvSpPr txBox="1"/>
      </xdr:nvSpPr>
      <xdr:spPr>
        <a:xfrm>
          <a:off x="12547111" y="1299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160334</xdr:rowOff>
    </xdr:from>
    <xdr:to>
      <xdr:col>85</xdr:col>
      <xdr:colOff>126364</xdr:colOff>
      <xdr:row>99</xdr:row>
      <xdr:rowOff>39150</xdr:rowOff>
    </xdr:to>
    <xdr:cxnSp macro="">
      <xdr:nvCxnSpPr>
        <xdr:cNvPr id="668" name="直線コネクタ 667"/>
        <xdr:cNvCxnSpPr/>
      </xdr:nvCxnSpPr>
      <xdr:spPr>
        <a:xfrm flipV="1">
          <a:off x="16317595" y="15590834"/>
          <a:ext cx="1269" cy="142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42977</xdr:rowOff>
    </xdr:from>
    <xdr:ext cx="469744" cy="259045"/>
    <xdr:sp macro="" textlink="">
      <xdr:nvSpPr>
        <xdr:cNvPr id="669" name="積立金最小値テキスト"/>
        <xdr:cNvSpPr txBox="1"/>
      </xdr:nvSpPr>
      <xdr:spPr>
        <a:xfrm>
          <a:off x="16370300" y="170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39150</xdr:rowOff>
    </xdr:from>
    <xdr:to>
      <xdr:col>86</xdr:col>
      <xdr:colOff>25400</xdr:colOff>
      <xdr:row>99</xdr:row>
      <xdr:rowOff>39150</xdr:rowOff>
    </xdr:to>
    <xdr:cxnSp macro="">
      <xdr:nvCxnSpPr>
        <xdr:cNvPr id="670" name="直線コネクタ 669"/>
        <xdr:cNvCxnSpPr/>
      </xdr:nvCxnSpPr>
      <xdr:spPr>
        <a:xfrm>
          <a:off x="16230600" y="1701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107011</xdr:rowOff>
    </xdr:from>
    <xdr:ext cx="599010" cy="259045"/>
    <xdr:sp macro="" textlink="">
      <xdr:nvSpPr>
        <xdr:cNvPr id="671" name="積立金最大値テキスト"/>
        <xdr:cNvSpPr txBox="1"/>
      </xdr:nvSpPr>
      <xdr:spPr>
        <a:xfrm>
          <a:off x="16370300" y="1536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160334</xdr:rowOff>
    </xdr:from>
    <xdr:to>
      <xdr:col>86</xdr:col>
      <xdr:colOff>25400</xdr:colOff>
      <xdr:row>90</xdr:row>
      <xdr:rowOff>160334</xdr:rowOff>
    </xdr:to>
    <xdr:cxnSp macro="">
      <xdr:nvCxnSpPr>
        <xdr:cNvPr id="672" name="直線コネクタ 671"/>
        <xdr:cNvCxnSpPr/>
      </xdr:nvCxnSpPr>
      <xdr:spPr>
        <a:xfrm>
          <a:off x="16230600" y="1559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64674</xdr:rowOff>
    </xdr:from>
    <xdr:to>
      <xdr:col>85</xdr:col>
      <xdr:colOff>127000</xdr:colOff>
      <xdr:row>97</xdr:row>
      <xdr:rowOff>143213</xdr:rowOff>
    </xdr:to>
    <xdr:cxnSp macro="">
      <xdr:nvCxnSpPr>
        <xdr:cNvPr id="673" name="直線コネクタ 672"/>
        <xdr:cNvCxnSpPr/>
      </xdr:nvCxnSpPr>
      <xdr:spPr>
        <a:xfrm>
          <a:off x="15481300" y="16695324"/>
          <a:ext cx="838200" cy="7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19100</xdr:rowOff>
    </xdr:from>
    <xdr:ext cx="534377" cy="259045"/>
    <xdr:sp macro="" textlink="">
      <xdr:nvSpPr>
        <xdr:cNvPr id="674" name="積立金平均値テキスト"/>
        <xdr:cNvSpPr txBox="1"/>
      </xdr:nvSpPr>
      <xdr:spPr>
        <a:xfrm>
          <a:off x="16370300" y="1682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40673</xdr:rowOff>
    </xdr:from>
    <xdr:to>
      <xdr:col>85</xdr:col>
      <xdr:colOff>177800</xdr:colOff>
      <xdr:row>98</xdr:row>
      <xdr:rowOff>142273</xdr:rowOff>
    </xdr:to>
    <xdr:sp macro="" textlink="">
      <xdr:nvSpPr>
        <xdr:cNvPr id="675" name="フローチャート: 判断 674"/>
        <xdr:cNvSpPr/>
      </xdr:nvSpPr>
      <xdr:spPr>
        <a:xfrm>
          <a:off x="162687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64674</xdr:rowOff>
    </xdr:from>
    <xdr:to>
      <xdr:col>81</xdr:col>
      <xdr:colOff>50800</xdr:colOff>
      <xdr:row>97</xdr:row>
      <xdr:rowOff>118180</xdr:rowOff>
    </xdr:to>
    <xdr:cxnSp macro="">
      <xdr:nvCxnSpPr>
        <xdr:cNvPr id="676" name="直線コネクタ 675"/>
        <xdr:cNvCxnSpPr/>
      </xdr:nvCxnSpPr>
      <xdr:spPr>
        <a:xfrm flipV="1">
          <a:off x="14592300" y="16695324"/>
          <a:ext cx="889000" cy="5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26366</xdr:rowOff>
    </xdr:from>
    <xdr:to>
      <xdr:col>81</xdr:col>
      <xdr:colOff>101600</xdr:colOff>
      <xdr:row>98</xdr:row>
      <xdr:rowOff>127966</xdr:rowOff>
    </xdr:to>
    <xdr:sp macro="" textlink="">
      <xdr:nvSpPr>
        <xdr:cNvPr id="677" name="フローチャート: 判断 676"/>
        <xdr:cNvSpPr/>
      </xdr:nvSpPr>
      <xdr:spPr>
        <a:xfrm>
          <a:off x="15430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119093</xdr:rowOff>
    </xdr:from>
    <xdr:ext cx="534377" cy="259045"/>
    <xdr:sp macro="" textlink="">
      <xdr:nvSpPr>
        <xdr:cNvPr id="678" name="テキスト ボックス 677"/>
        <xdr:cNvSpPr txBox="1"/>
      </xdr:nvSpPr>
      <xdr:spPr>
        <a:xfrm>
          <a:off x="15214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118180</xdr:rowOff>
    </xdr:from>
    <xdr:to>
      <xdr:col>76</xdr:col>
      <xdr:colOff>114300</xdr:colOff>
      <xdr:row>98</xdr:row>
      <xdr:rowOff>44869</xdr:rowOff>
    </xdr:to>
    <xdr:cxnSp macro="">
      <xdr:nvCxnSpPr>
        <xdr:cNvPr id="679" name="直線コネクタ 678"/>
        <xdr:cNvCxnSpPr/>
      </xdr:nvCxnSpPr>
      <xdr:spPr>
        <a:xfrm flipV="1">
          <a:off x="13703300" y="16748830"/>
          <a:ext cx="889000" cy="9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52980</xdr:rowOff>
    </xdr:from>
    <xdr:to>
      <xdr:col>76</xdr:col>
      <xdr:colOff>165100</xdr:colOff>
      <xdr:row>98</xdr:row>
      <xdr:rowOff>154580</xdr:rowOff>
    </xdr:to>
    <xdr:sp macro="" textlink="">
      <xdr:nvSpPr>
        <xdr:cNvPr id="680" name="フローチャート: 判断 679"/>
        <xdr:cNvSpPr/>
      </xdr:nvSpPr>
      <xdr:spPr>
        <a:xfrm>
          <a:off x="14541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145707</xdr:rowOff>
    </xdr:from>
    <xdr:ext cx="534377" cy="259045"/>
    <xdr:sp macro="" textlink="">
      <xdr:nvSpPr>
        <xdr:cNvPr id="681" name="テキスト ボックス 680"/>
        <xdr:cNvSpPr txBox="1"/>
      </xdr:nvSpPr>
      <xdr:spPr>
        <a:xfrm>
          <a:off x="14325111" y="169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10728</xdr:rowOff>
    </xdr:from>
    <xdr:to>
      <xdr:col>71</xdr:col>
      <xdr:colOff>177800</xdr:colOff>
      <xdr:row>98</xdr:row>
      <xdr:rowOff>44869</xdr:rowOff>
    </xdr:to>
    <xdr:cxnSp macro="">
      <xdr:nvCxnSpPr>
        <xdr:cNvPr id="682" name="直線コネクタ 681"/>
        <xdr:cNvCxnSpPr/>
      </xdr:nvCxnSpPr>
      <xdr:spPr>
        <a:xfrm>
          <a:off x="12814300" y="16812828"/>
          <a:ext cx="889000" cy="3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83810</xdr:rowOff>
    </xdr:from>
    <xdr:to>
      <xdr:col>72</xdr:col>
      <xdr:colOff>38100</xdr:colOff>
      <xdr:row>99</xdr:row>
      <xdr:rowOff>13960</xdr:rowOff>
    </xdr:to>
    <xdr:sp macro="" textlink="">
      <xdr:nvSpPr>
        <xdr:cNvPr id="683" name="フローチャート: 判断 682"/>
        <xdr:cNvSpPr/>
      </xdr:nvSpPr>
      <xdr:spPr>
        <a:xfrm>
          <a:off x="13652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5087</xdr:rowOff>
    </xdr:from>
    <xdr:ext cx="534377" cy="259045"/>
    <xdr:sp macro="" textlink="">
      <xdr:nvSpPr>
        <xdr:cNvPr id="684" name="テキスト ボックス 683"/>
        <xdr:cNvSpPr txBox="1"/>
      </xdr:nvSpPr>
      <xdr:spPr>
        <a:xfrm>
          <a:off x="13436111" y="169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94528</xdr:rowOff>
    </xdr:from>
    <xdr:to>
      <xdr:col>67</xdr:col>
      <xdr:colOff>101600</xdr:colOff>
      <xdr:row>99</xdr:row>
      <xdr:rowOff>24678</xdr:rowOff>
    </xdr:to>
    <xdr:sp macro="" textlink="">
      <xdr:nvSpPr>
        <xdr:cNvPr id="685" name="フローチャート: 判断 684"/>
        <xdr:cNvSpPr/>
      </xdr:nvSpPr>
      <xdr:spPr>
        <a:xfrm>
          <a:off x="12763500" y="1689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15805</xdr:rowOff>
    </xdr:from>
    <xdr:ext cx="534377" cy="259045"/>
    <xdr:sp macro="" textlink="">
      <xdr:nvSpPr>
        <xdr:cNvPr id="686" name="テキスト ボックス 685"/>
        <xdr:cNvSpPr txBox="1"/>
      </xdr:nvSpPr>
      <xdr:spPr>
        <a:xfrm>
          <a:off x="12547111" y="1698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92413</xdr:rowOff>
    </xdr:from>
    <xdr:to>
      <xdr:col>85</xdr:col>
      <xdr:colOff>177800</xdr:colOff>
      <xdr:row>98</xdr:row>
      <xdr:rowOff>22563</xdr:rowOff>
    </xdr:to>
    <xdr:sp macro="" textlink="">
      <xdr:nvSpPr>
        <xdr:cNvPr id="692" name="楕円 691"/>
        <xdr:cNvSpPr/>
      </xdr:nvSpPr>
      <xdr:spPr>
        <a:xfrm>
          <a:off x="16268700" y="1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115290</xdr:rowOff>
    </xdr:from>
    <xdr:ext cx="534377" cy="259045"/>
    <xdr:sp macro="" textlink="">
      <xdr:nvSpPr>
        <xdr:cNvPr id="693" name="積立金該当値テキスト"/>
        <xdr:cNvSpPr txBox="1"/>
      </xdr:nvSpPr>
      <xdr:spPr>
        <a:xfrm>
          <a:off x="16370300" y="1657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13874</xdr:rowOff>
    </xdr:from>
    <xdr:to>
      <xdr:col>81</xdr:col>
      <xdr:colOff>101600</xdr:colOff>
      <xdr:row>97</xdr:row>
      <xdr:rowOff>115474</xdr:rowOff>
    </xdr:to>
    <xdr:sp macro="" textlink="">
      <xdr:nvSpPr>
        <xdr:cNvPr id="694" name="楕円 693"/>
        <xdr:cNvSpPr/>
      </xdr:nvSpPr>
      <xdr:spPr>
        <a:xfrm>
          <a:off x="15430500" y="1664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132001</xdr:rowOff>
    </xdr:from>
    <xdr:ext cx="534377" cy="259045"/>
    <xdr:sp macro="" textlink="">
      <xdr:nvSpPr>
        <xdr:cNvPr id="695" name="テキスト ボックス 694"/>
        <xdr:cNvSpPr txBox="1"/>
      </xdr:nvSpPr>
      <xdr:spPr>
        <a:xfrm>
          <a:off x="15214111" y="1641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67380</xdr:rowOff>
    </xdr:from>
    <xdr:to>
      <xdr:col>76</xdr:col>
      <xdr:colOff>165100</xdr:colOff>
      <xdr:row>97</xdr:row>
      <xdr:rowOff>168980</xdr:rowOff>
    </xdr:to>
    <xdr:sp macro="" textlink="">
      <xdr:nvSpPr>
        <xdr:cNvPr id="696" name="楕円 695"/>
        <xdr:cNvSpPr/>
      </xdr:nvSpPr>
      <xdr:spPr>
        <a:xfrm>
          <a:off x="14541500" y="1669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14057</xdr:rowOff>
    </xdr:from>
    <xdr:ext cx="534377" cy="259045"/>
    <xdr:sp macro="" textlink="">
      <xdr:nvSpPr>
        <xdr:cNvPr id="697" name="テキスト ボックス 696"/>
        <xdr:cNvSpPr txBox="1"/>
      </xdr:nvSpPr>
      <xdr:spPr>
        <a:xfrm>
          <a:off x="14325111" y="1647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165519</xdr:rowOff>
    </xdr:from>
    <xdr:to>
      <xdr:col>72</xdr:col>
      <xdr:colOff>38100</xdr:colOff>
      <xdr:row>98</xdr:row>
      <xdr:rowOff>95669</xdr:rowOff>
    </xdr:to>
    <xdr:sp macro="" textlink="">
      <xdr:nvSpPr>
        <xdr:cNvPr id="698" name="楕円 697"/>
        <xdr:cNvSpPr/>
      </xdr:nvSpPr>
      <xdr:spPr>
        <a:xfrm>
          <a:off x="13652500" y="1679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112196</xdr:rowOff>
    </xdr:from>
    <xdr:ext cx="534377" cy="259045"/>
    <xdr:sp macro="" textlink="">
      <xdr:nvSpPr>
        <xdr:cNvPr id="699" name="テキスト ボックス 698"/>
        <xdr:cNvSpPr txBox="1"/>
      </xdr:nvSpPr>
      <xdr:spPr>
        <a:xfrm>
          <a:off x="13436111" y="1657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131378</xdr:rowOff>
    </xdr:from>
    <xdr:to>
      <xdr:col>67</xdr:col>
      <xdr:colOff>101600</xdr:colOff>
      <xdr:row>98</xdr:row>
      <xdr:rowOff>61528</xdr:rowOff>
    </xdr:to>
    <xdr:sp macro="" textlink="">
      <xdr:nvSpPr>
        <xdr:cNvPr id="700" name="楕円 699"/>
        <xdr:cNvSpPr/>
      </xdr:nvSpPr>
      <xdr:spPr>
        <a:xfrm>
          <a:off x="12763500" y="1676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78055</xdr:rowOff>
    </xdr:from>
    <xdr:ext cx="534377" cy="259045"/>
    <xdr:sp macro="" textlink="">
      <xdr:nvSpPr>
        <xdr:cNvPr id="701" name="テキスト ボックス 700"/>
        <xdr:cNvSpPr txBox="1"/>
      </xdr:nvSpPr>
      <xdr:spPr>
        <a:xfrm>
          <a:off x="12547111" y="1653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47231</xdr:rowOff>
    </xdr:from>
    <xdr:to>
      <xdr:col>116</xdr:col>
      <xdr:colOff>62864</xdr:colOff>
      <xdr:row>39</xdr:row>
      <xdr:rowOff>44450</xdr:rowOff>
    </xdr:to>
    <xdr:cxnSp macro="">
      <xdr:nvCxnSpPr>
        <xdr:cNvPr id="725" name="直線コネクタ 724"/>
        <xdr:cNvCxnSpPr/>
      </xdr:nvCxnSpPr>
      <xdr:spPr>
        <a:xfrm flipV="1">
          <a:off x="22159595" y="5190731"/>
          <a:ext cx="1269" cy="15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165358</xdr:rowOff>
    </xdr:from>
    <xdr:ext cx="534377" cy="259045"/>
    <xdr:sp macro="" textlink="">
      <xdr:nvSpPr>
        <xdr:cNvPr id="728" name="投資及び出資金最大値テキスト"/>
        <xdr:cNvSpPr txBox="1"/>
      </xdr:nvSpPr>
      <xdr:spPr>
        <a:xfrm>
          <a:off x="22212300" y="496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47231</xdr:rowOff>
    </xdr:from>
    <xdr:to>
      <xdr:col>116</xdr:col>
      <xdr:colOff>152400</xdr:colOff>
      <xdr:row>30</xdr:row>
      <xdr:rowOff>47231</xdr:rowOff>
    </xdr:to>
    <xdr:cxnSp macro="">
      <xdr:nvCxnSpPr>
        <xdr:cNvPr id="729" name="直線コネクタ 728"/>
        <xdr:cNvCxnSpPr/>
      </xdr:nvCxnSpPr>
      <xdr:spPr>
        <a:xfrm>
          <a:off x="22072600" y="51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25290</xdr:rowOff>
    </xdr:from>
    <xdr:ext cx="469744" cy="259045"/>
    <xdr:sp macro="" textlink="">
      <xdr:nvSpPr>
        <xdr:cNvPr id="731" name="投資及び出資金平均値テキスト"/>
        <xdr:cNvSpPr txBox="1"/>
      </xdr:nvSpPr>
      <xdr:spPr>
        <a:xfrm>
          <a:off x="22212300" y="6368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2413</xdr:rowOff>
    </xdr:from>
    <xdr:to>
      <xdr:col>116</xdr:col>
      <xdr:colOff>114300</xdr:colOff>
      <xdr:row>38</xdr:row>
      <xdr:rowOff>104013</xdr:rowOff>
    </xdr:to>
    <xdr:sp macro="" textlink="">
      <xdr:nvSpPr>
        <xdr:cNvPr id="732" name="フローチャート: 判断 731"/>
        <xdr:cNvSpPr/>
      </xdr:nvSpPr>
      <xdr:spPr>
        <a:xfrm>
          <a:off x="221107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23635</xdr:rowOff>
    </xdr:from>
    <xdr:to>
      <xdr:col>112</xdr:col>
      <xdr:colOff>38100</xdr:colOff>
      <xdr:row>38</xdr:row>
      <xdr:rowOff>125235</xdr:rowOff>
    </xdr:to>
    <xdr:sp macro="" textlink="">
      <xdr:nvSpPr>
        <xdr:cNvPr id="734" name="フローチャート: 判断 733"/>
        <xdr:cNvSpPr/>
      </xdr:nvSpPr>
      <xdr:spPr>
        <a:xfrm>
          <a:off x="21272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141762</xdr:rowOff>
    </xdr:from>
    <xdr:ext cx="469744" cy="259045"/>
    <xdr:sp macro="" textlink="">
      <xdr:nvSpPr>
        <xdr:cNvPr id="735" name="テキスト ボックス 734"/>
        <xdr:cNvSpPr txBox="1"/>
      </xdr:nvSpPr>
      <xdr:spPr>
        <a:xfrm>
          <a:off x="21088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3289</xdr:rowOff>
    </xdr:from>
    <xdr:to>
      <xdr:col>107</xdr:col>
      <xdr:colOff>101600</xdr:colOff>
      <xdr:row>38</xdr:row>
      <xdr:rowOff>104889</xdr:rowOff>
    </xdr:to>
    <xdr:sp macro="" textlink="">
      <xdr:nvSpPr>
        <xdr:cNvPr id="737" name="フローチャート: 判断 736"/>
        <xdr:cNvSpPr/>
      </xdr:nvSpPr>
      <xdr:spPr>
        <a:xfrm>
          <a:off x="20383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121416</xdr:rowOff>
    </xdr:from>
    <xdr:ext cx="469744" cy="259045"/>
    <xdr:sp macro="" textlink="">
      <xdr:nvSpPr>
        <xdr:cNvPr id="738" name="テキスト ボックス 737"/>
        <xdr:cNvSpPr txBox="1"/>
      </xdr:nvSpPr>
      <xdr:spPr>
        <a:xfrm>
          <a:off x="20199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39560</xdr:rowOff>
    </xdr:from>
    <xdr:to>
      <xdr:col>102</xdr:col>
      <xdr:colOff>165100</xdr:colOff>
      <xdr:row>38</xdr:row>
      <xdr:rowOff>141160</xdr:rowOff>
    </xdr:to>
    <xdr:sp macro="" textlink="">
      <xdr:nvSpPr>
        <xdr:cNvPr id="740" name="フローチャート: 判断 739"/>
        <xdr:cNvSpPr/>
      </xdr:nvSpPr>
      <xdr:spPr>
        <a:xfrm>
          <a:off x="194945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157687</xdr:rowOff>
    </xdr:from>
    <xdr:ext cx="469744" cy="259045"/>
    <xdr:sp macro="" textlink="">
      <xdr:nvSpPr>
        <xdr:cNvPr id="741" name="テキスト ボックス 740"/>
        <xdr:cNvSpPr txBox="1"/>
      </xdr:nvSpPr>
      <xdr:spPr>
        <a:xfrm>
          <a:off x="19310428" y="63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54039</xdr:rowOff>
    </xdr:from>
    <xdr:to>
      <xdr:col>98</xdr:col>
      <xdr:colOff>38100</xdr:colOff>
      <xdr:row>38</xdr:row>
      <xdr:rowOff>155639</xdr:rowOff>
    </xdr:to>
    <xdr:sp macro="" textlink="">
      <xdr:nvSpPr>
        <xdr:cNvPr id="742" name="フローチャート: 判断 741"/>
        <xdr:cNvSpPr/>
      </xdr:nvSpPr>
      <xdr:spPr>
        <a:xfrm>
          <a:off x="18605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716</xdr:rowOff>
    </xdr:from>
    <xdr:ext cx="469744" cy="259045"/>
    <xdr:sp macro="" textlink="">
      <xdr:nvSpPr>
        <xdr:cNvPr id="743" name="テキスト ボックス 742"/>
        <xdr:cNvSpPr txBox="1"/>
      </xdr:nvSpPr>
      <xdr:spPr>
        <a:xfrm>
          <a:off x="18421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152826</xdr:rowOff>
    </xdr:from>
    <xdr:to>
      <xdr:col>116</xdr:col>
      <xdr:colOff>62864</xdr:colOff>
      <xdr:row>59</xdr:row>
      <xdr:rowOff>44450</xdr:rowOff>
    </xdr:to>
    <xdr:cxnSp macro="">
      <xdr:nvCxnSpPr>
        <xdr:cNvPr id="782" name="直線コネクタ 781"/>
        <xdr:cNvCxnSpPr/>
      </xdr:nvCxnSpPr>
      <xdr:spPr>
        <a:xfrm flipV="1">
          <a:off x="22159595" y="8896776"/>
          <a:ext cx="1269" cy="126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99503</xdr:rowOff>
    </xdr:from>
    <xdr:ext cx="534377" cy="259045"/>
    <xdr:sp macro="" textlink="">
      <xdr:nvSpPr>
        <xdr:cNvPr id="785" name="貸付金最大値テキスト"/>
        <xdr:cNvSpPr txBox="1"/>
      </xdr:nvSpPr>
      <xdr:spPr>
        <a:xfrm>
          <a:off x="22212300" y="86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152826</xdr:rowOff>
    </xdr:from>
    <xdr:to>
      <xdr:col>116</xdr:col>
      <xdr:colOff>152400</xdr:colOff>
      <xdr:row>51</xdr:row>
      <xdr:rowOff>152826</xdr:rowOff>
    </xdr:to>
    <xdr:cxnSp macro="">
      <xdr:nvCxnSpPr>
        <xdr:cNvPr id="786" name="直線コネクタ 785"/>
        <xdr:cNvCxnSpPr/>
      </xdr:nvCxnSpPr>
      <xdr:spPr>
        <a:xfrm>
          <a:off x="22072600" y="88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39688</xdr:rowOff>
    </xdr:from>
    <xdr:to>
      <xdr:col>116</xdr:col>
      <xdr:colOff>63500</xdr:colOff>
      <xdr:row>59</xdr:row>
      <xdr:rowOff>39954</xdr:rowOff>
    </xdr:to>
    <xdr:cxnSp macro="">
      <xdr:nvCxnSpPr>
        <xdr:cNvPr id="787" name="直線コネクタ 786"/>
        <xdr:cNvCxnSpPr/>
      </xdr:nvCxnSpPr>
      <xdr:spPr>
        <a:xfrm flipV="1">
          <a:off x="21323300" y="10155238"/>
          <a:ext cx="8382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90555</xdr:rowOff>
    </xdr:from>
    <xdr:ext cx="469744" cy="259045"/>
    <xdr:sp macro="" textlink="">
      <xdr:nvSpPr>
        <xdr:cNvPr id="788" name="貸付金平均値テキスト"/>
        <xdr:cNvSpPr txBox="1"/>
      </xdr:nvSpPr>
      <xdr:spPr>
        <a:xfrm>
          <a:off x="22212300" y="9863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67678</xdr:rowOff>
    </xdr:from>
    <xdr:to>
      <xdr:col>116</xdr:col>
      <xdr:colOff>114300</xdr:colOff>
      <xdr:row>58</xdr:row>
      <xdr:rowOff>169278</xdr:rowOff>
    </xdr:to>
    <xdr:sp macro="" textlink="">
      <xdr:nvSpPr>
        <xdr:cNvPr id="789" name="フローチャート: 判断 788"/>
        <xdr:cNvSpPr/>
      </xdr:nvSpPr>
      <xdr:spPr>
        <a:xfrm>
          <a:off x="221107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39954</xdr:rowOff>
    </xdr:from>
    <xdr:to>
      <xdr:col>111</xdr:col>
      <xdr:colOff>177800</xdr:colOff>
      <xdr:row>59</xdr:row>
      <xdr:rowOff>40811</xdr:rowOff>
    </xdr:to>
    <xdr:cxnSp macro="">
      <xdr:nvCxnSpPr>
        <xdr:cNvPr id="790" name="直線コネクタ 789"/>
        <xdr:cNvCxnSpPr/>
      </xdr:nvCxnSpPr>
      <xdr:spPr>
        <a:xfrm flipV="1">
          <a:off x="20434300" y="10155504"/>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65525</xdr:rowOff>
    </xdr:from>
    <xdr:to>
      <xdr:col>112</xdr:col>
      <xdr:colOff>38100</xdr:colOff>
      <xdr:row>58</xdr:row>
      <xdr:rowOff>167125</xdr:rowOff>
    </xdr:to>
    <xdr:sp macro="" textlink="">
      <xdr:nvSpPr>
        <xdr:cNvPr id="791" name="フローチャート: 判断 790"/>
        <xdr:cNvSpPr/>
      </xdr:nvSpPr>
      <xdr:spPr>
        <a:xfrm>
          <a:off x="21272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12202</xdr:rowOff>
    </xdr:from>
    <xdr:ext cx="469744" cy="259045"/>
    <xdr:sp macro="" textlink="">
      <xdr:nvSpPr>
        <xdr:cNvPr id="792" name="テキスト ボックス 791"/>
        <xdr:cNvSpPr txBox="1"/>
      </xdr:nvSpPr>
      <xdr:spPr>
        <a:xfrm>
          <a:off x="21088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39059</xdr:rowOff>
    </xdr:from>
    <xdr:to>
      <xdr:col>107</xdr:col>
      <xdr:colOff>50800</xdr:colOff>
      <xdr:row>59</xdr:row>
      <xdr:rowOff>40811</xdr:rowOff>
    </xdr:to>
    <xdr:cxnSp macro="">
      <xdr:nvCxnSpPr>
        <xdr:cNvPr id="793" name="直線コネクタ 792"/>
        <xdr:cNvCxnSpPr/>
      </xdr:nvCxnSpPr>
      <xdr:spPr>
        <a:xfrm>
          <a:off x="19545300" y="10154609"/>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31541</xdr:rowOff>
    </xdr:from>
    <xdr:to>
      <xdr:col>107</xdr:col>
      <xdr:colOff>101600</xdr:colOff>
      <xdr:row>58</xdr:row>
      <xdr:rowOff>133141</xdr:rowOff>
    </xdr:to>
    <xdr:sp macro="" textlink="">
      <xdr:nvSpPr>
        <xdr:cNvPr id="794" name="フローチャート: 判断 793"/>
        <xdr:cNvSpPr/>
      </xdr:nvSpPr>
      <xdr:spPr>
        <a:xfrm>
          <a:off x="20383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149668</xdr:rowOff>
    </xdr:from>
    <xdr:ext cx="469744" cy="259045"/>
    <xdr:sp macro="" textlink="">
      <xdr:nvSpPr>
        <xdr:cNvPr id="795" name="テキスト ボックス 794"/>
        <xdr:cNvSpPr txBox="1"/>
      </xdr:nvSpPr>
      <xdr:spPr>
        <a:xfrm>
          <a:off x="20199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39059</xdr:rowOff>
    </xdr:from>
    <xdr:to>
      <xdr:col>102</xdr:col>
      <xdr:colOff>114300</xdr:colOff>
      <xdr:row>59</xdr:row>
      <xdr:rowOff>40621</xdr:rowOff>
    </xdr:to>
    <xdr:cxnSp macro="">
      <xdr:nvCxnSpPr>
        <xdr:cNvPr id="796" name="直線コネクタ 795"/>
        <xdr:cNvCxnSpPr/>
      </xdr:nvCxnSpPr>
      <xdr:spPr>
        <a:xfrm flipV="1">
          <a:off x="18656300" y="10154609"/>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72898</xdr:rowOff>
    </xdr:from>
    <xdr:to>
      <xdr:col>102</xdr:col>
      <xdr:colOff>165100</xdr:colOff>
      <xdr:row>59</xdr:row>
      <xdr:rowOff>3048</xdr:rowOff>
    </xdr:to>
    <xdr:sp macro="" textlink="">
      <xdr:nvSpPr>
        <xdr:cNvPr id="797" name="フローチャート: 判断 796"/>
        <xdr:cNvSpPr/>
      </xdr:nvSpPr>
      <xdr:spPr>
        <a:xfrm>
          <a:off x="19494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19575</xdr:rowOff>
    </xdr:from>
    <xdr:ext cx="469744" cy="259045"/>
    <xdr:sp macro="" textlink="">
      <xdr:nvSpPr>
        <xdr:cNvPr id="798" name="テキスト ボックス 797"/>
        <xdr:cNvSpPr txBox="1"/>
      </xdr:nvSpPr>
      <xdr:spPr>
        <a:xfrm>
          <a:off x="19310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72936</xdr:rowOff>
    </xdr:from>
    <xdr:to>
      <xdr:col>98</xdr:col>
      <xdr:colOff>38100</xdr:colOff>
      <xdr:row>59</xdr:row>
      <xdr:rowOff>3086</xdr:rowOff>
    </xdr:to>
    <xdr:sp macro="" textlink="">
      <xdr:nvSpPr>
        <xdr:cNvPr id="799" name="フローチャート: 判断 798"/>
        <xdr:cNvSpPr/>
      </xdr:nvSpPr>
      <xdr:spPr>
        <a:xfrm>
          <a:off x="18605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19613</xdr:rowOff>
    </xdr:from>
    <xdr:ext cx="469744" cy="259045"/>
    <xdr:sp macro="" textlink="">
      <xdr:nvSpPr>
        <xdr:cNvPr id="800" name="テキスト ボックス 799"/>
        <xdr:cNvSpPr txBox="1"/>
      </xdr:nvSpPr>
      <xdr:spPr>
        <a:xfrm>
          <a:off x="18421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160338</xdr:rowOff>
    </xdr:from>
    <xdr:to>
      <xdr:col>116</xdr:col>
      <xdr:colOff>114300</xdr:colOff>
      <xdr:row>59</xdr:row>
      <xdr:rowOff>90488</xdr:rowOff>
    </xdr:to>
    <xdr:sp macro="" textlink="">
      <xdr:nvSpPr>
        <xdr:cNvPr id="806" name="楕円 805"/>
        <xdr:cNvSpPr/>
      </xdr:nvSpPr>
      <xdr:spPr>
        <a:xfrm>
          <a:off x="22110700" y="1010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75265</xdr:rowOff>
    </xdr:from>
    <xdr:ext cx="378565" cy="259045"/>
    <xdr:sp macro="" textlink="">
      <xdr:nvSpPr>
        <xdr:cNvPr id="807" name="貸付金該当値テキスト"/>
        <xdr:cNvSpPr txBox="1"/>
      </xdr:nvSpPr>
      <xdr:spPr>
        <a:xfrm>
          <a:off x="22212300" y="10019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160604</xdr:rowOff>
    </xdr:from>
    <xdr:to>
      <xdr:col>112</xdr:col>
      <xdr:colOff>38100</xdr:colOff>
      <xdr:row>59</xdr:row>
      <xdr:rowOff>90754</xdr:rowOff>
    </xdr:to>
    <xdr:sp macro="" textlink="">
      <xdr:nvSpPr>
        <xdr:cNvPr id="808" name="楕円 807"/>
        <xdr:cNvSpPr/>
      </xdr:nvSpPr>
      <xdr:spPr>
        <a:xfrm>
          <a:off x="21272500" y="101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81881</xdr:rowOff>
    </xdr:from>
    <xdr:ext cx="378565" cy="259045"/>
    <xdr:sp macro="" textlink="">
      <xdr:nvSpPr>
        <xdr:cNvPr id="809" name="テキスト ボックス 808"/>
        <xdr:cNvSpPr txBox="1"/>
      </xdr:nvSpPr>
      <xdr:spPr>
        <a:xfrm>
          <a:off x="21134017" y="10197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161461</xdr:rowOff>
    </xdr:from>
    <xdr:to>
      <xdr:col>107</xdr:col>
      <xdr:colOff>101600</xdr:colOff>
      <xdr:row>59</xdr:row>
      <xdr:rowOff>91611</xdr:rowOff>
    </xdr:to>
    <xdr:sp macro="" textlink="">
      <xdr:nvSpPr>
        <xdr:cNvPr id="810" name="楕円 809"/>
        <xdr:cNvSpPr/>
      </xdr:nvSpPr>
      <xdr:spPr>
        <a:xfrm>
          <a:off x="20383500" y="101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82738</xdr:rowOff>
    </xdr:from>
    <xdr:ext cx="378565" cy="259045"/>
    <xdr:sp macro="" textlink="">
      <xdr:nvSpPr>
        <xdr:cNvPr id="811" name="テキスト ボックス 810"/>
        <xdr:cNvSpPr txBox="1"/>
      </xdr:nvSpPr>
      <xdr:spPr>
        <a:xfrm>
          <a:off x="20245017" y="10198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159709</xdr:rowOff>
    </xdr:from>
    <xdr:to>
      <xdr:col>102</xdr:col>
      <xdr:colOff>165100</xdr:colOff>
      <xdr:row>59</xdr:row>
      <xdr:rowOff>89859</xdr:rowOff>
    </xdr:to>
    <xdr:sp macro="" textlink="">
      <xdr:nvSpPr>
        <xdr:cNvPr id="812" name="楕円 811"/>
        <xdr:cNvSpPr/>
      </xdr:nvSpPr>
      <xdr:spPr>
        <a:xfrm>
          <a:off x="19494500" y="1010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80986</xdr:rowOff>
    </xdr:from>
    <xdr:ext cx="378565" cy="259045"/>
    <xdr:sp macro="" textlink="">
      <xdr:nvSpPr>
        <xdr:cNvPr id="813" name="テキスト ボックス 812"/>
        <xdr:cNvSpPr txBox="1"/>
      </xdr:nvSpPr>
      <xdr:spPr>
        <a:xfrm>
          <a:off x="19356017" y="101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161271</xdr:rowOff>
    </xdr:from>
    <xdr:to>
      <xdr:col>98</xdr:col>
      <xdr:colOff>38100</xdr:colOff>
      <xdr:row>59</xdr:row>
      <xdr:rowOff>91421</xdr:rowOff>
    </xdr:to>
    <xdr:sp macro="" textlink="">
      <xdr:nvSpPr>
        <xdr:cNvPr id="814" name="楕円 813"/>
        <xdr:cNvSpPr/>
      </xdr:nvSpPr>
      <xdr:spPr>
        <a:xfrm>
          <a:off x="18605500" y="1010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82548</xdr:rowOff>
    </xdr:from>
    <xdr:ext cx="378565" cy="259045"/>
    <xdr:sp macro="" textlink="">
      <xdr:nvSpPr>
        <xdr:cNvPr id="815" name="テキスト ボックス 814"/>
        <xdr:cNvSpPr txBox="1"/>
      </xdr:nvSpPr>
      <xdr:spPr>
        <a:xfrm>
          <a:off x="18467017" y="10198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16218</xdr:rowOff>
    </xdr:from>
    <xdr:to>
      <xdr:col>116</xdr:col>
      <xdr:colOff>62864</xdr:colOff>
      <xdr:row>79</xdr:row>
      <xdr:rowOff>65393</xdr:rowOff>
    </xdr:to>
    <xdr:cxnSp macro="">
      <xdr:nvCxnSpPr>
        <xdr:cNvPr id="840" name="直線コネクタ 839"/>
        <xdr:cNvCxnSpPr/>
      </xdr:nvCxnSpPr>
      <xdr:spPr>
        <a:xfrm flipV="1">
          <a:off x="22159595" y="12189168"/>
          <a:ext cx="1269" cy="142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69220</xdr:rowOff>
    </xdr:from>
    <xdr:ext cx="534377" cy="259045"/>
    <xdr:sp macro="" textlink="">
      <xdr:nvSpPr>
        <xdr:cNvPr id="841" name="繰出金最小値テキスト"/>
        <xdr:cNvSpPr txBox="1"/>
      </xdr:nvSpPr>
      <xdr:spPr>
        <a:xfrm>
          <a:off x="22212300" y="136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65393</xdr:rowOff>
    </xdr:from>
    <xdr:to>
      <xdr:col>116</xdr:col>
      <xdr:colOff>152400</xdr:colOff>
      <xdr:row>79</xdr:row>
      <xdr:rowOff>65393</xdr:rowOff>
    </xdr:to>
    <xdr:cxnSp macro="">
      <xdr:nvCxnSpPr>
        <xdr:cNvPr id="842" name="直線コネクタ 841"/>
        <xdr:cNvCxnSpPr/>
      </xdr:nvCxnSpPr>
      <xdr:spPr>
        <a:xfrm>
          <a:off x="22072600" y="13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134345</xdr:rowOff>
    </xdr:from>
    <xdr:ext cx="599010" cy="259045"/>
    <xdr:sp macro="" textlink="">
      <xdr:nvSpPr>
        <xdr:cNvPr id="843" name="繰出金最大値テキスト"/>
        <xdr:cNvSpPr txBox="1"/>
      </xdr:nvSpPr>
      <xdr:spPr>
        <a:xfrm>
          <a:off x="22212300" y="1196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16218</xdr:rowOff>
    </xdr:from>
    <xdr:to>
      <xdr:col>116</xdr:col>
      <xdr:colOff>152400</xdr:colOff>
      <xdr:row>71</xdr:row>
      <xdr:rowOff>16218</xdr:rowOff>
    </xdr:to>
    <xdr:cxnSp macro="">
      <xdr:nvCxnSpPr>
        <xdr:cNvPr id="844" name="直線コネクタ 843"/>
        <xdr:cNvCxnSpPr/>
      </xdr:nvCxnSpPr>
      <xdr:spPr>
        <a:xfrm>
          <a:off x="22072600" y="1218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109538</xdr:rowOff>
    </xdr:from>
    <xdr:to>
      <xdr:col>116</xdr:col>
      <xdr:colOff>63500</xdr:colOff>
      <xdr:row>76</xdr:row>
      <xdr:rowOff>128270</xdr:rowOff>
    </xdr:to>
    <xdr:cxnSp macro="">
      <xdr:nvCxnSpPr>
        <xdr:cNvPr id="845" name="直線コネクタ 844"/>
        <xdr:cNvCxnSpPr/>
      </xdr:nvCxnSpPr>
      <xdr:spPr>
        <a:xfrm flipV="1">
          <a:off x="21323300" y="13139738"/>
          <a:ext cx="838200" cy="1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69435</xdr:rowOff>
    </xdr:from>
    <xdr:ext cx="534377" cy="259045"/>
    <xdr:sp macro="" textlink="">
      <xdr:nvSpPr>
        <xdr:cNvPr id="846" name="繰出金平均値テキスト"/>
        <xdr:cNvSpPr txBox="1"/>
      </xdr:nvSpPr>
      <xdr:spPr>
        <a:xfrm>
          <a:off x="22212300" y="1327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91008</xdr:rowOff>
    </xdr:from>
    <xdr:to>
      <xdr:col>116</xdr:col>
      <xdr:colOff>114300</xdr:colOff>
      <xdr:row>78</xdr:row>
      <xdr:rowOff>21158</xdr:rowOff>
    </xdr:to>
    <xdr:sp macro="" textlink="">
      <xdr:nvSpPr>
        <xdr:cNvPr id="847" name="フローチャート: 判断 846"/>
        <xdr:cNvSpPr/>
      </xdr:nvSpPr>
      <xdr:spPr>
        <a:xfrm>
          <a:off x="22110700" y="1329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128270</xdr:rowOff>
    </xdr:from>
    <xdr:to>
      <xdr:col>111</xdr:col>
      <xdr:colOff>177800</xdr:colOff>
      <xdr:row>76</xdr:row>
      <xdr:rowOff>155766</xdr:rowOff>
    </xdr:to>
    <xdr:cxnSp macro="">
      <xdr:nvCxnSpPr>
        <xdr:cNvPr id="848" name="直線コネクタ 847"/>
        <xdr:cNvCxnSpPr/>
      </xdr:nvCxnSpPr>
      <xdr:spPr>
        <a:xfrm flipV="1">
          <a:off x="20434300" y="13158470"/>
          <a:ext cx="889000" cy="2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93218</xdr:rowOff>
    </xdr:from>
    <xdr:to>
      <xdr:col>112</xdr:col>
      <xdr:colOff>38100</xdr:colOff>
      <xdr:row>78</xdr:row>
      <xdr:rowOff>23368</xdr:rowOff>
    </xdr:to>
    <xdr:sp macro="" textlink="">
      <xdr:nvSpPr>
        <xdr:cNvPr id="849" name="フローチャート: 判断 848"/>
        <xdr:cNvSpPr/>
      </xdr:nvSpPr>
      <xdr:spPr>
        <a:xfrm>
          <a:off x="212725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14495</xdr:rowOff>
    </xdr:from>
    <xdr:ext cx="534377" cy="259045"/>
    <xdr:sp macro="" textlink="">
      <xdr:nvSpPr>
        <xdr:cNvPr id="850" name="テキスト ボックス 849"/>
        <xdr:cNvSpPr txBox="1"/>
      </xdr:nvSpPr>
      <xdr:spPr>
        <a:xfrm>
          <a:off x="21056111" y="1338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155766</xdr:rowOff>
    </xdr:from>
    <xdr:to>
      <xdr:col>107</xdr:col>
      <xdr:colOff>50800</xdr:colOff>
      <xdr:row>77</xdr:row>
      <xdr:rowOff>18287</xdr:rowOff>
    </xdr:to>
    <xdr:cxnSp macro="">
      <xdr:nvCxnSpPr>
        <xdr:cNvPr id="851" name="直線コネクタ 850"/>
        <xdr:cNvCxnSpPr/>
      </xdr:nvCxnSpPr>
      <xdr:spPr>
        <a:xfrm flipV="1">
          <a:off x="19545300" y="13185966"/>
          <a:ext cx="889000" cy="3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52133</xdr:rowOff>
    </xdr:from>
    <xdr:to>
      <xdr:col>107</xdr:col>
      <xdr:colOff>101600</xdr:colOff>
      <xdr:row>77</xdr:row>
      <xdr:rowOff>153733</xdr:rowOff>
    </xdr:to>
    <xdr:sp macro="" textlink="">
      <xdr:nvSpPr>
        <xdr:cNvPr id="852" name="フローチャート: 判断 851"/>
        <xdr:cNvSpPr/>
      </xdr:nvSpPr>
      <xdr:spPr>
        <a:xfrm>
          <a:off x="20383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144860</xdr:rowOff>
    </xdr:from>
    <xdr:ext cx="534377" cy="259045"/>
    <xdr:sp macro="" textlink="">
      <xdr:nvSpPr>
        <xdr:cNvPr id="853" name="テキスト ボックス 852"/>
        <xdr:cNvSpPr txBox="1"/>
      </xdr:nvSpPr>
      <xdr:spPr>
        <a:xfrm>
          <a:off x="20167111" y="13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18287</xdr:rowOff>
    </xdr:from>
    <xdr:to>
      <xdr:col>102</xdr:col>
      <xdr:colOff>114300</xdr:colOff>
      <xdr:row>77</xdr:row>
      <xdr:rowOff>29299</xdr:rowOff>
    </xdr:to>
    <xdr:cxnSp macro="">
      <xdr:nvCxnSpPr>
        <xdr:cNvPr id="854" name="直線コネクタ 853"/>
        <xdr:cNvCxnSpPr/>
      </xdr:nvCxnSpPr>
      <xdr:spPr>
        <a:xfrm flipV="1">
          <a:off x="18656300" y="13219937"/>
          <a:ext cx="889000" cy="1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148044</xdr:rowOff>
    </xdr:from>
    <xdr:to>
      <xdr:col>102</xdr:col>
      <xdr:colOff>165100</xdr:colOff>
      <xdr:row>77</xdr:row>
      <xdr:rowOff>78194</xdr:rowOff>
    </xdr:to>
    <xdr:sp macro="" textlink="">
      <xdr:nvSpPr>
        <xdr:cNvPr id="855" name="フローチャート: 判断 854"/>
        <xdr:cNvSpPr/>
      </xdr:nvSpPr>
      <xdr:spPr>
        <a:xfrm>
          <a:off x="19494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69321</xdr:rowOff>
    </xdr:from>
    <xdr:ext cx="534377" cy="259045"/>
    <xdr:sp macro="" textlink="">
      <xdr:nvSpPr>
        <xdr:cNvPr id="856" name="テキスト ボックス 855"/>
        <xdr:cNvSpPr txBox="1"/>
      </xdr:nvSpPr>
      <xdr:spPr>
        <a:xfrm>
          <a:off x="19278111" y="1327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137998</xdr:rowOff>
    </xdr:from>
    <xdr:to>
      <xdr:col>98</xdr:col>
      <xdr:colOff>38100</xdr:colOff>
      <xdr:row>77</xdr:row>
      <xdr:rowOff>68148</xdr:rowOff>
    </xdr:to>
    <xdr:sp macro="" textlink="">
      <xdr:nvSpPr>
        <xdr:cNvPr id="857" name="フローチャート: 判断 856"/>
        <xdr:cNvSpPr/>
      </xdr:nvSpPr>
      <xdr:spPr>
        <a:xfrm>
          <a:off x="186055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84676</xdr:rowOff>
    </xdr:from>
    <xdr:ext cx="534377" cy="259045"/>
    <xdr:sp macro="" textlink="">
      <xdr:nvSpPr>
        <xdr:cNvPr id="858" name="テキスト ボックス 857"/>
        <xdr:cNvSpPr txBox="1"/>
      </xdr:nvSpPr>
      <xdr:spPr>
        <a:xfrm>
          <a:off x="18389111" y="129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58738</xdr:rowOff>
    </xdr:from>
    <xdr:to>
      <xdr:col>116</xdr:col>
      <xdr:colOff>114300</xdr:colOff>
      <xdr:row>76</xdr:row>
      <xdr:rowOff>160338</xdr:rowOff>
    </xdr:to>
    <xdr:sp macro="" textlink="">
      <xdr:nvSpPr>
        <xdr:cNvPr id="864" name="楕円 863"/>
        <xdr:cNvSpPr/>
      </xdr:nvSpPr>
      <xdr:spPr>
        <a:xfrm>
          <a:off x="22110700" y="130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81615</xdr:rowOff>
    </xdr:from>
    <xdr:ext cx="534377" cy="259045"/>
    <xdr:sp macro="" textlink="">
      <xdr:nvSpPr>
        <xdr:cNvPr id="865" name="繰出金該当値テキスト"/>
        <xdr:cNvSpPr txBox="1"/>
      </xdr:nvSpPr>
      <xdr:spPr>
        <a:xfrm>
          <a:off x="22212300" y="1294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77470</xdr:rowOff>
    </xdr:from>
    <xdr:to>
      <xdr:col>112</xdr:col>
      <xdr:colOff>38100</xdr:colOff>
      <xdr:row>77</xdr:row>
      <xdr:rowOff>7620</xdr:rowOff>
    </xdr:to>
    <xdr:sp macro="" textlink="">
      <xdr:nvSpPr>
        <xdr:cNvPr id="866" name="楕円 865"/>
        <xdr:cNvSpPr/>
      </xdr:nvSpPr>
      <xdr:spPr>
        <a:xfrm>
          <a:off x="21272500" y="131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24147</xdr:rowOff>
    </xdr:from>
    <xdr:ext cx="534377" cy="259045"/>
    <xdr:sp macro="" textlink="">
      <xdr:nvSpPr>
        <xdr:cNvPr id="867" name="テキスト ボックス 866"/>
        <xdr:cNvSpPr txBox="1"/>
      </xdr:nvSpPr>
      <xdr:spPr>
        <a:xfrm>
          <a:off x="21056111" y="1288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104966</xdr:rowOff>
    </xdr:from>
    <xdr:to>
      <xdr:col>107</xdr:col>
      <xdr:colOff>101600</xdr:colOff>
      <xdr:row>77</xdr:row>
      <xdr:rowOff>35116</xdr:rowOff>
    </xdr:to>
    <xdr:sp macro="" textlink="">
      <xdr:nvSpPr>
        <xdr:cNvPr id="868" name="楕円 867"/>
        <xdr:cNvSpPr/>
      </xdr:nvSpPr>
      <xdr:spPr>
        <a:xfrm>
          <a:off x="20383500" y="131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51643</xdr:rowOff>
    </xdr:from>
    <xdr:ext cx="534377" cy="259045"/>
    <xdr:sp macro="" textlink="">
      <xdr:nvSpPr>
        <xdr:cNvPr id="869" name="テキスト ボックス 868"/>
        <xdr:cNvSpPr txBox="1"/>
      </xdr:nvSpPr>
      <xdr:spPr>
        <a:xfrm>
          <a:off x="20167111" y="129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138937</xdr:rowOff>
    </xdr:from>
    <xdr:to>
      <xdr:col>102</xdr:col>
      <xdr:colOff>165100</xdr:colOff>
      <xdr:row>77</xdr:row>
      <xdr:rowOff>69087</xdr:rowOff>
    </xdr:to>
    <xdr:sp macro="" textlink="">
      <xdr:nvSpPr>
        <xdr:cNvPr id="870" name="楕円 869"/>
        <xdr:cNvSpPr/>
      </xdr:nvSpPr>
      <xdr:spPr>
        <a:xfrm>
          <a:off x="19494500" y="1316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85615</xdr:rowOff>
    </xdr:from>
    <xdr:ext cx="534377" cy="259045"/>
    <xdr:sp macro="" textlink="">
      <xdr:nvSpPr>
        <xdr:cNvPr id="871" name="テキスト ボックス 870"/>
        <xdr:cNvSpPr txBox="1"/>
      </xdr:nvSpPr>
      <xdr:spPr>
        <a:xfrm>
          <a:off x="19278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149949</xdr:rowOff>
    </xdr:from>
    <xdr:to>
      <xdr:col>98</xdr:col>
      <xdr:colOff>38100</xdr:colOff>
      <xdr:row>77</xdr:row>
      <xdr:rowOff>80099</xdr:rowOff>
    </xdr:to>
    <xdr:sp macro="" textlink="">
      <xdr:nvSpPr>
        <xdr:cNvPr id="872" name="楕円 871"/>
        <xdr:cNvSpPr/>
      </xdr:nvSpPr>
      <xdr:spPr>
        <a:xfrm>
          <a:off x="18605500" y="131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71226</xdr:rowOff>
    </xdr:from>
    <xdr:ext cx="534377" cy="259045"/>
    <xdr:sp macro="" textlink="">
      <xdr:nvSpPr>
        <xdr:cNvPr id="873" name="テキスト ボックス 872"/>
        <xdr:cNvSpPr txBox="1"/>
      </xdr:nvSpPr>
      <xdr:spPr>
        <a:xfrm>
          <a:off x="18389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722,777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円となっている。主な構成項目を見ると、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132,241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商品券発行事業、ふるさと納税事業、学校給食施設性事業に係る備品及び消耗品購入費、価格高騰等に伴う光熱水費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で費用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増加し、類似団体の平均を上回っている。補助費等は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94,493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給食費支援事業補助金、病院医業会計負担金、紀北広域連合負担金で費用増加し、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類似団体の平均を上回っている。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学校給食施設整備事業、墓地移転事業やテニスコート改修事業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72,684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前年度の数値と比べて大きく</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いるが、類似団体の平均を下回っている。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16,319
16,090
192.71
12,117,321
11,794,996
311,964
6,184,832
8,958,835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21133</xdr:rowOff>
    </xdr:from>
    <xdr:to>
      <xdr:col>24</xdr:col>
      <xdr:colOff>62865</xdr:colOff>
      <xdr:row>37</xdr:row>
      <xdr:rowOff>147320</xdr:rowOff>
    </xdr:to>
    <xdr:cxnSp macro="">
      <xdr:nvCxnSpPr>
        <xdr:cNvPr id="55" name="直線コネクタ 54"/>
        <xdr:cNvCxnSpPr/>
      </xdr:nvCxnSpPr>
      <xdr:spPr>
        <a:xfrm flipV="1">
          <a:off x="4633595" y="5164633"/>
          <a:ext cx="1270" cy="132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151147</xdr:rowOff>
    </xdr:from>
    <xdr:ext cx="469744" cy="259045"/>
    <xdr:sp macro="" textlink="">
      <xdr:nvSpPr>
        <xdr:cNvPr id="56" name="議会費最小値テキスト"/>
        <xdr:cNvSpPr txBox="1"/>
      </xdr:nvSpPr>
      <xdr:spPr>
        <a:xfrm>
          <a:off x="46863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147320</xdr:rowOff>
    </xdr:from>
    <xdr:to>
      <xdr:col>24</xdr:col>
      <xdr:colOff>152400</xdr:colOff>
      <xdr:row>37</xdr:row>
      <xdr:rowOff>147320</xdr:rowOff>
    </xdr:to>
    <xdr:cxnSp macro="">
      <xdr:nvCxnSpPr>
        <xdr:cNvPr id="57" name="直線コネクタ 56"/>
        <xdr:cNvCxnSpPr/>
      </xdr:nvCxnSpPr>
      <xdr:spPr>
        <a:xfrm>
          <a:off x="4546600" y="649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139260</xdr:rowOff>
    </xdr:from>
    <xdr:ext cx="534377" cy="259045"/>
    <xdr:sp macro="" textlink="">
      <xdr:nvSpPr>
        <xdr:cNvPr id="58" name="議会費最大値テキスト"/>
        <xdr:cNvSpPr txBox="1"/>
      </xdr:nvSpPr>
      <xdr:spPr>
        <a:xfrm>
          <a:off x="4686300" y="493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21133</xdr:rowOff>
    </xdr:from>
    <xdr:to>
      <xdr:col>24</xdr:col>
      <xdr:colOff>152400</xdr:colOff>
      <xdr:row>30</xdr:row>
      <xdr:rowOff>21133</xdr:rowOff>
    </xdr:to>
    <xdr:cxnSp macro="">
      <xdr:nvCxnSpPr>
        <xdr:cNvPr id="59" name="直線コネクタ 58"/>
        <xdr:cNvCxnSpPr/>
      </xdr:nvCxnSpPr>
      <xdr:spPr>
        <a:xfrm>
          <a:off x="4546600" y="516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90399</xdr:rowOff>
    </xdr:from>
    <xdr:to>
      <xdr:col>24</xdr:col>
      <xdr:colOff>63500</xdr:colOff>
      <xdr:row>36</xdr:row>
      <xdr:rowOff>127584</xdr:rowOff>
    </xdr:to>
    <xdr:cxnSp macro="">
      <xdr:nvCxnSpPr>
        <xdr:cNvPr id="60" name="直線コネクタ 59"/>
        <xdr:cNvCxnSpPr/>
      </xdr:nvCxnSpPr>
      <xdr:spPr>
        <a:xfrm>
          <a:off x="3797300" y="6262599"/>
          <a:ext cx="838200"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117238</xdr:rowOff>
    </xdr:from>
    <xdr:ext cx="469744" cy="259045"/>
    <xdr:sp macro="" textlink="">
      <xdr:nvSpPr>
        <xdr:cNvPr id="61" name="議会費平均値テキスト"/>
        <xdr:cNvSpPr txBox="1"/>
      </xdr:nvSpPr>
      <xdr:spPr>
        <a:xfrm>
          <a:off x="4686300" y="6289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138811</xdr:rowOff>
    </xdr:from>
    <xdr:to>
      <xdr:col>24</xdr:col>
      <xdr:colOff>114300</xdr:colOff>
      <xdr:row>37</xdr:row>
      <xdr:rowOff>68961</xdr:rowOff>
    </xdr:to>
    <xdr:sp macro="" textlink="">
      <xdr:nvSpPr>
        <xdr:cNvPr id="62" name="フローチャート: 判断 61"/>
        <xdr:cNvSpPr/>
      </xdr:nvSpPr>
      <xdr:spPr>
        <a:xfrm>
          <a:off x="4584700" y="63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49631</xdr:rowOff>
    </xdr:from>
    <xdr:to>
      <xdr:col>19</xdr:col>
      <xdr:colOff>177800</xdr:colOff>
      <xdr:row>36</xdr:row>
      <xdr:rowOff>90399</xdr:rowOff>
    </xdr:to>
    <xdr:cxnSp macro="">
      <xdr:nvCxnSpPr>
        <xdr:cNvPr id="63" name="直線コネクタ 62"/>
        <xdr:cNvCxnSpPr/>
      </xdr:nvCxnSpPr>
      <xdr:spPr>
        <a:xfrm>
          <a:off x="2908300" y="6221831"/>
          <a:ext cx="889000" cy="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141554</xdr:rowOff>
    </xdr:from>
    <xdr:to>
      <xdr:col>20</xdr:col>
      <xdr:colOff>38100</xdr:colOff>
      <xdr:row>37</xdr:row>
      <xdr:rowOff>71704</xdr:rowOff>
    </xdr:to>
    <xdr:sp macro="" textlink="">
      <xdr:nvSpPr>
        <xdr:cNvPr id="64" name="フローチャート: 判断 63"/>
        <xdr:cNvSpPr/>
      </xdr:nvSpPr>
      <xdr:spPr>
        <a:xfrm>
          <a:off x="37465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62831</xdr:rowOff>
    </xdr:from>
    <xdr:ext cx="469744" cy="259045"/>
    <xdr:sp macro="" textlink="">
      <xdr:nvSpPr>
        <xdr:cNvPr id="65" name="テキスト ボックス 64"/>
        <xdr:cNvSpPr txBox="1"/>
      </xdr:nvSpPr>
      <xdr:spPr>
        <a:xfrm>
          <a:off x="3562428" y="640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49631</xdr:rowOff>
    </xdr:from>
    <xdr:to>
      <xdr:col>15</xdr:col>
      <xdr:colOff>50800</xdr:colOff>
      <xdr:row>36</xdr:row>
      <xdr:rowOff>53975</xdr:rowOff>
    </xdr:to>
    <xdr:cxnSp macro="">
      <xdr:nvCxnSpPr>
        <xdr:cNvPr id="66" name="直線コネクタ 65"/>
        <xdr:cNvCxnSpPr/>
      </xdr:nvCxnSpPr>
      <xdr:spPr>
        <a:xfrm flipV="1">
          <a:off x="2019300" y="6221831"/>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125552</xdr:rowOff>
    </xdr:from>
    <xdr:to>
      <xdr:col>15</xdr:col>
      <xdr:colOff>101600</xdr:colOff>
      <xdr:row>37</xdr:row>
      <xdr:rowOff>55702</xdr:rowOff>
    </xdr:to>
    <xdr:sp macro="" textlink="">
      <xdr:nvSpPr>
        <xdr:cNvPr id="67" name="フローチャート: 判断 66"/>
        <xdr:cNvSpPr/>
      </xdr:nvSpPr>
      <xdr:spPr>
        <a:xfrm>
          <a:off x="2857500" y="629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46829</xdr:rowOff>
    </xdr:from>
    <xdr:ext cx="469744" cy="259045"/>
    <xdr:sp macro="" textlink="">
      <xdr:nvSpPr>
        <xdr:cNvPr id="68" name="テキスト ボックス 67"/>
        <xdr:cNvSpPr txBox="1"/>
      </xdr:nvSpPr>
      <xdr:spPr>
        <a:xfrm>
          <a:off x="2673428" y="639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53975</xdr:rowOff>
    </xdr:from>
    <xdr:to>
      <xdr:col>10</xdr:col>
      <xdr:colOff>114300</xdr:colOff>
      <xdr:row>36</xdr:row>
      <xdr:rowOff>59004</xdr:rowOff>
    </xdr:to>
    <xdr:cxnSp macro="">
      <xdr:nvCxnSpPr>
        <xdr:cNvPr id="69" name="直線コネクタ 68"/>
        <xdr:cNvCxnSpPr/>
      </xdr:nvCxnSpPr>
      <xdr:spPr>
        <a:xfrm flipV="1">
          <a:off x="1130300" y="6226175"/>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110312</xdr:rowOff>
    </xdr:from>
    <xdr:to>
      <xdr:col>10</xdr:col>
      <xdr:colOff>165100</xdr:colOff>
      <xdr:row>37</xdr:row>
      <xdr:rowOff>40462</xdr:rowOff>
    </xdr:to>
    <xdr:sp macro="" textlink="">
      <xdr:nvSpPr>
        <xdr:cNvPr id="70" name="フローチャート: 判断 69"/>
        <xdr:cNvSpPr/>
      </xdr:nvSpPr>
      <xdr:spPr>
        <a:xfrm>
          <a:off x="1968500" y="62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31589</xdr:rowOff>
    </xdr:from>
    <xdr:ext cx="469744" cy="259045"/>
    <xdr:sp macro="" textlink="">
      <xdr:nvSpPr>
        <xdr:cNvPr id="71" name="テキスト ボックス 70"/>
        <xdr:cNvSpPr txBox="1"/>
      </xdr:nvSpPr>
      <xdr:spPr>
        <a:xfrm>
          <a:off x="1784428" y="637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117932</xdr:rowOff>
    </xdr:from>
    <xdr:to>
      <xdr:col>6</xdr:col>
      <xdr:colOff>38100</xdr:colOff>
      <xdr:row>37</xdr:row>
      <xdr:rowOff>48082</xdr:rowOff>
    </xdr:to>
    <xdr:sp macro="" textlink="">
      <xdr:nvSpPr>
        <xdr:cNvPr id="72" name="フローチャート: 判断 71"/>
        <xdr:cNvSpPr/>
      </xdr:nvSpPr>
      <xdr:spPr>
        <a:xfrm>
          <a:off x="1079500" y="62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39209</xdr:rowOff>
    </xdr:from>
    <xdr:ext cx="469744" cy="259045"/>
    <xdr:sp macro="" textlink="">
      <xdr:nvSpPr>
        <xdr:cNvPr id="73" name="テキスト ボックス 72"/>
        <xdr:cNvSpPr txBox="1"/>
      </xdr:nvSpPr>
      <xdr:spPr>
        <a:xfrm>
          <a:off x="895428" y="638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76784</xdr:rowOff>
    </xdr:from>
    <xdr:to>
      <xdr:col>24</xdr:col>
      <xdr:colOff>114300</xdr:colOff>
      <xdr:row>37</xdr:row>
      <xdr:rowOff>6934</xdr:rowOff>
    </xdr:to>
    <xdr:sp macro="" textlink="">
      <xdr:nvSpPr>
        <xdr:cNvPr id="79" name="楕円 78"/>
        <xdr:cNvSpPr/>
      </xdr:nvSpPr>
      <xdr:spPr>
        <a:xfrm>
          <a:off x="4584700" y="62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99661</xdr:rowOff>
    </xdr:from>
    <xdr:ext cx="469744" cy="259045"/>
    <xdr:sp macro="" textlink="">
      <xdr:nvSpPr>
        <xdr:cNvPr id="80" name="議会費該当値テキスト"/>
        <xdr:cNvSpPr txBox="1"/>
      </xdr:nvSpPr>
      <xdr:spPr>
        <a:xfrm>
          <a:off x="4686300" y="610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39599</xdr:rowOff>
    </xdr:from>
    <xdr:to>
      <xdr:col>20</xdr:col>
      <xdr:colOff>38100</xdr:colOff>
      <xdr:row>36</xdr:row>
      <xdr:rowOff>141199</xdr:rowOff>
    </xdr:to>
    <xdr:sp macro="" textlink="">
      <xdr:nvSpPr>
        <xdr:cNvPr id="81" name="楕円 80"/>
        <xdr:cNvSpPr/>
      </xdr:nvSpPr>
      <xdr:spPr>
        <a:xfrm>
          <a:off x="3746500" y="621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157726</xdr:rowOff>
    </xdr:from>
    <xdr:ext cx="469744" cy="259045"/>
    <xdr:sp macro="" textlink="">
      <xdr:nvSpPr>
        <xdr:cNvPr id="82" name="テキスト ボックス 81"/>
        <xdr:cNvSpPr txBox="1"/>
      </xdr:nvSpPr>
      <xdr:spPr>
        <a:xfrm>
          <a:off x="3562428" y="598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170281</xdr:rowOff>
    </xdr:from>
    <xdr:to>
      <xdr:col>15</xdr:col>
      <xdr:colOff>101600</xdr:colOff>
      <xdr:row>36</xdr:row>
      <xdr:rowOff>100431</xdr:rowOff>
    </xdr:to>
    <xdr:sp macro="" textlink="">
      <xdr:nvSpPr>
        <xdr:cNvPr id="83" name="楕円 82"/>
        <xdr:cNvSpPr/>
      </xdr:nvSpPr>
      <xdr:spPr>
        <a:xfrm>
          <a:off x="2857500" y="617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116958</xdr:rowOff>
    </xdr:from>
    <xdr:ext cx="469744" cy="259045"/>
    <xdr:sp macro="" textlink="">
      <xdr:nvSpPr>
        <xdr:cNvPr id="84" name="テキスト ボックス 83"/>
        <xdr:cNvSpPr txBox="1"/>
      </xdr:nvSpPr>
      <xdr:spPr>
        <a:xfrm>
          <a:off x="2673428" y="594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3175</xdr:rowOff>
    </xdr:from>
    <xdr:to>
      <xdr:col>10</xdr:col>
      <xdr:colOff>165100</xdr:colOff>
      <xdr:row>36</xdr:row>
      <xdr:rowOff>104775</xdr:rowOff>
    </xdr:to>
    <xdr:sp macro="" textlink="">
      <xdr:nvSpPr>
        <xdr:cNvPr id="85" name="楕円 84"/>
        <xdr:cNvSpPr/>
      </xdr:nvSpPr>
      <xdr:spPr>
        <a:xfrm>
          <a:off x="19685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121302</xdr:rowOff>
    </xdr:from>
    <xdr:ext cx="469744" cy="259045"/>
    <xdr:sp macro="" textlink="">
      <xdr:nvSpPr>
        <xdr:cNvPr id="86" name="テキスト ボックス 85"/>
        <xdr:cNvSpPr txBox="1"/>
      </xdr:nvSpPr>
      <xdr:spPr>
        <a:xfrm>
          <a:off x="1784428" y="595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8204</xdr:rowOff>
    </xdr:from>
    <xdr:to>
      <xdr:col>6</xdr:col>
      <xdr:colOff>38100</xdr:colOff>
      <xdr:row>36</xdr:row>
      <xdr:rowOff>109804</xdr:rowOff>
    </xdr:to>
    <xdr:sp macro="" textlink="">
      <xdr:nvSpPr>
        <xdr:cNvPr id="87" name="楕円 86"/>
        <xdr:cNvSpPr/>
      </xdr:nvSpPr>
      <xdr:spPr>
        <a:xfrm>
          <a:off x="1079500" y="61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126331</xdr:rowOff>
    </xdr:from>
    <xdr:ext cx="469744" cy="259045"/>
    <xdr:sp macro="" textlink="">
      <xdr:nvSpPr>
        <xdr:cNvPr id="88" name="テキスト ボックス 87"/>
        <xdr:cNvSpPr txBox="1"/>
      </xdr:nvSpPr>
      <xdr:spPr>
        <a:xfrm>
          <a:off x="895428" y="595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47546</xdr:rowOff>
    </xdr:from>
    <xdr:to>
      <xdr:col>24</xdr:col>
      <xdr:colOff>62865</xdr:colOff>
      <xdr:row>58</xdr:row>
      <xdr:rowOff>137420</xdr:rowOff>
    </xdr:to>
    <xdr:cxnSp macro="">
      <xdr:nvCxnSpPr>
        <xdr:cNvPr id="112" name="直線コネクタ 111"/>
        <xdr:cNvCxnSpPr/>
      </xdr:nvCxnSpPr>
      <xdr:spPr>
        <a:xfrm flipV="1">
          <a:off x="4633595" y="8791496"/>
          <a:ext cx="1270" cy="1290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141247</xdr:rowOff>
    </xdr:from>
    <xdr:ext cx="534377" cy="259045"/>
    <xdr:sp macro="" textlink="">
      <xdr:nvSpPr>
        <xdr:cNvPr id="113" name="総務費最小値テキスト"/>
        <xdr:cNvSpPr txBox="1"/>
      </xdr:nvSpPr>
      <xdr:spPr>
        <a:xfrm>
          <a:off x="4686300" y="1008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137420</xdr:rowOff>
    </xdr:from>
    <xdr:to>
      <xdr:col>24</xdr:col>
      <xdr:colOff>152400</xdr:colOff>
      <xdr:row>58</xdr:row>
      <xdr:rowOff>137420</xdr:rowOff>
    </xdr:to>
    <xdr:cxnSp macro="">
      <xdr:nvCxnSpPr>
        <xdr:cNvPr id="114" name="直線コネクタ 113"/>
        <xdr:cNvCxnSpPr/>
      </xdr:nvCxnSpPr>
      <xdr:spPr>
        <a:xfrm>
          <a:off x="4546600" y="1008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165673</xdr:rowOff>
    </xdr:from>
    <xdr:ext cx="599010" cy="259045"/>
    <xdr:sp macro="" textlink="">
      <xdr:nvSpPr>
        <xdr:cNvPr id="115" name="総務費最大値テキスト"/>
        <xdr:cNvSpPr txBox="1"/>
      </xdr:nvSpPr>
      <xdr:spPr>
        <a:xfrm>
          <a:off x="4686300" y="856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47546</xdr:rowOff>
    </xdr:from>
    <xdr:to>
      <xdr:col>24</xdr:col>
      <xdr:colOff>152400</xdr:colOff>
      <xdr:row>51</xdr:row>
      <xdr:rowOff>47546</xdr:rowOff>
    </xdr:to>
    <xdr:cxnSp macro="">
      <xdr:nvCxnSpPr>
        <xdr:cNvPr id="116" name="直線コネクタ 115"/>
        <xdr:cNvCxnSpPr/>
      </xdr:nvCxnSpPr>
      <xdr:spPr>
        <a:xfrm>
          <a:off x="4546600" y="879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76073</xdr:rowOff>
    </xdr:from>
    <xdr:to>
      <xdr:col>24</xdr:col>
      <xdr:colOff>63500</xdr:colOff>
      <xdr:row>57</xdr:row>
      <xdr:rowOff>106008</xdr:rowOff>
    </xdr:to>
    <xdr:cxnSp macro="">
      <xdr:nvCxnSpPr>
        <xdr:cNvPr id="117" name="直線コネクタ 116"/>
        <xdr:cNvCxnSpPr/>
      </xdr:nvCxnSpPr>
      <xdr:spPr>
        <a:xfrm>
          <a:off x="3797300" y="9848723"/>
          <a:ext cx="838200" cy="2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120777</xdr:rowOff>
    </xdr:from>
    <xdr:ext cx="599010" cy="259045"/>
    <xdr:sp macro="" textlink="">
      <xdr:nvSpPr>
        <xdr:cNvPr id="118" name="総務費平均値テキスト"/>
        <xdr:cNvSpPr txBox="1"/>
      </xdr:nvSpPr>
      <xdr:spPr>
        <a:xfrm>
          <a:off x="4686300" y="9893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142350</xdr:rowOff>
    </xdr:from>
    <xdr:to>
      <xdr:col>24</xdr:col>
      <xdr:colOff>114300</xdr:colOff>
      <xdr:row>58</xdr:row>
      <xdr:rowOff>72500</xdr:rowOff>
    </xdr:to>
    <xdr:sp macro="" textlink="">
      <xdr:nvSpPr>
        <xdr:cNvPr id="119" name="フローチャート: 判断 118"/>
        <xdr:cNvSpPr/>
      </xdr:nvSpPr>
      <xdr:spPr>
        <a:xfrm>
          <a:off x="45847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29402</xdr:rowOff>
    </xdr:from>
    <xdr:to>
      <xdr:col>19</xdr:col>
      <xdr:colOff>177800</xdr:colOff>
      <xdr:row>57</xdr:row>
      <xdr:rowOff>76073</xdr:rowOff>
    </xdr:to>
    <xdr:cxnSp macro="">
      <xdr:nvCxnSpPr>
        <xdr:cNvPr id="120" name="直線コネクタ 119"/>
        <xdr:cNvCxnSpPr/>
      </xdr:nvCxnSpPr>
      <xdr:spPr>
        <a:xfrm>
          <a:off x="2908300" y="9630602"/>
          <a:ext cx="889000" cy="21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138409</xdr:rowOff>
    </xdr:from>
    <xdr:to>
      <xdr:col>20</xdr:col>
      <xdr:colOff>38100</xdr:colOff>
      <xdr:row>58</xdr:row>
      <xdr:rowOff>68559</xdr:rowOff>
    </xdr:to>
    <xdr:sp macro="" textlink="">
      <xdr:nvSpPr>
        <xdr:cNvPr id="121" name="フローチャート: 判断 120"/>
        <xdr:cNvSpPr/>
      </xdr:nvSpPr>
      <xdr:spPr>
        <a:xfrm>
          <a:off x="3746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59686</xdr:rowOff>
    </xdr:from>
    <xdr:ext cx="599010" cy="259045"/>
    <xdr:sp macro="" textlink="">
      <xdr:nvSpPr>
        <xdr:cNvPr id="122" name="テキスト ボックス 121"/>
        <xdr:cNvSpPr txBox="1"/>
      </xdr:nvSpPr>
      <xdr:spPr>
        <a:xfrm>
          <a:off x="3497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29402</xdr:rowOff>
    </xdr:from>
    <xdr:to>
      <xdr:col>15</xdr:col>
      <xdr:colOff>50800</xdr:colOff>
      <xdr:row>57</xdr:row>
      <xdr:rowOff>145725</xdr:rowOff>
    </xdr:to>
    <xdr:cxnSp macro="">
      <xdr:nvCxnSpPr>
        <xdr:cNvPr id="123" name="直線コネクタ 122"/>
        <xdr:cNvCxnSpPr/>
      </xdr:nvCxnSpPr>
      <xdr:spPr>
        <a:xfrm flipV="1">
          <a:off x="2019300" y="9630602"/>
          <a:ext cx="889000" cy="28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118144</xdr:rowOff>
    </xdr:from>
    <xdr:to>
      <xdr:col>15</xdr:col>
      <xdr:colOff>101600</xdr:colOff>
      <xdr:row>57</xdr:row>
      <xdr:rowOff>48294</xdr:rowOff>
    </xdr:to>
    <xdr:sp macro="" textlink="">
      <xdr:nvSpPr>
        <xdr:cNvPr id="124" name="フローチャート: 判断 123"/>
        <xdr:cNvSpPr/>
      </xdr:nvSpPr>
      <xdr:spPr>
        <a:xfrm>
          <a:off x="2857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39421</xdr:rowOff>
    </xdr:from>
    <xdr:ext cx="599010" cy="259045"/>
    <xdr:sp macro="" textlink="">
      <xdr:nvSpPr>
        <xdr:cNvPr id="125" name="テキスト ボックス 124"/>
        <xdr:cNvSpPr txBox="1"/>
      </xdr:nvSpPr>
      <xdr:spPr>
        <a:xfrm>
          <a:off x="2608795" y="98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145725</xdr:rowOff>
    </xdr:from>
    <xdr:to>
      <xdr:col>10</xdr:col>
      <xdr:colOff>114300</xdr:colOff>
      <xdr:row>57</xdr:row>
      <xdr:rowOff>170986</xdr:rowOff>
    </xdr:to>
    <xdr:cxnSp macro="">
      <xdr:nvCxnSpPr>
        <xdr:cNvPr id="126" name="直線コネクタ 125"/>
        <xdr:cNvCxnSpPr/>
      </xdr:nvCxnSpPr>
      <xdr:spPr>
        <a:xfrm flipV="1">
          <a:off x="1130300" y="9918375"/>
          <a:ext cx="8890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1733</xdr:rowOff>
    </xdr:from>
    <xdr:to>
      <xdr:col>10</xdr:col>
      <xdr:colOff>165100</xdr:colOff>
      <xdr:row>58</xdr:row>
      <xdr:rowOff>103333</xdr:rowOff>
    </xdr:to>
    <xdr:sp macro="" textlink="">
      <xdr:nvSpPr>
        <xdr:cNvPr id="127" name="フローチャート: 判断 126"/>
        <xdr:cNvSpPr/>
      </xdr:nvSpPr>
      <xdr:spPr>
        <a:xfrm>
          <a:off x="1968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94460</xdr:rowOff>
    </xdr:from>
    <xdr:ext cx="534377" cy="259045"/>
    <xdr:sp macro="" textlink="">
      <xdr:nvSpPr>
        <xdr:cNvPr id="128" name="テキスト ボックス 127"/>
        <xdr:cNvSpPr txBox="1"/>
      </xdr:nvSpPr>
      <xdr:spPr>
        <a:xfrm>
          <a:off x="1752111" y="100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10490</xdr:rowOff>
    </xdr:from>
    <xdr:to>
      <xdr:col>6</xdr:col>
      <xdr:colOff>38100</xdr:colOff>
      <xdr:row>58</xdr:row>
      <xdr:rowOff>112090</xdr:rowOff>
    </xdr:to>
    <xdr:sp macro="" textlink="">
      <xdr:nvSpPr>
        <xdr:cNvPr id="129" name="フローチャート: 判断 128"/>
        <xdr:cNvSpPr/>
      </xdr:nvSpPr>
      <xdr:spPr>
        <a:xfrm>
          <a:off x="1079500" y="99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103217</xdr:rowOff>
    </xdr:from>
    <xdr:ext cx="534377" cy="259045"/>
    <xdr:sp macro="" textlink="">
      <xdr:nvSpPr>
        <xdr:cNvPr id="130" name="テキスト ボックス 129"/>
        <xdr:cNvSpPr txBox="1"/>
      </xdr:nvSpPr>
      <xdr:spPr>
        <a:xfrm>
          <a:off x="863111" y="1004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55208</xdr:rowOff>
    </xdr:from>
    <xdr:to>
      <xdr:col>24</xdr:col>
      <xdr:colOff>114300</xdr:colOff>
      <xdr:row>57</xdr:row>
      <xdr:rowOff>156808</xdr:rowOff>
    </xdr:to>
    <xdr:sp macro="" textlink="">
      <xdr:nvSpPr>
        <xdr:cNvPr id="136" name="楕円 135"/>
        <xdr:cNvSpPr/>
      </xdr:nvSpPr>
      <xdr:spPr>
        <a:xfrm>
          <a:off x="4584700" y="982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78085</xdr:rowOff>
    </xdr:from>
    <xdr:ext cx="599010" cy="259045"/>
    <xdr:sp macro="" textlink="">
      <xdr:nvSpPr>
        <xdr:cNvPr id="137" name="総務費該当値テキスト"/>
        <xdr:cNvSpPr txBox="1"/>
      </xdr:nvSpPr>
      <xdr:spPr>
        <a:xfrm>
          <a:off x="4686300" y="967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25273</xdr:rowOff>
    </xdr:from>
    <xdr:to>
      <xdr:col>20</xdr:col>
      <xdr:colOff>38100</xdr:colOff>
      <xdr:row>57</xdr:row>
      <xdr:rowOff>126873</xdr:rowOff>
    </xdr:to>
    <xdr:sp macro="" textlink="">
      <xdr:nvSpPr>
        <xdr:cNvPr id="138" name="楕円 137"/>
        <xdr:cNvSpPr/>
      </xdr:nvSpPr>
      <xdr:spPr>
        <a:xfrm>
          <a:off x="3746500" y="979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143400</xdr:rowOff>
    </xdr:from>
    <xdr:ext cx="599010" cy="259045"/>
    <xdr:sp macro="" textlink="">
      <xdr:nvSpPr>
        <xdr:cNvPr id="139" name="テキスト ボックス 138"/>
        <xdr:cNvSpPr txBox="1"/>
      </xdr:nvSpPr>
      <xdr:spPr>
        <a:xfrm>
          <a:off x="3497795" y="957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150052</xdr:rowOff>
    </xdr:from>
    <xdr:to>
      <xdr:col>15</xdr:col>
      <xdr:colOff>101600</xdr:colOff>
      <xdr:row>56</xdr:row>
      <xdr:rowOff>80202</xdr:rowOff>
    </xdr:to>
    <xdr:sp macro="" textlink="">
      <xdr:nvSpPr>
        <xdr:cNvPr id="140" name="楕円 139"/>
        <xdr:cNvSpPr/>
      </xdr:nvSpPr>
      <xdr:spPr>
        <a:xfrm>
          <a:off x="2857500" y="95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96729</xdr:rowOff>
    </xdr:from>
    <xdr:ext cx="599010" cy="259045"/>
    <xdr:sp macro="" textlink="">
      <xdr:nvSpPr>
        <xdr:cNvPr id="141" name="テキスト ボックス 140"/>
        <xdr:cNvSpPr txBox="1"/>
      </xdr:nvSpPr>
      <xdr:spPr>
        <a:xfrm>
          <a:off x="2608795" y="935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94925</xdr:rowOff>
    </xdr:from>
    <xdr:to>
      <xdr:col>10</xdr:col>
      <xdr:colOff>165100</xdr:colOff>
      <xdr:row>58</xdr:row>
      <xdr:rowOff>25075</xdr:rowOff>
    </xdr:to>
    <xdr:sp macro="" textlink="">
      <xdr:nvSpPr>
        <xdr:cNvPr id="142" name="楕円 141"/>
        <xdr:cNvSpPr/>
      </xdr:nvSpPr>
      <xdr:spPr>
        <a:xfrm>
          <a:off x="1968500" y="98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41602</xdr:rowOff>
    </xdr:from>
    <xdr:ext cx="599010" cy="259045"/>
    <xdr:sp macro="" textlink="">
      <xdr:nvSpPr>
        <xdr:cNvPr id="143" name="テキスト ボックス 142"/>
        <xdr:cNvSpPr txBox="1"/>
      </xdr:nvSpPr>
      <xdr:spPr>
        <a:xfrm>
          <a:off x="1719795" y="96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120186</xdr:rowOff>
    </xdr:from>
    <xdr:to>
      <xdr:col>6</xdr:col>
      <xdr:colOff>38100</xdr:colOff>
      <xdr:row>58</xdr:row>
      <xdr:rowOff>50336</xdr:rowOff>
    </xdr:to>
    <xdr:sp macro="" textlink="">
      <xdr:nvSpPr>
        <xdr:cNvPr id="144" name="楕円 143"/>
        <xdr:cNvSpPr/>
      </xdr:nvSpPr>
      <xdr:spPr>
        <a:xfrm>
          <a:off x="1079500" y="98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66863</xdr:rowOff>
    </xdr:from>
    <xdr:ext cx="599010" cy="259045"/>
    <xdr:sp macro="" textlink="">
      <xdr:nvSpPr>
        <xdr:cNvPr id="145" name="テキスト ボックス 144"/>
        <xdr:cNvSpPr txBox="1"/>
      </xdr:nvSpPr>
      <xdr:spPr>
        <a:xfrm>
          <a:off x="830795" y="966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144743</xdr:rowOff>
    </xdr:from>
    <xdr:to>
      <xdr:col>24</xdr:col>
      <xdr:colOff>62865</xdr:colOff>
      <xdr:row>77</xdr:row>
      <xdr:rowOff>99521</xdr:rowOff>
    </xdr:to>
    <xdr:cxnSp macro="">
      <xdr:nvCxnSpPr>
        <xdr:cNvPr id="168" name="直線コネクタ 167"/>
        <xdr:cNvCxnSpPr/>
      </xdr:nvCxnSpPr>
      <xdr:spPr>
        <a:xfrm flipV="1">
          <a:off x="4633595" y="12146243"/>
          <a:ext cx="1270" cy="1154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103348</xdr:rowOff>
    </xdr:from>
    <xdr:ext cx="599010" cy="259045"/>
    <xdr:sp macro="" textlink="">
      <xdr:nvSpPr>
        <xdr:cNvPr id="169" name="民生費最小値テキスト"/>
        <xdr:cNvSpPr txBox="1"/>
      </xdr:nvSpPr>
      <xdr:spPr>
        <a:xfrm>
          <a:off x="4686300" y="1330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99521</xdr:rowOff>
    </xdr:from>
    <xdr:to>
      <xdr:col>24</xdr:col>
      <xdr:colOff>152400</xdr:colOff>
      <xdr:row>77</xdr:row>
      <xdr:rowOff>99521</xdr:rowOff>
    </xdr:to>
    <xdr:cxnSp macro="">
      <xdr:nvCxnSpPr>
        <xdr:cNvPr id="170" name="直線コネクタ 169"/>
        <xdr:cNvCxnSpPr/>
      </xdr:nvCxnSpPr>
      <xdr:spPr>
        <a:xfrm>
          <a:off x="4546600" y="1330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91420</xdr:rowOff>
    </xdr:from>
    <xdr:ext cx="599010" cy="259045"/>
    <xdr:sp macro="" textlink="">
      <xdr:nvSpPr>
        <xdr:cNvPr id="171" name="民生費最大値テキスト"/>
        <xdr:cNvSpPr txBox="1"/>
      </xdr:nvSpPr>
      <xdr:spPr>
        <a:xfrm>
          <a:off x="4686300" y="1192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398,897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144743</xdr:rowOff>
    </xdr:from>
    <xdr:to>
      <xdr:col>24</xdr:col>
      <xdr:colOff>152400</xdr:colOff>
      <xdr:row>70</xdr:row>
      <xdr:rowOff>144743</xdr:rowOff>
    </xdr:to>
    <xdr:cxnSp macro="">
      <xdr:nvCxnSpPr>
        <xdr:cNvPr id="172" name="直線コネクタ 171"/>
        <xdr:cNvCxnSpPr/>
      </xdr:nvCxnSpPr>
      <xdr:spPr>
        <a:xfrm>
          <a:off x="4546600" y="121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96408</xdr:rowOff>
    </xdr:from>
    <xdr:to>
      <xdr:col>24</xdr:col>
      <xdr:colOff>63500</xdr:colOff>
      <xdr:row>75</xdr:row>
      <xdr:rowOff>119597</xdr:rowOff>
    </xdr:to>
    <xdr:cxnSp macro="">
      <xdr:nvCxnSpPr>
        <xdr:cNvPr id="173" name="直線コネクタ 172"/>
        <xdr:cNvCxnSpPr/>
      </xdr:nvCxnSpPr>
      <xdr:spPr>
        <a:xfrm>
          <a:off x="3797300" y="12955158"/>
          <a:ext cx="838200" cy="2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84641</xdr:rowOff>
    </xdr:from>
    <xdr:ext cx="599010" cy="259045"/>
    <xdr:sp macro="" textlink="">
      <xdr:nvSpPr>
        <xdr:cNvPr id="174" name="民生費平均値テキスト"/>
        <xdr:cNvSpPr txBox="1"/>
      </xdr:nvSpPr>
      <xdr:spPr>
        <a:xfrm>
          <a:off x="4686300" y="12943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106214</xdr:rowOff>
    </xdr:from>
    <xdr:to>
      <xdr:col>24</xdr:col>
      <xdr:colOff>114300</xdr:colOff>
      <xdr:row>76</xdr:row>
      <xdr:rowOff>36364</xdr:rowOff>
    </xdr:to>
    <xdr:sp macro="" textlink="">
      <xdr:nvSpPr>
        <xdr:cNvPr id="175" name="フローチャート: 判断 174"/>
        <xdr:cNvSpPr/>
      </xdr:nvSpPr>
      <xdr:spPr>
        <a:xfrm>
          <a:off x="4584700" y="1296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96408</xdr:rowOff>
    </xdr:from>
    <xdr:to>
      <xdr:col>19</xdr:col>
      <xdr:colOff>177800</xdr:colOff>
      <xdr:row>76</xdr:row>
      <xdr:rowOff>53403</xdr:rowOff>
    </xdr:to>
    <xdr:cxnSp macro="">
      <xdr:nvCxnSpPr>
        <xdr:cNvPr id="176" name="直線コネクタ 175"/>
        <xdr:cNvCxnSpPr/>
      </xdr:nvCxnSpPr>
      <xdr:spPr>
        <a:xfrm flipV="1">
          <a:off x="2908300" y="12955158"/>
          <a:ext cx="889000" cy="12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66845</xdr:rowOff>
    </xdr:from>
    <xdr:to>
      <xdr:col>20</xdr:col>
      <xdr:colOff>38100</xdr:colOff>
      <xdr:row>75</xdr:row>
      <xdr:rowOff>168446</xdr:rowOff>
    </xdr:to>
    <xdr:sp macro="" textlink="">
      <xdr:nvSpPr>
        <xdr:cNvPr id="177" name="フローチャート: 判断 176"/>
        <xdr:cNvSpPr/>
      </xdr:nvSpPr>
      <xdr:spPr>
        <a:xfrm>
          <a:off x="37465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159571</xdr:rowOff>
    </xdr:from>
    <xdr:ext cx="599010" cy="259045"/>
    <xdr:sp macro="" textlink="">
      <xdr:nvSpPr>
        <xdr:cNvPr id="178" name="テキスト ボックス 177"/>
        <xdr:cNvSpPr txBox="1"/>
      </xdr:nvSpPr>
      <xdr:spPr>
        <a:xfrm>
          <a:off x="3497795" y="130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53403</xdr:rowOff>
    </xdr:from>
    <xdr:to>
      <xdr:col>15</xdr:col>
      <xdr:colOff>50800</xdr:colOff>
      <xdr:row>76</xdr:row>
      <xdr:rowOff>97079</xdr:rowOff>
    </xdr:to>
    <xdr:cxnSp macro="">
      <xdr:nvCxnSpPr>
        <xdr:cNvPr id="179" name="直線コネクタ 178"/>
        <xdr:cNvCxnSpPr/>
      </xdr:nvCxnSpPr>
      <xdr:spPr>
        <a:xfrm flipV="1">
          <a:off x="2019300" y="13083603"/>
          <a:ext cx="889000" cy="4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131319</xdr:rowOff>
    </xdr:from>
    <xdr:to>
      <xdr:col>15</xdr:col>
      <xdr:colOff>101600</xdr:colOff>
      <xdr:row>76</xdr:row>
      <xdr:rowOff>61469</xdr:rowOff>
    </xdr:to>
    <xdr:sp macro="" textlink="">
      <xdr:nvSpPr>
        <xdr:cNvPr id="180" name="フローチャート: 判断 179"/>
        <xdr:cNvSpPr/>
      </xdr:nvSpPr>
      <xdr:spPr>
        <a:xfrm>
          <a:off x="2857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77996</xdr:rowOff>
    </xdr:from>
    <xdr:ext cx="599010" cy="259045"/>
    <xdr:sp macro="" textlink="">
      <xdr:nvSpPr>
        <xdr:cNvPr id="181" name="テキスト ボックス 180"/>
        <xdr:cNvSpPr txBox="1"/>
      </xdr:nvSpPr>
      <xdr:spPr>
        <a:xfrm>
          <a:off x="2608795" y="1276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97079</xdr:rowOff>
    </xdr:from>
    <xdr:to>
      <xdr:col>10</xdr:col>
      <xdr:colOff>114300</xdr:colOff>
      <xdr:row>76</xdr:row>
      <xdr:rowOff>117022</xdr:rowOff>
    </xdr:to>
    <xdr:cxnSp macro="">
      <xdr:nvCxnSpPr>
        <xdr:cNvPr id="182" name="直線コネクタ 181"/>
        <xdr:cNvCxnSpPr/>
      </xdr:nvCxnSpPr>
      <xdr:spPr>
        <a:xfrm flipV="1">
          <a:off x="1130300" y="13127279"/>
          <a:ext cx="889000" cy="1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152611</xdr:rowOff>
    </xdr:from>
    <xdr:to>
      <xdr:col>10</xdr:col>
      <xdr:colOff>165100</xdr:colOff>
      <xdr:row>76</xdr:row>
      <xdr:rowOff>82761</xdr:rowOff>
    </xdr:to>
    <xdr:sp macro="" textlink="">
      <xdr:nvSpPr>
        <xdr:cNvPr id="183" name="フローチャート: 判断 182"/>
        <xdr:cNvSpPr/>
      </xdr:nvSpPr>
      <xdr:spPr>
        <a:xfrm>
          <a:off x="1968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99288</xdr:rowOff>
    </xdr:from>
    <xdr:ext cx="599010" cy="259045"/>
    <xdr:sp macro="" textlink="">
      <xdr:nvSpPr>
        <xdr:cNvPr id="184" name="テキスト ボックス 183"/>
        <xdr:cNvSpPr txBox="1"/>
      </xdr:nvSpPr>
      <xdr:spPr>
        <a:xfrm>
          <a:off x="1719795" y="1278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15945</xdr:rowOff>
    </xdr:from>
    <xdr:to>
      <xdr:col>6</xdr:col>
      <xdr:colOff>38100</xdr:colOff>
      <xdr:row>76</xdr:row>
      <xdr:rowOff>117545</xdr:rowOff>
    </xdr:to>
    <xdr:sp macro="" textlink="">
      <xdr:nvSpPr>
        <xdr:cNvPr id="185" name="フローチャート: 判断 184"/>
        <xdr:cNvSpPr/>
      </xdr:nvSpPr>
      <xdr:spPr>
        <a:xfrm>
          <a:off x="1079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134072</xdr:rowOff>
    </xdr:from>
    <xdr:ext cx="599010" cy="259045"/>
    <xdr:sp macro="" textlink="">
      <xdr:nvSpPr>
        <xdr:cNvPr id="186" name="テキスト ボックス 185"/>
        <xdr:cNvSpPr txBox="1"/>
      </xdr:nvSpPr>
      <xdr:spPr>
        <a:xfrm>
          <a:off x="830795" y="1282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68797</xdr:rowOff>
    </xdr:from>
    <xdr:to>
      <xdr:col>24</xdr:col>
      <xdr:colOff>114300</xdr:colOff>
      <xdr:row>75</xdr:row>
      <xdr:rowOff>170396</xdr:rowOff>
    </xdr:to>
    <xdr:sp macro="" textlink="">
      <xdr:nvSpPr>
        <xdr:cNvPr id="192" name="楕円 191"/>
        <xdr:cNvSpPr/>
      </xdr:nvSpPr>
      <xdr:spPr>
        <a:xfrm>
          <a:off x="4584700" y="129275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91674</xdr:rowOff>
    </xdr:from>
    <xdr:ext cx="599010" cy="259045"/>
    <xdr:sp macro="" textlink="">
      <xdr:nvSpPr>
        <xdr:cNvPr id="193" name="民生費該当値テキスト"/>
        <xdr:cNvSpPr txBox="1"/>
      </xdr:nvSpPr>
      <xdr:spPr>
        <a:xfrm>
          <a:off x="4686300" y="1277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45608</xdr:rowOff>
    </xdr:from>
    <xdr:to>
      <xdr:col>20</xdr:col>
      <xdr:colOff>38100</xdr:colOff>
      <xdr:row>75</xdr:row>
      <xdr:rowOff>147208</xdr:rowOff>
    </xdr:to>
    <xdr:sp macro="" textlink="">
      <xdr:nvSpPr>
        <xdr:cNvPr id="194" name="楕円 193"/>
        <xdr:cNvSpPr/>
      </xdr:nvSpPr>
      <xdr:spPr>
        <a:xfrm>
          <a:off x="3746500" y="1290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163735</xdr:rowOff>
    </xdr:from>
    <xdr:ext cx="599010" cy="259045"/>
    <xdr:sp macro="" textlink="">
      <xdr:nvSpPr>
        <xdr:cNvPr id="195" name="テキスト ボックス 194"/>
        <xdr:cNvSpPr txBox="1"/>
      </xdr:nvSpPr>
      <xdr:spPr>
        <a:xfrm>
          <a:off x="3497795" y="1267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2603</xdr:rowOff>
    </xdr:from>
    <xdr:to>
      <xdr:col>15</xdr:col>
      <xdr:colOff>101600</xdr:colOff>
      <xdr:row>76</xdr:row>
      <xdr:rowOff>104203</xdr:rowOff>
    </xdr:to>
    <xdr:sp macro="" textlink="">
      <xdr:nvSpPr>
        <xdr:cNvPr id="196" name="楕円 195"/>
        <xdr:cNvSpPr/>
      </xdr:nvSpPr>
      <xdr:spPr>
        <a:xfrm>
          <a:off x="2857500" y="1303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95330</xdr:rowOff>
    </xdr:from>
    <xdr:ext cx="599010" cy="259045"/>
    <xdr:sp macro="" textlink="">
      <xdr:nvSpPr>
        <xdr:cNvPr id="197" name="テキスト ボックス 196"/>
        <xdr:cNvSpPr txBox="1"/>
      </xdr:nvSpPr>
      <xdr:spPr>
        <a:xfrm>
          <a:off x="2608795" y="13125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46279</xdr:rowOff>
    </xdr:from>
    <xdr:to>
      <xdr:col>10</xdr:col>
      <xdr:colOff>165100</xdr:colOff>
      <xdr:row>76</xdr:row>
      <xdr:rowOff>147879</xdr:rowOff>
    </xdr:to>
    <xdr:sp macro="" textlink="">
      <xdr:nvSpPr>
        <xdr:cNvPr id="198" name="楕円 197"/>
        <xdr:cNvSpPr/>
      </xdr:nvSpPr>
      <xdr:spPr>
        <a:xfrm>
          <a:off x="1968500" y="1307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139006</xdr:rowOff>
    </xdr:from>
    <xdr:ext cx="599010" cy="259045"/>
    <xdr:sp macro="" textlink="">
      <xdr:nvSpPr>
        <xdr:cNvPr id="199" name="テキスト ボックス 198"/>
        <xdr:cNvSpPr txBox="1"/>
      </xdr:nvSpPr>
      <xdr:spPr>
        <a:xfrm>
          <a:off x="1719795" y="1316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66222</xdr:rowOff>
    </xdr:from>
    <xdr:to>
      <xdr:col>6</xdr:col>
      <xdr:colOff>38100</xdr:colOff>
      <xdr:row>76</xdr:row>
      <xdr:rowOff>167822</xdr:rowOff>
    </xdr:to>
    <xdr:sp macro="" textlink="">
      <xdr:nvSpPr>
        <xdr:cNvPr id="200" name="楕円 199"/>
        <xdr:cNvSpPr/>
      </xdr:nvSpPr>
      <xdr:spPr>
        <a:xfrm>
          <a:off x="1079500" y="1309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158949</xdr:rowOff>
    </xdr:from>
    <xdr:ext cx="599010" cy="259045"/>
    <xdr:sp macro="" textlink="">
      <xdr:nvSpPr>
        <xdr:cNvPr id="201" name="テキスト ボックス 200"/>
        <xdr:cNvSpPr txBox="1"/>
      </xdr:nvSpPr>
      <xdr:spPr>
        <a:xfrm>
          <a:off x="830795" y="13189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64080</xdr:rowOff>
    </xdr:from>
    <xdr:to>
      <xdr:col>24</xdr:col>
      <xdr:colOff>62865</xdr:colOff>
      <xdr:row>98</xdr:row>
      <xdr:rowOff>90858</xdr:rowOff>
    </xdr:to>
    <xdr:cxnSp macro="">
      <xdr:nvCxnSpPr>
        <xdr:cNvPr id="227" name="直線コネクタ 226"/>
        <xdr:cNvCxnSpPr/>
      </xdr:nvCxnSpPr>
      <xdr:spPr>
        <a:xfrm flipV="1">
          <a:off x="4633595" y="15666030"/>
          <a:ext cx="1270" cy="12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94685</xdr:rowOff>
    </xdr:from>
    <xdr:ext cx="534377" cy="259045"/>
    <xdr:sp macro="" textlink="">
      <xdr:nvSpPr>
        <xdr:cNvPr id="228" name="衛生費最小値テキスト"/>
        <xdr:cNvSpPr txBox="1"/>
      </xdr:nvSpPr>
      <xdr:spPr>
        <a:xfrm>
          <a:off x="4686300" y="168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90858</xdr:rowOff>
    </xdr:from>
    <xdr:to>
      <xdr:col>24</xdr:col>
      <xdr:colOff>152400</xdr:colOff>
      <xdr:row>98</xdr:row>
      <xdr:rowOff>90858</xdr:rowOff>
    </xdr:to>
    <xdr:cxnSp macro="">
      <xdr:nvCxnSpPr>
        <xdr:cNvPr id="229" name="直線コネクタ 228"/>
        <xdr:cNvCxnSpPr/>
      </xdr:nvCxnSpPr>
      <xdr:spPr>
        <a:xfrm>
          <a:off x="4546600" y="1689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10757</xdr:rowOff>
    </xdr:from>
    <xdr:ext cx="599010" cy="259045"/>
    <xdr:sp macro="" textlink="">
      <xdr:nvSpPr>
        <xdr:cNvPr id="230" name="衛生費最大値テキスト"/>
        <xdr:cNvSpPr txBox="1"/>
      </xdr:nvSpPr>
      <xdr:spPr>
        <a:xfrm>
          <a:off x="4686300" y="1544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64080</xdr:rowOff>
    </xdr:from>
    <xdr:to>
      <xdr:col>24</xdr:col>
      <xdr:colOff>152400</xdr:colOff>
      <xdr:row>91</xdr:row>
      <xdr:rowOff>64080</xdr:rowOff>
    </xdr:to>
    <xdr:cxnSp macro="">
      <xdr:nvCxnSpPr>
        <xdr:cNvPr id="231" name="直線コネクタ 230"/>
        <xdr:cNvCxnSpPr/>
      </xdr:nvCxnSpPr>
      <xdr:spPr>
        <a:xfrm>
          <a:off x="4546600" y="1566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100754</xdr:rowOff>
    </xdr:from>
    <xdr:to>
      <xdr:col>24</xdr:col>
      <xdr:colOff>63500</xdr:colOff>
      <xdr:row>95</xdr:row>
      <xdr:rowOff>166466</xdr:rowOff>
    </xdr:to>
    <xdr:cxnSp macro="">
      <xdr:nvCxnSpPr>
        <xdr:cNvPr id="232" name="直線コネクタ 231"/>
        <xdr:cNvCxnSpPr/>
      </xdr:nvCxnSpPr>
      <xdr:spPr>
        <a:xfrm flipV="1">
          <a:off x="3797300" y="16388504"/>
          <a:ext cx="838200" cy="6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126788</xdr:rowOff>
    </xdr:from>
    <xdr:ext cx="534377" cy="259045"/>
    <xdr:sp macro="" textlink="">
      <xdr:nvSpPr>
        <xdr:cNvPr id="233" name="衛生費平均値テキスト"/>
        <xdr:cNvSpPr txBox="1"/>
      </xdr:nvSpPr>
      <xdr:spPr>
        <a:xfrm>
          <a:off x="4686300" y="165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148361</xdr:rowOff>
    </xdr:from>
    <xdr:to>
      <xdr:col>24</xdr:col>
      <xdr:colOff>114300</xdr:colOff>
      <xdr:row>97</xdr:row>
      <xdr:rowOff>78511</xdr:rowOff>
    </xdr:to>
    <xdr:sp macro="" textlink="">
      <xdr:nvSpPr>
        <xdr:cNvPr id="234" name="フローチャート: 判断 233"/>
        <xdr:cNvSpPr/>
      </xdr:nvSpPr>
      <xdr:spPr>
        <a:xfrm>
          <a:off x="45847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166466</xdr:rowOff>
    </xdr:from>
    <xdr:to>
      <xdr:col>19</xdr:col>
      <xdr:colOff>177800</xdr:colOff>
      <xdr:row>96</xdr:row>
      <xdr:rowOff>62368</xdr:rowOff>
    </xdr:to>
    <xdr:cxnSp macro="">
      <xdr:nvCxnSpPr>
        <xdr:cNvPr id="235" name="直線コネクタ 234"/>
        <xdr:cNvCxnSpPr/>
      </xdr:nvCxnSpPr>
      <xdr:spPr>
        <a:xfrm flipV="1">
          <a:off x="2908300" y="16454216"/>
          <a:ext cx="889000" cy="6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142850</xdr:rowOff>
    </xdr:from>
    <xdr:to>
      <xdr:col>20</xdr:col>
      <xdr:colOff>38100</xdr:colOff>
      <xdr:row>97</xdr:row>
      <xdr:rowOff>73000</xdr:rowOff>
    </xdr:to>
    <xdr:sp macro="" textlink="">
      <xdr:nvSpPr>
        <xdr:cNvPr id="236" name="フローチャート: 判断 235"/>
        <xdr:cNvSpPr/>
      </xdr:nvSpPr>
      <xdr:spPr>
        <a:xfrm>
          <a:off x="3746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64127</xdr:rowOff>
    </xdr:from>
    <xdr:ext cx="534377" cy="259045"/>
    <xdr:sp macro="" textlink="">
      <xdr:nvSpPr>
        <xdr:cNvPr id="237" name="テキスト ボックス 236"/>
        <xdr:cNvSpPr txBox="1"/>
      </xdr:nvSpPr>
      <xdr:spPr>
        <a:xfrm>
          <a:off x="3530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62368</xdr:rowOff>
    </xdr:from>
    <xdr:to>
      <xdr:col>15</xdr:col>
      <xdr:colOff>50800</xdr:colOff>
      <xdr:row>96</xdr:row>
      <xdr:rowOff>91850</xdr:rowOff>
    </xdr:to>
    <xdr:cxnSp macro="">
      <xdr:nvCxnSpPr>
        <xdr:cNvPr id="238" name="直線コネクタ 237"/>
        <xdr:cNvCxnSpPr/>
      </xdr:nvCxnSpPr>
      <xdr:spPr>
        <a:xfrm flipV="1">
          <a:off x="2019300" y="16521568"/>
          <a:ext cx="8890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151439</xdr:rowOff>
    </xdr:from>
    <xdr:to>
      <xdr:col>15</xdr:col>
      <xdr:colOff>101600</xdr:colOff>
      <xdr:row>97</xdr:row>
      <xdr:rowOff>81589</xdr:rowOff>
    </xdr:to>
    <xdr:sp macro="" textlink="">
      <xdr:nvSpPr>
        <xdr:cNvPr id="239" name="フローチャート: 判断 238"/>
        <xdr:cNvSpPr/>
      </xdr:nvSpPr>
      <xdr:spPr>
        <a:xfrm>
          <a:off x="2857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72716</xdr:rowOff>
    </xdr:from>
    <xdr:ext cx="534377" cy="259045"/>
    <xdr:sp macro="" textlink="">
      <xdr:nvSpPr>
        <xdr:cNvPr id="240" name="テキスト ボックス 239"/>
        <xdr:cNvSpPr txBox="1"/>
      </xdr:nvSpPr>
      <xdr:spPr>
        <a:xfrm>
          <a:off x="2641111" y="167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81525</xdr:rowOff>
    </xdr:from>
    <xdr:to>
      <xdr:col>10</xdr:col>
      <xdr:colOff>114300</xdr:colOff>
      <xdr:row>96</xdr:row>
      <xdr:rowOff>91850</xdr:rowOff>
    </xdr:to>
    <xdr:cxnSp macro="">
      <xdr:nvCxnSpPr>
        <xdr:cNvPr id="241" name="直線コネクタ 240"/>
        <xdr:cNvCxnSpPr/>
      </xdr:nvCxnSpPr>
      <xdr:spPr>
        <a:xfrm>
          <a:off x="1130300" y="16540725"/>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32161</xdr:rowOff>
    </xdr:from>
    <xdr:to>
      <xdr:col>10</xdr:col>
      <xdr:colOff>165100</xdr:colOff>
      <xdr:row>97</xdr:row>
      <xdr:rowOff>133761</xdr:rowOff>
    </xdr:to>
    <xdr:sp macro="" textlink="">
      <xdr:nvSpPr>
        <xdr:cNvPr id="242" name="フローチャート: 判断 241"/>
        <xdr:cNvSpPr/>
      </xdr:nvSpPr>
      <xdr:spPr>
        <a:xfrm>
          <a:off x="1968500" y="1666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124888</xdr:rowOff>
    </xdr:from>
    <xdr:ext cx="534377" cy="259045"/>
    <xdr:sp macro="" textlink="">
      <xdr:nvSpPr>
        <xdr:cNvPr id="243" name="テキスト ボックス 242"/>
        <xdr:cNvSpPr txBox="1"/>
      </xdr:nvSpPr>
      <xdr:spPr>
        <a:xfrm>
          <a:off x="1752111" y="1675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57294</xdr:rowOff>
    </xdr:from>
    <xdr:to>
      <xdr:col>6</xdr:col>
      <xdr:colOff>38100</xdr:colOff>
      <xdr:row>97</xdr:row>
      <xdr:rowOff>158894</xdr:rowOff>
    </xdr:to>
    <xdr:sp macro="" textlink="">
      <xdr:nvSpPr>
        <xdr:cNvPr id="244" name="フローチャート: 判断 243"/>
        <xdr:cNvSpPr/>
      </xdr:nvSpPr>
      <xdr:spPr>
        <a:xfrm>
          <a:off x="1079500" y="1668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150021</xdr:rowOff>
    </xdr:from>
    <xdr:ext cx="534377" cy="259045"/>
    <xdr:sp macro="" textlink="">
      <xdr:nvSpPr>
        <xdr:cNvPr id="245" name="テキスト ボックス 244"/>
        <xdr:cNvSpPr txBox="1"/>
      </xdr:nvSpPr>
      <xdr:spPr>
        <a:xfrm>
          <a:off x="863111" y="1678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49954</xdr:rowOff>
    </xdr:from>
    <xdr:to>
      <xdr:col>24</xdr:col>
      <xdr:colOff>114300</xdr:colOff>
      <xdr:row>95</xdr:row>
      <xdr:rowOff>151554</xdr:rowOff>
    </xdr:to>
    <xdr:sp macro="" textlink="">
      <xdr:nvSpPr>
        <xdr:cNvPr id="251" name="楕円 250"/>
        <xdr:cNvSpPr/>
      </xdr:nvSpPr>
      <xdr:spPr>
        <a:xfrm>
          <a:off x="4584700" y="1633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72831</xdr:rowOff>
    </xdr:from>
    <xdr:ext cx="599010" cy="259045"/>
    <xdr:sp macro="" textlink="">
      <xdr:nvSpPr>
        <xdr:cNvPr id="252" name="衛生費該当値テキスト"/>
        <xdr:cNvSpPr txBox="1"/>
      </xdr:nvSpPr>
      <xdr:spPr>
        <a:xfrm>
          <a:off x="4686300" y="1618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115666</xdr:rowOff>
    </xdr:from>
    <xdr:to>
      <xdr:col>20</xdr:col>
      <xdr:colOff>38100</xdr:colOff>
      <xdr:row>96</xdr:row>
      <xdr:rowOff>45816</xdr:rowOff>
    </xdr:to>
    <xdr:sp macro="" textlink="">
      <xdr:nvSpPr>
        <xdr:cNvPr id="253" name="楕円 252"/>
        <xdr:cNvSpPr/>
      </xdr:nvSpPr>
      <xdr:spPr>
        <a:xfrm>
          <a:off x="3746500" y="164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62343</xdr:rowOff>
    </xdr:from>
    <xdr:ext cx="534377" cy="259045"/>
    <xdr:sp macro="" textlink="">
      <xdr:nvSpPr>
        <xdr:cNvPr id="254" name="テキスト ボックス 253"/>
        <xdr:cNvSpPr txBox="1"/>
      </xdr:nvSpPr>
      <xdr:spPr>
        <a:xfrm>
          <a:off x="3530111" y="1617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11568</xdr:rowOff>
    </xdr:from>
    <xdr:to>
      <xdr:col>15</xdr:col>
      <xdr:colOff>101600</xdr:colOff>
      <xdr:row>96</xdr:row>
      <xdr:rowOff>113168</xdr:rowOff>
    </xdr:to>
    <xdr:sp macro="" textlink="">
      <xdr:nvSpPr>
        <xdr:cNvPr id="255" name="楕円 254"/>
        <xdr:cNvSpPr/>
      </xdr:nvSpPr>
      <xdr:spPr>
        <a:xfrm>
          <a:off x="2857500" y="1647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129695</xdr:rowOff>
    </xdr:from>
    <xdr:ext cx="534377" cy="259045"/>
    <xdr:sp macro="" textlink="">
      <xdr:nvSpPr>
        <xdr:cNvPr id="256" name="テキスト ボックス 255"/>
        <xdr:cNvSpPr txBox="1"/>
      </xdr:nvSpPr>
      <xdr:spPr>
        <a:xfrm>
          <a:off x="2641111" y="1624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41050</xdr:rowOff>
    </xdr:from>
    <xdr:to>
      <xdr:col>10</xdr:col>
      <xdr:colOff>165100</xdr:colOff>
      <xdr:row>96</xdr:row>
      <xdr:rowOff>142650</xdr:rowOff>
    </xdr:to>
    <xdr:sp macro="" textlink="">
      <xdr:nvSpPr>
        <xdr:cNvPr id="257" name="楕円 256"/>
        <xdr:cNvSpPr/>
      </xdr:nvSpPr>
      <xdr:spPr>
        <a:xfrm>
          <a:off x="1968500" y="1650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159177</xdr:rowOff>
    </xdr:from>
    <xdr:ext cx="534377" cy="259045"/>
    <xdr:sp macro="" textlink="">
      <xdr:nvSpPr>
        <xdr:cNvPr id="258" name="テキスト ボックス 257"/>
        <xdr:cNvSpPr txBox="1"/>
      </xdr:nvSpPr>
      <xdr:spPr>
        <a:xfrm>
          <a:off x="1752111" y="1627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30725</xdr:rowOff>
    </xdr:from>
    <xdr:to>
      <xdr:col>6</xdr:col>
      <xdr:colOff>38100</xdr:colOff>
      <xdr:row>96</xdr:row>
      <xdr:rowOff>132325</xdr:rowOff>
    </xdr:to>
    <xdr:sp macro="" textlink="">
      <xdr:nvSpPr>
        <xdr:cNvPr id="259" name="楕円 258"/>
        <xdr:cNvSpPr/>
      </xdr:nvSpPr>
      <xdr:spPr>
        <a:xfrm>
          <a:off x="1079500" y="1648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148852</xdr:rowOff>
    </xdr:from>
    <xdr:ext cx="534377" cy="259045"/>
    <xdr:sp macro="" textlink="">
      <xdr:nvSpPr>
        <xdr:cNvPr id="260" name="テキスト ボックス 259"/>
        <xdr:cNvSpPr txBox="1"/>
      </xdr:nvSpPr>
      <xdr:spPr>
        <a:xfrm>
          <a:off x="863111" y="162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135890</xdr:rowOff>
    </xdr:from>
    <xdr:to>
      <xdr:col>54</xdr:col>
      <xdr:colOff>189865</xdr:colOff>
      <xdr:row>39</xdr:row>
      <xdr:rowOff>44450</xdr:rowOff>
    </xdr:to>
    <xdr:cxnSp macro="">
      <xdr:nvCxnSpPr>
        <xdr:cNvPr id="284" name="直線コネクタ 283"/>
        <xdr:cNvCxnSpPr/>
      </xdr:nvCxnSpPr>
      <xdr:spPr>
        <a:xfrm flipV="1">
          <a:off x="10475595" y="5450840"/>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82567</xdr:rowOff>
    </xdr:from>
    <xdr:ext cx="469744" cy="259045"/>
    <xdr:sp macro="" textlink="">
      <xdr:nvSpPr>
        <xdr:cNvPr id="287" name="労働費最大値テキスト"/>
        <xdr:cNvSpPr txBox="1"/>
      </xdr:nvSpPr>
      <xdr:spPr>
        <a:xfrm>
          <a:off x="10528300" y="522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135890</xdr:rowOff>
    </xdr:from>
    <xdr:to>
      <xdr:col>55</xdr:col>
      <xdr:colOff>88900</xdr:colOff>
      <xdr:row>31</xdr:row>
      <xdr:rowOff>135890</xdr:rowOff>
    </xdr:to>
    <xdr:cxnSp macro="">
      <xdr:nvCxnSpPr>
        <xdr:cNvPr id="288" name="直線コネクタ 287"/>
        <xdr:cNvCxnSpPr/>
      </xdr:nvCxnSpPr>
      <xdr:spPr>
        <a:xfrm>
          <a:off x="10388600" y="5450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67200</xdr:rowOff>
    </xdr:from>
    <xdr:ext cx="378565" cy="259045"/>
    <xdr:sp macro="" textlink="">
      <xdr:nvSpPr>
        <xdr:cNvPr id="290" name="労働費平均値テキスト"/>
        <xdr:cNvSpPr txBox="1"/>
      </xdr:nvSpPr>
      <xdr:spPr>
        <a:xfrm>
          <a:off x="10528300" y="64108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44323</xdr:rowOff>
    </xdr:from>
    <xdr:to>
      <xdr:col>55</xdr:col>
      <xdr:colOff>50800</xdr:colOff>
      <xdr:row>38</xdr:row>
      <xdr:rowOff>145923</xdr:rowOff>
    </xdr:to>
    <xdr:sp macro="" textlink="">
      <xdr:nvSpPr>
        <xdr:cNvPr id="291" name="フローチャート: 判断 290"/>
        <xdr:cNvSpPr/>
      </xdr:nvSpPr>
      <xdr:spPr>
        <a:xfrm>
          <a:off x="10426700" y="655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22416</xdr:rowOff>
    </xdr:from>
    <xdr:to>
      <xdr:col>50</xdr:col>
      <xdr:colOff>165100</xdr:colOff>
      <xdr:row>38</xdr:row>
      <xdr:rowOff>124016</xdr:rowOff>
    </xdr:to>
    <xdr:sp macro="" textlink="">
      <xdr:nvSpPr>
        <xdr:cNvPr id="293" name="フローチャート: 判断 292"/>
        <xdr:cNvSpPr/>
      </xdr:nvSpPr>
      <xdr:spPr>
        <a:xfrm>
          <a:off x="9588500" y="653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140543</xdr:rowOff>
    </xdr:from>
    <xdr:ext cx="378565" cy="259045"/>
    <xdr:sp macro="" textlink="">
      <xdr:nvSpPr>
        <xdr:cNvPr id="294" name="テキスト ボックス 293"/>
        <xdr:cNvSpPr txBox="1"/>
      </xdr:nvSpPr>
      <xdr:spPr>
        <a:xfrm>
          <a:off x="9450017" y="6312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18034</xdr:rowOff>
    </xdr:from>
    <xdr:to>
      <xdr:col>46</xdr:col>
      <xdr:colOff>38100</xdr:colOff>
      <xdr:row>38</xdr:row>
      <xdr:rowOff>119634</xdr:rowOff>
    </xdr:to>
    <xdr:sp macro="" textlink="">
      <xdr:nvSpPr>
        <xdr:cNvPr id="296" name="フローチャート: 判断 295"/>
        <xdr:cNvSpPr/>
      </xdr:nvSpPr>
      <xdr:spPr>
        <a:xfrm>
          <a:off x="8699500" y="653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136161</xdr:rowOff>
    </xdr:from>
    <xdr:ext cx="378565" cy="259045"/>
    <xdr:sp macro="" textlink="">
      <xdr:nvSpPr>
        <xdr:cNvPr id="297" name="テキスト ボックス 296"/>
        <xdr:cNvSpPr txBox="1"/>
      </xdr:nvSpPr>
      <xdr:spPr>
        <a:xfrm>
          <a:off x="8561017" y="6308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14033</xdr:rowOff>
    </xdr:from>
    <xdr:to>
      <xdr:col>41</xdr:col>
      <xdr:colOff>101600</xdr:colOff>
      <xdr:row>38</xdr:row>
      <xdr:rowOff>115633</xdr:rowOff>
    </xdr:to>
    <xdr:sp macro="" textlink="">
      <xdr:nvSpPr>
        <xdr:cNvPr id="299" name="フローチャート: 判断 298"/>
        <xdr:cNvSpPr/>
      </xdr:nvSpPr>
      <xdr:spPr>
        <a:xfrm>
          <a:off x="7810500" y="65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132161</xdr:rowOff>
    </xdr:from>
    <xdr:ext cx="378565" cy="259045"/>
    <xdr:sp macro="" textlink="">
      <xdr:nvSpPr>
        <xdr:cNvPr id="300" name="テキスト ボックス 299"/>
        <xdr:cNvSpPr txBox="1"/>
      </xdr:nvSpPr>
      <xdr:spPr>
        <a:xfrm>
          <a:off x="7672017" y="6304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32131</xdr:rowOff>
    </xdr:from>
    <xdr:to>
      <xdr:col>36</xdr:col>
      <xdr:colOff>165100</xdr:colOff>
      <xdr:row>38</xdr:row>
      <xdr:rowOff>133731</xdr:rowOff>
    </xdr:to>
    <xdr:sp macro="" textlink="">
      <xdr:nvSpPr>
        <xdr:cNvPr id="301" name="フローチャート: 判断 300"/>
        <xdr:cNvSpPr/>
      </xdr:nvSpPr>
      <xdr:spPr>
        <a:xfrm>
          <a:off x="6921500" y="654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150258</xdr:rowOff>
    </xdr:from>
    <xdr:ext cx="378565" cy="259045"/>
    <xdr:sp macro="" textlink="">
      <xdr:nvSpPr>
        <xdr:cNvPr id="302" name="テキスト ボックス 301"/>
        <xdr:cNvSpPr txBox="1"/>
      </xdr:nvSpPr>
      <xdr:spPr>
        <a:xfrm>
          <a:off x="6783017" y="6322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22885</xdr:rowOff>
    </xdr:from>
    <xdr:to>
      <xdr:col>54</xdr:col>
      <xdr:colOff>189865</xdr:colOff>
      <xdr:row>59</xdr:row>
      <xdr:rowOff>17190</xdr:rowOff>
    </xdr:to>
    <xdr:cxnSp macro="">
      <xdr:nvCxnSpPr>
        <xdr:cNvPr id="341" name="直線コネクタ 340"/>
        <xdr:cNvCxnSpPr/>
      </xdr:nvCxnSpPr>
      <xdr:spPr>
        <a:xfrm flipV="1">
          <a:off x="10475595" y="8766835"/>
          <a:ext cx="1270" cy="136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21017</xdr:rowOff>
    </xdr:from>
    <xdr:ext cx="469744" cy="259045"/>
    <xdr:sp macro="" textlink="">
      <xdr:nvSpPr>
        <xdr:cNvPr id="342" name="農林水産業費最小値テキスト"/>
        <xdr:cNvSpPr txBox="1"/>
      </xdr:nvSpPr>
      <xdr:spPr>
        <a:xfrm>
          <a:off x="10528300" y="1013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17190</xdr:rowOff>
    </xdr:from>
    <xdr:to>
      <xdr:col>55</xdr:col>
      <xdr:colOff>88900</xdr:colOff>
      <xdr:row>59</xdr:row>
      <xdr:rowOff>17190</xdr:rowOff>
    </xdr:to>
    <xdr:cxnSp macro="">
      <xdr:nvCxnSpPr>
        <xdr:cNvPr id="343" name="直線コネクタ 342"/>
        <xdr:cNvCxnSpPr/>
      </xdr:nvCxnSpPr>
      <xdr:spPr>
        <a:xfrm>
          <a:off x="10388600" y="1013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141012</xdr:rowOff>
    </xdr:from>
    <xdr:ext cx="534377" cy="259045"/>
    <xdr:sp macro="" textlink="">
      <xdr:nvSpPr>
        <xdr:cNvPr id="344" name="農林水産業費最大値テキスト"/>
        <xdr:cNvSpPr txBox="1"/>
      </xdr:nvSpPr>
      <xdr:spPr>
        <a:xfrm>
          <a:off x="10528300" y="85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22885</xdr:rowOff>
    </xdr:from>
    <xdr:to>
      <xdr:col>55</xdr:col>
      <xdr:colOff>88900</xdr:colOff>
      <xdr:row>51</xdr:row>
      <xdr:rowOff>22885</xdr:rowOff>
    </xdr:to>
    <xdr:cxnSp macro="">
      <xdr:nvCxnSpPr>
        <xdr:cNvPr id="345" name="直線コネクタ 344"/>
        <xdr:cNvCxnSpPr/>
      </xdr:nvCxnSpPr>
      <xdr:spPr>
        <a:xfrm>
          <a:off x="10388600" y="87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55823</xdr:rowOff>
    </xdr:from>
    <xdr:to>
      <xdr:col>55</xdr:col>
      <xdr:colOff>0</xdr:colOff>
      <xdr:row>57</xdr:row>
      <xdr:rowOff>27629</xdr:rowOff>
    </xdr:to>
    <xdr:cxnSp macro="">
      <xdr:nvCxnSpPr>
        <xdr:cNvPr id="346" name="直線コネクタ 345"/>
        <xdr:cNvCxnSpPr/>
      </xdr:nvCxnSpPr>
      <xdr:spPr>
        <a:xfrm flipV="1">
          <a:off x="9639300" y="9657023"/>
          <a:ext cx="838200" cy="14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110799</xdr:rowOff>
    </xdr:from>
    <xdr:ext cx="534377" cy="259045"/>
    <xdr:sp macro="" textlink="">
      <xdr:nvSpPr>
        <xdr:cNvPr id="347" name="農林水産業費平均値テキスト"/>
        <xdr:cNvSpPr txBox="1"/>
      </xdr:nvSpPr>
      <xdr:spPr>
        <a:xfrm>
          <a:off x="10528300" y="9711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132372</xdr:rowOff>
    </xdr:from>
    <xdr:to>
      <xdr:col>55</xdr:col>
      <xdr:colOff>50800</xdr:colOff>
      <xdr:row>57</xdr:row>
      <xdr:rowOff>62522</xdr:rowOff>
    </xdr:to>
    <xdr:sp macro="" textlink="">
      <xdr:nvSpPr>
        <xdr:cNvPr id="348" name="フローチャート: 判断 347"/>
        <xdr:cNvSpPr/>
      </xdr:nvSpPr>
      <xdr:spPr>
        <a:xfrm>
          <a:off x="104267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27629</xdr:rowOff>
    </xdr:from>
    <xdr:to>
      <xdr:col>50</xdr:col>
      <xdr:colOff>114300</xdr:colOff>
      <xdr:row>57</xdr:row>
      <xdr:rowOff>62643</xdr:rowOff>
    </xdr:to>
    <xdr:cxnSp macro="">
      <xdr:nvCxnSpPr>
        <xdr:cNvPr id="349" name="直線コネクタ 348"/>
        <xdr:cNvCxnSpPr/>
      </xdr:nvCxnSpPr>
      <xdr:spPr>
        <a:xfrm flipV="1">
          <a:off x="8750300" y="9800279"/>
          <a:ext cx="889000" cy="3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138087</xdr:rowOff>
    </xdr:from>
    <xdr:to>
      <xdr:col>50</xdr:col>
      <xdr:colOff>165100</xdr:colOff>
      <xdr:row>57</xdr:row>
      <xdr:rowOff>68237</xdr:rowOff>
    </xdr:to>
    <xdr:sp macro="" textlink="">
      <xdr:nvSpPr>
        <xdr:cNvPr id="350" name="フローチャート: 判断 349"/>
        <xdr:cNvSpPr/>
      </xdr:nvSpPr>
      <xdr:spPr>
        <a:xfrm>
          <a:off x="9588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84764</xdr:rowOff>
    </xdr:from>
    <xdr:ext cx="534377" cy="259045"/>
    <xdr:sp macro="" textlink="">
      <xdr:nvSpPr>
        <xdr:cNvPr id="351" name="テキスト ボックス 350"/>
        <xdr:cNvSpPr txBox="1"/>
      </xdr:nvSpPr>
      <xdr:spPr>
        <a:xfrm>
          <a:off x="9372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62643</xdr:rowOff>
    </xdr:from>
    <xdr:to>
      <xdr:col>45</xdr:col>
      <xdr:colOff>177800</xdr:colOff>
      <xdr:row>57</xdr:row>
      <xdr:rowOff>85751</xdr:rowOff>
    </xdr:to>
    <xdr:cxnSp macro="">
      <xdr:nvCxnSpPr>
        <xdr:cNvPr id="352" name="直線コネクタ 351"/>
        <xdr:cNvCxnSpPr/>
      </xdr:nvCxnSpPr>
      <xdr:spPr>
        <a:xfrm flipV="1">
          <a:off x="7861300" y="9835293"/>
          <a:ext cx="889000" cy="2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143345</xdr:rowOff>
    </xdr:from>
    <xdr:to>
      <xdr:col>46</xdr:col>
      <xdr:colOff>38100</xdr:colOff>
      <xdr:row>57</xdr:row>
      <xdr:rowOff>73495</xdr:rowOff>
    </xdr:to>
    <xdr:sp macro="" textlink="">
      <xdr:nvSpPr>
        <xdr:cNvPr id="353" name="フローチャート: 判断 352"/>
        <xdr:cNvSpPr/>
      </xdr:nvSpPr>
      <xdr:spPr>
        <a:xfrm>
          <a:off x="8699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90022</xdr:rowOff>
    </xdr:from>
    <xdr:ext cx="534377" cy="259045"/>
    <xdr:sp macro="" textlink="">
      <xdr:nvSpPr>
        <xdr:cNvPr id="354" name="テキスト ボックス 353"/>
        <xdr:cNvSpPr txBox="1"/>
      </xdr:nvSpPr>
      <xdr:spPr>
        <a:xfrm>
          <a:off x="8483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87332</xdr:rowOff>
    </xdr:from>
    <xdr:to>
      <xdr:col>41</xdr:col>
      <xdr:colOff>50800</xdr:colOff>
      <xdr:row>57</xdr:row>
      <xdr:rowOff>85751</xdr:rowOff>
    </xdr:to>
    <xdr:cxnSp macro="">
      <xdr:nvCxnSpPr>
        <xdr:cNvPr id="355" name="直線コネクタ 354"/>
        <xdr:cNvCxnSpPr/>
      </xdr:nvCxnSpPr>
      <xdr:spPr>
        <a:xfrm>
          <a:off x="6972300" y="9688532"/>
          <a:ext cx="889000" cy="16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168643</xdr:rowOff>
    </xdr:from>
    <xdr:to>
      <xdr:col>41</xdr:col>
      <xdr:colOff>101600</xdr:colOff>
      <xdr:row>57</xdr:row>
      <xdr:rowOff>98793</xdr:rowOff>
    </xdr:to>
    <xdr:sp macro="" textlink="">
      <xdr:nvSpPr>
        <xdr:cNvPr id="356" name="フローチャート: 判断 355"/>
        <xdr:cNvSpPr/>
      </xdr:nvSpPr>
      <xdr:spPr>
        <a:xfrm>
          <a:off x="7810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115320</xdr:rowOff>
    </xdr:from>
    <xdr:ext cx="534377" cy="259045"/>
    <xdr:sp macro="" textlink="">
      <xdr:nvSpPr>
        <xdr:cNvPr id="357" name="テキスト ボックス 356"/>
        <xdr:cNvSpPr txBox="1"/>
      </xdr:nvSpPr>
      <xdr:spPr>
        <a:xfrm>
          <a:off x="7594111" y="95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31445</xdr:rowOff>
    </xdr:from>
    <xdr:to>
      <xdr:col>36</xdr:col>
      <xdr:colOff>165100</xdr:colOff>
      <xdr:row>57</xdr:row>
      <xdr:rowOff>133045</xdr:rowOff>
    </xdr:to>
    <xdr:sp macro="" textlink="">
      <xdr:nvSpPr>
        <xdr:cNvPr id="358" name="フローチャート: 判断 357"/>
        <xdr:cNvSpPr/>
      </xdr:nvSpPr>
      <xdr:spPr>
        <a:xfrm>
          <a:off x="6921500" y="980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124172</xdr:rowOff>
    </xdr:from>
    <xdr:ext cx="534377" cy="259045"/>
    <xdr:sp macro="" textlink="">
      <xdr:nvSpPr>
        <xdr:cNvPr id="359" name="テキスト ボックス 358"/>
        <xdr:cNvSpPr txBox="1"/>
      </xdr:nvSpPr>
      <xdr:spPr>
        <a:xfrm>
          <a:off x="6705111" y="989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5023</xdr:rowOff>
    </xdr:from>
    <xdr:to>
      <xdr:col>55</xdr:col>
      <xdr:colOff>50800</xdr:colOff>
      <xdr:row>56</xdr:row>
      <xdr:rowOff>106623</xdr:rowOff>
    </xdr:to>
    <xdr:sp macro="" textlink="">
      <xdr:nvSpPr>
        <xdr:cNvPr id="365" name="楕円 364"/>
        <xdr:cNvSpPr/>
      </xdr:nvSpPr>
      <xdr:spPr>
        <a:xfrm>
          <a:off x="10426700" y="96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27900</xdr:rowOff>
    </xdr:from>
    <xdr:ext cx="534377" cy="259045"/>
    <xdr:sp macro="" textlink="">
      <xdr:nvSpPr>
        <xdr:cNvPr id="366" name="農林水産業費該当値テキスト"/>
        <xdr:cNvSpPr txBox="1"/>
      </xdr:nvSpPr>
      <xdr:spPr>
        <a:xfrm>
          <a:off x="10528300" y="945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148279</xdr:rowOff>
    </xdr:from>
    <xdr:to>
      <xdr:col>50</xdr:col>
      <xdr:colOff>165100</xdr:colOff>
      <xdr:row>57</xdr:row>
      <xdr:rowOff>78429</xdr:rowOff>
    </xdr:to>
    <xdr:sp macro="" textlink="">
      <xdr:nvSpPr>
        <xdr:cNvPr id="367" name="楕円 366"/>
        <xdr:cNvSpPr/>
      </xdr:nvSpPr>
      <xdr:spPr>
        <a:xfrm>
          <a:off x="9588500" y="974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69556</xdr:rowOff>
    </xdr:from>
    <xdr:ext cx="534377" cy="259045"/>
    <xdr:sp macro="" textlink="">
      <xdr:nvSpPr>
        <xdr:cNvPr id="368" name="テキスト ボックス 367"/>
        <xdr:cNvSpPr txBox="1"/>
      </xdr:nvSpPr>
      <xdr:spPr>
        <a:xfrm>
          <a:off x="9372111" y="984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11843</xdr:rowOff>
    </xdr:from>
    <xdr:to>
      <xdr:col>46</xdr:col>
      <xdr:colOff>38100</xdr:colOff>
      <xdr:row>57</xdr:row>
      <xdr:rowOff>113443</xdr:rowOff>
    </xdr:to>
    <xdr:sp macro="" textlink="">
      <xdr:nvSpPr>
        <xdr:cNvPr id="369" name="楕円 368"/>
        <xdr:cNvSpPr/>
      </xdr:nvSpPr>
      <xdr:spPr>
        <a:xfrm>
          <a:off x="8699500" y="978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104570</xdr:rowOff>
    </xdr:from>
    <xdr:ext cx="534377" cy="259045"/>
    <xdr:sp macro="" textlink="">
      <xdr:nvSpPr>
        <xdr:cNvPr id="370" name="テキスト ボックス 369"/>
        <xdr:cNvSpPr txBox="1"/>
      </xdr:nvSpPr>
      <xdr:spPr>
        <a:xfrm>
          <a:off x="8483111" y="987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34951</xdr:rowOff>
    </xdr:from>
    <xdr:to>
      <xdr:col>41</xdr:col>
      <xdr:colOff>101600</xdr:colOff>
      <xdr:row>57</xdr:row>
      <xdr:rowOff>136551</xdr:rowOff>
    </xdr:to>
    <xdr:sp macro="" textlink="">
      <xdr:nvSpPr>
        <xdr:cNvPr id="371" name="楕円 370"/>
        <xdr:cNvSpPr/>
      </xdr:nvSpPr>
      <xdr:spPr>
        <a:xfrm>
          <a:off x="7810500" y="980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127678</xdr:rowOff>
    </xdr:from>
    <xdr:ext cx="534377" cy="259045"/>
    <xdr:sp macro="" textlink="">
      <xdr:nvSpPr>
        <xdr:cNvPr id="372" name="テキスト ボックス 371"/>
        <xdr:cNvSpPr txBox="1"/>
      </xdr:nvSpPr>
      <xdr:spPr>
        <a:xfrm>
          <a:off x="7594111" y="990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36532</xdr:rowOff>
    </xdr:from>
    <xdr:to>
      <xdr:col>36</xdr:col>
      <xdr:colOff>165100</xdr:colOff>
      <xdr:row>56</xdr:row>
      <xdr:rowOff>138132</xdr:rowOff>
    </xdr:to>
    <xdr:sp macro="" textlink="">
      <xdr:nvSpPr>
        <xdr:cNvPr id="373" name="楕円 372"/>
        <xdr:cNvSpPr/>
      </xdr:nvSpPr>
      <xdr:spPr>
        <a:xfrm>
          <a:off x="6921500" y="963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154659</xdr:rowOff>
    </xdr:from>
    <xdr:ext cx="534377" cy="259045"/>
    <xdr:sp macro="" textlink="">
      <xdr:nvSpPr>
        <xdr:cNvPr id="374" name="テキスト ボックス 373"/>
        <xdr:cNvSpPr txBox="1"/>
      </xdr:nvSpPr>
      <xdr:spPr>
        <a:xfrm>
          <a:off x="6705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82331</xdr:rowOff>
    </xdr:from>
    <xdr:to>
      <xdr:col>54</xdr:col>
      <xdr:colOff>189865</xdr:colOff>
      <xdr:row>78</xdr:row>
      <xdr:rowOff>120782</xdr:rowOff>
    </xdr:to>
    <xdr:cxnSp macro="">
      <xdr:nvCxnSpPr>
        <xdr:cNvPr id="396" name="直線コネクタ 395"/>
        <xdr:cNvCxnSpPr/>
      </xdr:nvCxnSpPr>
      <xdr:spPr>
        <a:xfrm flipV="1">
          <a:off x="10475595" y="12426731"/>
          <a:ext cx="1270" cy="106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124609</xdr:rowOff>
    </xdr:from>
    <xdr:ext cx="469744" cy="259045"/>
    <xdr:sp macro="" textlink="">
      <xdr:nvSpPr>
        <xdr:cNvPr id="397" name="商工費最小値テキスト"/>
        <xdr:cNvSpPr txBox="1"/>
      </xdr:nvSpPr>
      <xdr:spPr>
        <a:xfrm>
          <a:off x="10528300" y="1349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120782</xdr:rowOff>
    </xdr:from>
    <xdr:to>
      <xdr:col>55</xdr:col>
      <xdr:colOff>88900</xdr:colOff>
      <xdr:row>78</xdr:row>
      <xdr:rowOff>120782</xdr:rowOff>
    </xdr:to>
    <xdr:cxnSp macro="">
      <xdr:nvCxnSpPr>
        <xdr:cNvPr id="398" name="直線コネクタ 397"/>
        <xdr:cNvCxnSpPr/>
      </xdr:nvCxnSpPr>
      <xdr:spPr>
        <a:xfrm>
          <a:off x="10388600" y="1349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29008</xdr:rowOff>
    </xdr:from>
    <xdr:ext cx="599010" cy="259045"/>
    <xdr:sp macro="" textlink="">
      <xdr:nvSpPr>
        <xdr:cNvPr id="399" name="商工費最大値テキスト"/>
        <xdr:cNvSpPr txBox="1"/>
      </xdr:nvSpPr>
      <xdr:spPr>
        <a:xfrm>
          <a:off x="10528300" y="1220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82331</xdr:rowOff>
    </xdr:from>
    <xdr:to>
      <xdr:col>55</xdr:col>
      <xdr:colOff>88900</xdr:colOff>
      <xdr:row>72</xdr:row>
      <xdr:rowOff>82331</xdr:rowOff>
    </xdr:to>
    <xdr:cxnSp macro="">
      <xdr:nvCxnSpPr>
        <xdr:cNvPr id="400" name="直線コネクタ 399"/>
        <xdr:cNvCxnSpPr/>
      </xdr:nvCxnSpPr>
      <xdr:spPr>
        <a:xfrm>
          <a:off x="10388600" y="1242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21619</xdr:rowOff>
    </xdr:from>
    <xdr:to>
      <xdr:col>55</xdr:col>
      <xdr:colOff>0</xdr:colOff>
      <xdr:row>78</xdr:row>
      <xdr:rowOff>49732</xdr:rowOff>
    </xdr:to>
    <xdr:cxnSp macro="">
      <xdr:nvCxnSpPr>
        <xdr:cNvPr id="401" name="直線コネクタ 400"/>
        <xdr:cNvCxnSpPr/>
      </xdr:nvCxnSpPr>
      <xdr:spPr>
        <a:xfrm flipV="1">
          <a:off x="9639300" y="13394719"/>
          <a:ext cx="838200" cy="2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126137</xdr:rowOff>
    </xdr:from>
    <xdr:ext cx="534377" cy="259045"/>
    <xdr:sp macro="" textlink="">
      <xdr:nvSpPr>
        <xdr:cNvPr id="402" name="商工費平均値テキスト"/>
        <xdr:cNvSpPr txBox="1"/>
      </xdr:nvSpPr>
      <xdr:spPr>
        <a:xfrm>
          <a:off x="10528300" y="13327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147710</xdr:rowOff>
    </xdr:from>
    <xdr:to>
      <xdr:col>55</xdr:col>
      <xdr:colOff>50800</xdr:colOff>
      <xdr:row>78</xdr:row>
      <xdr:rowOff>77860</xdr:rowOff>
    </xdr:to>
    <xdr:sp macro="" textlink="">
      <xdr:nvSpPr>
        <xdr:cNvPr id="403" name="フローチャート: 判断 402"/>
        <xdr:cNvSpPr/>
      </xdr:nvSpPr>
      <xdr:spPr>
        <a:xfrm>
          <a:off x="10426700" y="1334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40497</xdr:rowOff>
    </xdr:from>
    <xdr:to>
      <xdr:col>50</xdr:col>
      <xdr:colOff>114300</xdr:colOff>
      <xdr:row>78</xdr:row>
      <xdr:rowOff>49732</xdr:rowOff>
    </xdr:to>
    <xdr:cxnSp macro="">
      <xdr:nvCxnSpPr>
        <xdr:cNvPr id="404" name="直線コネクタ 403"/>
        <xdr:cNvCxnSpPr/>
      </xdr:nvCxnSpPr>
      <xdr:spPr>
        <a:xfrm>
          <a:off x="8750300" y="13413597"/>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159474</xdr:rowOff>
    </xdr:from>
    <xdr:to>
      <xdr:col>50</xdr:col>
      <xdr:colOff>165100</xdr:colOff>
      <xdr:row>78</xdr:row>
      <xdr:rowOff>89624</xdr:rowOff>
    </xdr:to>
    <xdr:sp macro="" textlink="">
      <xdr:nvSpPr>
        <xdr:cNvPr id="405" name="フローチャート: 判断 404"/>
        <xdr:cNvSpPr/>
      </xdr:nvSpPr>
      <xdr:spPr>
        <a:xfrm>
          <a:off x="9588500" y="133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106151</xdr:rowOff>
    </xdr:from>
    <xdr:ext cx="534377" cy="259045"/>
    <xdr:sp macro="" textlink="">
      <xdr:nvSpPr>
        <xdr:cNvPr id="406" name="テキスト ボックス 405"/>
        <xdr:cNvSpPr txBox="1"/>
      </xdr:nvSpPr>
      <xdr:spPr>
        <a:xfrm>
          <a:off x="9372111" y="131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40497</xdr:rowOff>
    </xdr:from>
    <xdr:to>
      <xdr:col>45</xdr:col>
      <xdr:colOff>177800</xdr:colOff>
      <xdr:row>78</xdr:row>
      <xdr:rowOff>109922</xdr:rowOff>
    </xdr:to>
    <xdr:cxnSp macro="">
      <xdr:nvCxnSpPr>
        <xdr:cNvPr id="407" name="直線コネクタ 406"/>
        <xdr:cNvCxnSpPr/>
      </xdr:nvCxnSpPr>
      <xdr:spPr>
        <a:xfrm flipV="1">
          <a:off x="7861300" y="13413597"/>
          <a:ext cx="889000" cy="6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126126</xdr:rowOff>
    </xdr:from>
    <xdr:to>
      <xdr:col>46</xdr:col>
      <xdr:colOff>38100</xdr:colOff>
      <xdr:row>78</xdr:row>
      <xdr:rowOff>56276</xdr:rowOff>
    </xdr:to>
    <xdr:sp macro="" textlink="">
      <xdr:nvSpPr>
        <xdr:cNvPr id="408" name="フローチャート: 判断 407"/>
        <xdr:cNvSpPr/>
      </xdr:nvSpPr>
      <xdr:spPr>
        <a:xfrm>
          <a:off x="8699500" y="1332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72803</xdr:rowOff>
    </xdr:from>
    <xdr:ext cx="534377" cy="259045"/>
    <xdr:sp macro="" textlink="">
      <xdr:nvSpPr>
        <xdr:cNvPr id="409" name="テキスト ボックス 408"/>
        <xdr:cNvSpPr txBox="1"/>
      </xdr:nvSpPr>
      <xdr:spPr>
        <a:xfrm>
          <a:off x="8483111" y="1310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106452</xdr:rowOff>
    </xdr:from>
    <xdr:to>
      <xdr:col>41</xdr:col>
      <xdr:colOff>50800</xdr:colOff>
      <xdr:row>78</xdr:row>
      <xdr:rowOff>109922</xdr:rowOff>
    </xdr:to>
    <xdr:cxnSp macro="">
      <xdr:nvCxnSpPr>
        <xdr:cNvPr id="410" name="直線コネクタ 409"/>
        <xdr:cNvCxnSpPr/>
      </xdr:nvCxnSpPr>
      <xdr:spPr>
        <a:xfrm>
          <a:off x="6972300" y="13479552"/>
          <a:ext cx="889000" cy="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xdr:rowOff>
    </xdr:from>
    <xdr:to>
      <xdr:col>41</xdr:col>
      <xdr:colOff>101600</xdr:colOff>
      <xdr:row>78</xdr:row>
      <xdr:rowOff>101885</xdr:rowOff>
    </xdr:to>
    <xdr:sp macro="" textlink="">
      <xdr:nvSpPr>
        <xdr:cNvPr id="411" name="フローチャート: 判断 410"/>
        <xdr:cNvSpPr/>
      </xdr:nvSpPr>
      <xdr:spPr>
        <a:xfrm>
          <a:off x="7810500" y="133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118412</xdr:rowOff>
    </xdr:from>
    <xdr:ext cx="534377" cy="259045"/>
    <xdr:sp macro="" textlink="">
      <xdr:nvSpPr>
        <xdr:cNvPr id="412" name="テキスト ボックス 411"/>
        <xdr:cNvSpPr txBox="1"/>
      </xdr:nvSpPr>
      <xdr:spPr>
        <a:xfrm>
          <a:off x="7594111" y="1314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19794</xdr:rowOff>
    </xdr:from>
    <xdr:to>
      <xdr:col>36</xdr:col>
      <xdr:colOff>165100</xdr:colOff>
      <xdr:row>78</xdr:row>
      <xdr:rowOff>121394</xdr:rowOff>
    </xdr:to>
    <xdr:sp macro="" textlink="">
      <xdr:nvSpPr>
        <xdr:cNvPr id="413" name="フローチャート: 判断 412"/>
        <xdr:cNvSpPr/>
      </xdr:nvSpPr>
      <xdr:spPr>
        <a:xfrm>
          <a:off x="6921500" y="1339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137921</xdr:rowOff>
    </xdr:from>
    <xdr:ext cx="534377" cy="259045"/>
    <xdr:sp macro="" textlink="">
      <xdr:nvSpPr>
        <xdr:cNvPr id="414" name="テキスト ボックス 413"/>
        <xdr:cNvSpPr txBox="1"/>
      </xdr:nvSpPr>
      <xdr:spPr>
        <a:xfrm>
          <a:off x="6705111" y="1316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142269</xdr:rowOff>
    </xdr:from>
    <xdr:to>
      <xdr:col>55</xdr:col>
      <xdr:colOff>50800</xdr:colOff>
      <xdr:row>78</xdr:row>
      <xdr:rowOff>72419</xdr:rowOff>
    </xdr:to>
    <xdr:sp macro="" textlink="">
      <xdr:nvSpPr>
        <xdr:cNvPr id="420" name="楕円 419"/>
        <xdr:cNvSpPr/>
      </xdr:nvSpPr>
      <xdr:spPr>
        <a:xfrm>
          <a:off x="10426700" y="133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101646</xdr:rowOff>
    </xdr:from>
    <xdr:ext cx="534377" cy="259045"/>
    <xdr:sp macro="" textlink="">
      <xdr:nvSpPr>
        <xdr:cNvPr id="421" name="商工費該当値テキスト"/>
        <xdr:cNvSpPr txBox="1"/>
      </xdr:nvSpPr>
      <xdr:spPr>
        <a:xfrm>
          <a:off x="10528300" y="1313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170382</xdr:rowOff>
    </xdr:from>
    <xdr:to>
      <xdr:col>50</xdr:col>
      <xdr:colOff>165100</xdr:colOff>
      <xdr:row>78</xdr:row>
      <xdr:rowOff>100532</xdr:rowOff>
    </xdr:to>
    <xdr:sp macro="" textlink="">
      <xdr:nvSpPr>
        <xdr:cNvPr id="422" name="楕円 421"/>
        <xdr:cNvSpPr/>
      </xdr:nvSpPr>
      <xdr:spPr>
        <a:xfrm>
          <a:off x="9588500" y="1337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91659</xdr:rowOff>
    </xdr:from>
    <xdr:ext cx="534377" cy="259045"/>
    <xdr:sp macro="" textlink="">
      <xdr:nvSpPr>
        <xdr:cNvPr id="423" name="テキスト ボックス 422"/>
        <xdr:cNvSpPr txBox="1"/>
      </xdr:nvSpPr>
      <xdr:spPr>
        <a:xfrm>
          <a:off x="9372111" y="1346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161147</xdr:rowOff>
    </xdr:from>
    <xdr:to>
      <xdr:col>46</xdr:col>
      <xdr:colOff>38100</xdr:colOff>
      <xdr:row>78</xdr:row>
      <xdr:rowOff>91297</xdr:rowOff>
    </xdr:to>
    <xdr:sp macro="" textlink="">
      <xdr:nvSpPr>
        <xdr:cNvPr id="424" name="楕円 423"/>
        <xdr:cNvSpPr/>
      </xdr:nvSpPr>
      <xdr:spPr>
        <a:xfrm>
          <a:off x="8699500" y="1336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82424</xdr:rowOff>
    </xdr:from>
    <xdr:ext cx="534377" cy="259045"/>
    <xdr:sp macro="" textlink="">
      <xdr:nvSpPr>
        <xdr:cNvPr id="425" name="テキスト ボックス 424"/>
        <xdr:cNvSpPr txBox="1"/>
      </xdr:nvSpPr>
      <xdr:spPr>
        <a:xfrm>
          <a:off x="8483111" y="1345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59122</xdr:rowOff>
    </xdr:from>
    <xdr:to>
      <xdr:col>41</xdr:col>
      <xdr:colOff>101600</xdr:colOff>
      <xdr:row>78</xdr:row>
      <xdr:rowOff>160722</xdr:rowOff>
    </xdr:to>
    <xdr:sp macro="" textlink="">
      <xdr:nvSpPr>
        <xdr:cNvPr id="426" name="楕円 425"/>
        <xdr:cNvSpPr/>
      </xdr:nvSpPr>
      <xdr:spPr>
        <a:xfrm>
          <a:off x="7810500" y="134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151849</xdr:rowOff>
    </xdr:from>
    <xdr:ext cx="469744" cy="259045"/>
    <xdr:sp macro="" textlink="">
      <xdr:nvSpPr>
        <xdr:cNvPr id="427" name="テキスト ボックス 426"/>
        <xdr:cNvSpPr txBox="1"/>
      </xdr:nvSpPr>
      <xdr:spPr>
        <a:xfrm>
          <a:off x="7626428" y="1352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55652</xdr:rowOff>
    </xdr:from>
    <xdr:to>
      <xdr:col>36</xdr:col>
      <xdr:colOff>165100</xdr:colOff>
      <xdr:row>78</xdr:row>
      <xdr:rowOff>157252</xdr:rowOff>
    </xdr:to>
    <xdr:sp macro="" textlink="">
      <xdr:nvSpPr>
        <xdr:cNvPr id="428" name="楕円 427"/>
        <xdr:cNvSpPr/>
      </xdr:nvSpPr>
      <xdr:spPr>
        <a:xfrm>
          <a:off x="6921500" y="1342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148379</xdr:rowOff>
    </xdr:from>
    <xdr:ext cx="469744" cy="259045"/>
    <xdr:sp macro="" textlink="">
      <xdr:nvSpPr>
        <xdr:cNvPr id="429" name="テキスト ボックス 428"/>
        <xdr:cNvSpPr txBox="1"/>
      </xdr:nvSpPr>
      <xdr:spPr>
        <a:xfrm>
          <a:off x="6737428" y="1352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0" name="直線コネクタ 439"/>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1" name="テキスト ボックス 440"/>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4" name="直線コネクタ 443"/>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5" name="テキスト ボックス 444"/>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138602</xdr:rowOff>
    </xdr:from>
    <xdr:to>
      <xdr:col>54</xdr:col>
      <xdr:colOff>189865</xdr:colOff>
      <xdr:row>97</xdr:row>
      <xdr:rowOff>81195</xdr:rowOff>
    </xdr:to>
    <xdr:cxnSp macro="">
      <xdr:nvCxnSpPr>
        <xdr:cNvPr id="449" name="直線コネクタ 448"/>
        <xdr:cNvCxnSpPr/>
      </xdr:nvCxnSpPr>
      <xdr:spPr>
        <a:xfrm flipV="1">
          <a:off x="10475595" y="15569102"/>
          <a:ext cx="1270" cy="114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85022</xdr:rowOff>
    </xdr:from>
    <xdr:ext cx="534377" cy="259045"/>
    <xdr:sp macro="" textlink="">
      <xdr:nvSpPr>
        <xdr:cNvPr id="450" name="土木費最小値テキスト"/>
        <xdr:cNvSpPr txBox="1"/>
      </xdr:nvSpPr>
      <xdr:spPr>
        <a:xfrm>
          <a:off x="10528300" y="1671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81195</xdr:rowOff>
    </xdr:from>
    <xdr:to>
      <xdr:col>55</xdr:col>
      <xdr:colOff>88900</xdr:colOff>
      <xdr:row>97</xdr:row>
      <xdr:rowOff>81195</xdr:rowOff>
    </xdr:to>
    <xdr:cxnSp macro="">
      <xdr:nvCxnSpPr>
        <xdr:cNvPr id="451" name="直線コネクタ 450"/>
        <xdr:cNvCxnSpPr/>
      </xdr:nvCxnSpPr>
      <xdr:spPr>
        <a:xfrm>
          <a:off x="10388600" y="1671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85279</xdr:rowOff>
    </xdr:from>
    <xdr:ext cx="599010" cy="259045"/>
    <xdr:sp macro="" textlink="">
      <xdr:nvSpPr>
        <xdr:cNvPr id="452" name="土木費最大値テキスト"/>
        <xdr:cNvSpPr txBox="1"/>
      </xdr:nvSpPr>
      <xdr:spPr>
        <a:xfrm>
          <a:off x="10528300" y="1534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138602</xdr:rowOff>
    </xdr:from>
    <xdr:to>
      <xdr:col>55</xdr:col>
      <xdr:colOff>88900</xdr:colOff>
      <xdr:row>90</xdr:row>
      <xdr:rowOff>138602</xdr:rowOff>
    </xdr:to>
    <xdr:cxnSp macro="">
      <xdr:nvCxnSpPr>
        <xdr:cNvPr id="453" name="直線コネクタ 452"/>
        <xdr:cNvCxnSpPr/>
      </xdr:nvCxnSpPr>
      <xdr:spPr>
        <a:xfrm>
          <a:off x="10388600" y="1556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38813</xdr:rowOff>
    </xdr:from>
    <xdr:to>
      <xdr:col>55</xdr:col>
      <xdr:colOff>0</xdr:colOff>
      <xdr:row>97</xdr:row>
      <xdr:rowOff>64205</xdr:rowOff>
    </xdr:to>
    <xdr:cxnSp macro="">
      <xdr:nvCxnSpPr>
        <xdr:cNvPr id="454" name="直線コネクタ 453"/>
        <xdr:cNvCxnSpPr/>
      </xdr:nvCxnSpPr>
      <xdr:spPr>
        <a:xfrm flipV="1">
          <a:off x="9639300" y="16669463"/>
          <a:ext cx="838200" cy="2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18840</xdr:rowOff>
    </xdr:from>
    <xdr:ext cx="534377" cy="259045"/>
    <xdr:sp macro="" textlink="">
      <xdr:nvSpPr>
        <xdr:cNvPr id="455" name="土木費平均値テキスト"/>
        <xdr:cNvSpPr txBox="1"/>
      </xdr:nvSpPr>
      <xdr:spPr>
        <a:xfrm>
          <a:off x="10528300" y="16306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167413</xdr:rowOff>
    </xdr:from>
    <xdr:to>
      <xdr:col>55</xdr:col>
      <xdr:colOff>50800</xdr:colOff>
      <xdr:row>96</xdr:row>
      <xdr:rowOff>97563</xdr:rowOff>
    </xdr:to>
    <xdr:sp macro="" textlink="">
      <xdr:nvSpPr>
        <xdr:cNvPr id="456" name="フローチャート: 判断 455"/>
        <xdr:cNvSpPr/>
      </xdr:nvSpPr>
      <xdr:spPr>
        <a:xfrm>
          <a:off x="104267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64205</xdr:rowOff>
    </xdr:from>
    <xdr:to>
      <xdr:col>50</xdr:col>
      <xdr:colOff>114300</xdr:colOff>
      <xdr:row>97</xdr:row>
      <xdr:rowOff>76772</xdr:rowOff>
    </xdr:to>
    <xdr:cxnSp macro="">
      <xdr:nvCxnSpPr>
        <xdr:cNvPr id="457" name="直線コネクタ 456"/>
        <xdr:cNvCxnSpPr/>
      </xdr:nvCxnSpPr>
      <xdr:spPr>
        <a:xfrm flipV="1">
          <a:off x="8750300" y="16694855"/>
          <a:ext cx="889000" cy="1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11170</xdr:rowOff>
    </xdr:from>
    <xdr:to>
      <xdr:col>50</xdr:col>
      <xdr:colOff>165100</xdr:colOff>
      <xdr:row>96</xdr:row>
      <xdr:rowOff>112770</xdr:rowOff>
    </xdr:to>
    <xdr:sp macro="" textlink="">
      <xdr:nvSpPr>
        <xdr:cNvPr id="458" name="フローチャート: 判断 457"/>
        <xdr:cNvSpPr/>
      </xdr:nvSpPr>
      <xdr:spPr>
        <a:xfrm>
          <a:off x="9588500" y="164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129297</xdr:rowOff>
    </xdr:from>
    <xdr:ext cx="534377" cy="259045"/>
    <xdr:sp macro="" textlink="">
      <xdr:nvSpPr>
        <xdr:cNvPr id="459" name="テキスト ボックス 458"/>
        <xdr:cNvSpPr txBox="1"/>
      </xdr:nvSpPr>
      <xdr:spPr>
        <a:xfrm>
          <a:off x="9372111" y="1624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76772</xdr:rowOff>
    </xdr:from>
    <xdr:to>
      <xdr:col>45</xdr:col>
      <xdr:colOff>177800</xdr:colOff>
      <xdr:row>97</xdr:row>
      <xdr:rowOff>90105</xdr:rowOff>
    </xdr:to>
    <xdr:cxnSp macro="">
      <xdr:nvCxnSpPr>
        <xdr:cNvPr id="460" name="直線コネクタ 459"/>
        <xdr:cNvCxnSpPr/>
      </xdr:nvCxnSpPr>
      <xdr:spPr>
        <a:xfrm flipV="1">
          <a:off x="7861300" y="16707422"/>
          <a:ext cx="889000" cy="1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133626</xdr:rowOff>
    </xdr:from>
    <xdr:to>
      <xdr:col>46</xdr:col>
      <xdr:colOff>38100</xdr:colOff>
      <xdr:row>96</xdr:row>
      <xdr:rowOff>63776</xdr:rowOff>
    </xdr:to>
    <xdr:sp macro="" textlink="">
      <xdr:nvSpPr>
        <xdr:cNvPr id="461" name="フローチャート: 判断 460"/>
        <xdr:cNvSpPr/>
      </xdr:nvSpPr>
      <xdr:spPr>
        <a:xfrm>
          <a:off x="8699500" y="164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80303</xdr:rowOff>
    </xdr:from>
    <xdr:ext cx="534377" cy="259045"/>
    <xdr:sp macro="" textlink="">
      <xdr:nvSpPr>
        <xdr:cNvPr id="462" name="テキスト ボックス 461"/>
        <xdr:cNvSpPr txBox="1"/>
      </xdr:nvSpPr>
      <xdr:spPr>
        <a:xfrm>
          <a:off x="8483111" y="1619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86637</xdr:rowOff>
    </xdr:from>
    <xdr:to>
      <xdr:col>41</xdr:col>
      <xdr:colOff>50800</xdr:colOff>
      <xdr:row>97</xdr:row>
      <xdr:rowOff>90105</xdr:rowOff>
    </xdr:to>
    <xdr:cxnSp macro="">
      <xdr:nvCxnSpPr>
        <xdr:cNvPr id="463" name="直線コネクタ 462"/>
        <xdr:cNvCxnSpPr/>
      </xdr:nvCxnSpPr>
      <xdr:spPr>
        <a:xfrm>
          <a:off x="6972300" y="16717287"/>
          <a:ext cx="8890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167373</xdr:rowOff>
    </xdr:from>
    <xdr:to>
      <xdr:col>41</xdr:col>
      <xdr:colOff>101600</xdr:colOff>
      <xdr:row>96</xdr:row>
      <xdr:rowOff>97523</xdr:rowOff>
    </xdr:to>
    <xdr:sp macro="" textlink="">
      <xdr:nvSpPr>
        <xdr:cNvPr id="464" name="フローチャート: 判断 463"/>
        <xdr:cNvSpPr/>
      </xdr:nvSpPr>
      <xdr:spPr>
        <a:xfrm>
          <a:off x="7810500" y="1645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114050</xdr:rowOff>
    </xdr:from>
    <xdr:ext cx="534377" cy="259045"/>
    <xdr:sp macro="" textlink="">
      <xdr:nvSpPr>
        <xdr:cNvPr id="465" name="テキスト ボックス 464"/>
        <xdr:cNvSpPr txBox="1"/>
      </xdr:nvSpPr>
      <xdr:spPr>
        <a:xfrm>
          <a:off x="7594111" y="1623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54</xdr:rowOff>
    </xdr:from>
    <xdr:to>
      <xdr:col>36</xdr:col>
      <xdr:colOff>165100</xdr:colOff>
      <xdr:row>96</xdr:row>
      <xdr:rowOff>101654</xdr:rowOff>
    </xdr:to>
    <xdr:sp macro="" textlink="">
      <xdr:nvSpPr>
        <xdr:cNvPr id="466" name="フローチャート: 判断 465"/>
        <xdr:cNvSpPr/>
      </xdr:nvSpPr>
      <xdr:spPr>
        <a:xfrm>
          <a:off x="6921500" y="1645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118181</xdr:rowOff>
    </xdr:from>
    <xdr:ext cx="534377" cy="259045"/>
    <xdr:sp macro="" textlink="">
      <xdr:nvSpPr>
        <xdr:cNvPr id="467" name="テキスト ボックス 466"/>
        <xdr:cNvSpPr txBox="1"/>
      </xdr:nvSpPr>
      <xdr:spPr>
        <a:xfrm>
          <a:off x="6705111" y="1623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159463</xdr:rowOff>
    </xdr:from>
    <xdr:to>
      <xdr:col>55</xdr:col>
      <xdr:colOff>50800</xdr:colOff>
      <xdr:row>97</xdr:row>
      <xdr:rowOff>89613</xdr:rowOff>
    </xdr:to>
    <xdr:sp macro="" textlink="">
      <xdr:nvSpPr>
        <xdr:cNvPr id="473" name="楕円 472"/>
        <xdr:cNvSpPr/>
      </xdr:nvSpPr>
      <xdr:spPr>
        <a:xfrm>
          <a:off x="10426700" y="1661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74390</xdr:rowOff>
    </xdr:from>
    <xdr:ext cx="534377" cy="259045"/>
    <xdr:sp macro="" textlink="">
      <xdr:nvSpPr>
        <xdr:cNvPr id="474" name="土木費該当値テキスト"/>
        <xdr:cNvSpPr txBox="1"/>
      </xdr:nvSpPr>
      <xdr:spPr>
        <a:xfrm>
          <a:off x="10528300" y="1653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13405</xdr:rowOff>
    </xdr:from>
    <xdr:to>
      <xdr:col>50</xdr:col>
      <xdr:colOff>165100</xdr:colOff>
      <xdr:row>97</xdr:row>
      <xdr:rowOff>115005</xdr:rowOff>
    </xdr:to>
    <xdr:sp macro="" textlink="">
      <xdr:nvSpPr>
        <xdr:cNvPr id="475" name="楕円 474"/>
        <xdr:cNvSpPr/>
      </xdr:nvSpPr>
      <xdr:spPr>
        <a:xfrm>
          <a:off x="9588500" y="1664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106132</xdr:rowOff>
    </xdr:from>
    <xdr:ext cx="534377" cy="259045"/>
    <xdr:sp macro="" textlink="">
      <xdr:nvSpPr>
        <xdr:cNvPr id="476" name="テキスト ボックス 475"/>
        <xdr:cNvSpPr txBox="1"/>
      </xdr:nvSpPr>
      <xdr:spPr>
        <a:xfrm>
          <a:off x="9372111" y="167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25972</xdr:rowOff>
    </xdr:from>
    <xdr:to>
      <xdr:col>46</xdr:col>
      <xdr:colOff>38100</xdr:colOff>
      <xdr:row>97</xdr:row>
      <xdr:rowOff>127572</xdr:rowOff>
    </xdr:to>
    <xdr:sp macro="" textlink="">
      <xdr:nvSpPr>
        <xdr:cNvPr id="477" name="楕円 476"/>
        <xdr:cNvSpPr/>
      </xdr:nvSpPr>
      <xdr:spPr>
        <a:xfrm>
          <a:off x="8699500" y="1665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118699</xdr:rowOff>
    </xdr:from>
    <xdr:ext cx="534377" cy="259045"/>
    <xdr:sp macro="" textlink="">
      <xdr:nvSpPr>
        <xdr:cNvPr id="478" name="テキスト ボックス 477"/>
        <xdr:cNvSpPr txBox="1"/>
      </xdr:nvSpPr>
      <xdr:spPr>
        <a:xfrm>
          <a:off x="8483111" y="1674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39305</xdr:rowOff>
    </xdr:from>
    <xdr:to>
      <xdr:col>41</xdr:col>
      <xdr:colOff>101600</xdr:colOff>
      <xdr:row>97</xdr:row>
      <xdr:rowOff>140905</xdr:rowOff>
    </xdr:to>
    <xdr:sp macro="" textlink="">
      <xdr:nvSpPr>
        <xdr:cNvPr id="479" name="楕円 478"/>
        <xdr:cNvSpPr/>
      </xdr:nvSpPr>
      <xdr:spPr>
        <a:xfrm>
          <a:off x="7810500" y="166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132032</xdr:rowOff>
    </xdr:from>
    <xdr:ext cx="534377" cy="259045"/>
    <xdr:sp macro="" textlink="">
      <xdr:nvSpPr>
        <xdr:cNvPr id="480" name="テキスト ボックス 479"/>
        <xdr:cNvSpPr txBox="1"/>
      </xdr:nvSpPr>
      <xdr:spPr>
        <a:xfrm>
          <a:off x="7594111" y="1676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35837</xdr:rowOff>
    </xdr:from>
    <xdr:to>
      <xdr:col>36</xdr:col>
      <xdr:colOff>165100</xdr:colOff>
      <xdr:row>97</xdr:row>
      <xdr:rowOff>137437</xdr:rowOff>
    </xdr:to>
    <xdr:sp macro="" textlink="">
      <xdr:nvSpPr>
        <xdr:cNvPr id="481" name="楕円 480"/>
        <xdr:cNvSpPr/>
      </xdr:nvSpPr>
      <xdr:spPr>
        <a:xfrm>
          <a:off x="6921500" y="1666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128564</xdr:rowOff>
    </xdr:from>
    <xdr:ext cx="534377" cy="259045"/>
    <xdr:sp macro="" textlink="">
      <xdr:nvSpPr>
        <xdr:cNvPr id="482" name="テキスト ボックス 481"/>
        <xdr:cNvSpPr txBox="1"/>
      </xdr:nvSpPr>
      <xdr:spPr>
        <a:xfrm>
          <a:off x="6705111" y="1675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91942</xdr:rowOff>
    </xdr:from>
    <xdr:to>
      <xdr:col>85</xdr:col>
      <xdr:colOff>126364</xdr:colOff>
      <xdr:row>38</xdr:row>
      <xdr:rowOff>10217</xdr:rowOff>
    </xdr:to>
    <xdr:cxnSp macro="">
      <xdr:nvCxnSpPr>
        <xdr:cNvPr id="506" name="直線コネクタ 505"/>
        <xdr:cNvCxnSpPr/>
      </xdr:nvCxnSpPr>
      <xdr:spPr>
        <a:xfrm flipV="1">
          <a:off x="16317595" y="5235442"/>
          <a:ext cx="1269" cy="1289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14044</xdr:rowOff>
    </xdr:from>
    <xdr:ext cx="534377" cy="259045"/>
    <xdr:sp macro="" textlink="">
      <xdr:nvSpPr>
        <xdr:cNvPr id="507" name="消防費最小値テキスト"/>
        <xdr:cNvSpPr txBox="1"/>
      </xdr:nvSpPr>
      <xdr:spPr>
        <a:xfrm>
          <a:off x="16370300" y="65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10217</xdr:rowOff>
    </xdr:from>
    <xdr:to>
      <xdr:col>86</xdr:col>
      <xdr:colOff>25400</xdr:colOff>
      <xdr:row>38</xdr:row>
      <xdr:rowOff>10217</xdr:rowOff>
    </xdr:to>
    <xdr:cxnSp macro="">
      <xdr:nvCxnSpPr>
        <xdr:cNvPr id="508" name="直線コネクタ 507"/>
        <xdr:cNvCxnSpPr/>
      </xdr:nvCxnSpPr>
      <xdr:spPr>
        <a:xfrm>
          <a:off x="16230600" y="652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38619</xdr:rowOff>
    </xdr:from>
    <xdr:ext cx="534377" cy="259045"/>
    <xdr:sp macro="" textlink="">
      <xdr:nvSpPr>
        <xdr:cNvPr id="509" name="消防費最大値テキスト"/>
        <xdr:cNvSpPr txBox="1"/>
      </xdr:nvSpPr>
      <xdr:spPr>
        <a:xfrm>
          <a:off x="16370300" y="50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91942</xdr:rowOff>
    </xdr:from>
    <xdr:to>
      <xdr:col>86</xdr:col>
      <xdr:colOff>25400</xdr:colOff>
      <xdr:row>30</xdr:row>
      <xdr:rowOff>91942</xdr:rowOff>
    </xdr:to>
    <xdr:cxnSp macro="">
      <xdr:nvCxnSpPr>
        <xdr:cNvPr id="510" name="直線コネクタ 509"/>
        <xdr:cNvCxnSpPr/>
      </xdr:nvCxnSpPr>
      <xdr:spPr>
        <a:xfrm>
          <a:off x="16230600" y="523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119812</xdr:rowOff>
    </xdr:from>
    <xdr:to>
      <xdr:col>85</xdr:col>
      <xdr:colOff>127000</xdr:colOff>
      <xdr:row>36</xdr:row>
      <xdr:rowOff>6979</xdr:rowOff>
    </xdr:to>
    <xdr:cxnSp macro="">
      <xdr:nvCxnSpPr>
        <xdr:cNvPr id="511" name="直線コネクタ 510"/>
        <xdr:cNvCxnSpPr/>
      </xdr:nvCxnSpPr>
      <xdr:spPr>
        <a:xfrm flipV="1">
          <a:off x="15481300" y="6120562"/>
          <a:ext cx="838200" cy="5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40886</xdr:rowOff>
    </xdr:from>
    <xdr:ext cx="534377" cy="259045"/>
    <xdr:sp macro="" textlink="">
      <xdr:nvSpPr>
        <xdr:cNvPr id="512" name="消防費平均値テキスト"/>
        <xdr:cNvSpPr txBox="1"/>
      </xdr:nvSpPr>
      <xdr:spPr>
        <a:xfrm>
          <a:off x="16370300" y="6213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62459</xdr:rowOff>
    </xdr:from>
    <xdr:to>
      <xdr:col>85</xdr:col>
      <xdr:colOff>177800</xdr:colOff>
      <xdr:row>36</xdr:row>
      <xdr:rowOff>164059</xdr:rowOff>
    </xdr:to>
    <xdr:sp macro="" textlink="">
      <xdr:nvSpPr>
        <xdr:cNvPr id="513" name="フローチャート: 判断 512"/>
        <xdr:cNvSpPr/>
      </xdr:nvSpPr>
      <xdr:spPr>
        <a:xfrm>
          <a:off x="162687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6979</xdr:rowOff>
    </xdr:from>
    <xdr:to>
      <xdr:col>81</xdr:col>
      <xdr:colOff>50800</xdr:colOff>
      <xdr:row>36</xdr:row>
      <xdr:rowOff>31782</xdr:rowOff>
    </xdr:to>
    <xdr:cxnSp macro="">
      <xdr:nvCxnSpPr>
        <xdr:cNvPr id="514" name="直線コネクタ 513"/>
        <xdr:cNvCxnSpPr/>
      </xdr:nvCxnSpPr>
      <xdr:spPr>
        <a:xfrm flipV="1">
          <a:off x="14592300" y="6179179"/>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68936</xdr:rowOff>
    </xdr:from>
    <xdr:to>
      <xdr:col>81</xdr:col>
      <xdr:colOff>101600</xdr:colOff>
      <xdr:row>36</xdr:row>
      <xdr:rowOff>170536</xdr:rowOff>
    </xdr:to>
    <xdr:sp macro="" textlink="">
      <xdr:nvSpPr>
        <xdr:cNvPr id="515" name="フローチャート: 判断 514"/>
        <xdr:cNvSpPr/>
      </xdr:nvSpPr>
      <xdr:spPr>
        <a:xfrm>
          <a:off x="15430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161663</xdr:rowOff>
    </xdr:from>
    <xdr:ext cx="534377" cy="259045"/>
    <xdr:sp macro="" textlink="">
      <xdr:nvSpPr>
        <xdr:cNvPr id="516" name="テキスト ボックス 515"/>
        <xdr:cNvSpPr txBox="1"/>
      </xdr:nvSpPr>
      <xdr:spPr>
        <a:xfrm>
          <a:off x="15214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29382</xdr:rowOff>
    </xdr:from>
    <xdr:to>
      <xdr:col>76</xdr:col>
      <xdr:colOff>114300</xdr:colOff>
      <xdr:row>36</xdr:row>
      <xdr:rowOff>31782</xdr:rowOff>
    </xdr:to>
    <xdr:cxnSp macro="">
      <xdr:nvCxnSpPr>
        <xdr:cNvPr id="517" name="直線コネクタ 516"/>
        <xdr:cNvCxnSpPr/>
      </xdr:nvCxnSpPr>
      <xdr:spPr>
        <a:xfrm>
          <a:off x="13703300" y="6201582"/>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32779</xdr:rowOff>
    </xdr:from>
    <xdr:to>
      <xdr:col>76</xdr:col>
      <xdr:colOff>165100</xdr:colOff>
      <xdr:row>36</xdr:row>
      <xdr:rowOff>134379</xdr:rowOff>
    </xdr:to>
    <xdr:sp macro="" textlink="">
      <xdr:nvSpPr>
        <xdr:cNvPr id="518" name="フローチャート: 判断 517"/>
        <xdr:cNvSpPr/>
      </xdr:nvSpPr>
      <xdr:spPr>
        <a:xfrm>
          <a:off x="14541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125506</xdr:rowOff>
    </xdr:from>
    <xdr:ext cx="534377" cy="259045"/>
    <xdr:sp macro="" textlink="">
      <xdr:nvSpPr>
        <xdr:cNvPr id="519" name="テキスト ボックス 518"/>
        <xdr:cNvSpPr txBox="1"/>
      </xdr:nvSpPr>
      <xdr:spPr>
        <a:xfrm>
          <a:off x="14325111" y="62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29382</xdr:rowOff>
    </xdr:from>
    <xdr:to>
      <xdr:col>71</xdr:col>
      <xdr:colOff>177800</xdr:colOff>
      <xdr:row>36</xdr:row>
      <xdr:rowOff>68415</xdr:rowOff>
    </xdr:to>
    <xdr:cxnSp macro="">
      <xdr:nvCxnSpPr>
        <xdr:cNvPr id="520" name="直線コネクタ 519"/>
        <xdr:cNvCxnSpPr/>
      </xdr:nvCxnSpPr>
      <xdr:spPr>
        <a:xfrm flipV="1">
          <a:off x="12814300" y="6201582"/>
          <a:ext cx="889000" cy="3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70688</xdr:rowOff>
    </xdr:from>
    <xdr:to>
      <xdr:col>72</xdr:col>
      <xdr:colOff>38100</xdr:colOff>
      <xdr:row>37</xdr:row>
      <xdr:rowOff>838</xdr:rowOff>
    </xdr:to>
    <xdr:sp macro="" textlink="">
      <xdr:nvSpPr>
        <xdr:cNvPr id="521" name="フローチャート: 判断 520"/>
        <xdr:cNvSpPr/>
      </xdr:nvSpPr>
      <xdr:spPr>
        <a:xfrm>
          <a:off x="13652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163415</xdr:rowOff>
    </xdr:from>
    <xdr:ext cx="534377" cy="259045"/>
    <xdr:sp macro="" textlink="">
      <xdr:nvSpPr>
        <xdr:cNvPr id="522" name="テキスト ボックス 521"/>
        <xdr:cNvSpPr txBox="1"/>
      </xdr:nvSpPr>
      <xdr:spPr>
        <a:xfrm>
          <a:off x="13436111" y="633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91853</xdr:rowOff>
    </xdr:from>
    <xdr:to>
      <xdr:col>67</xdr:col>
      <xdr:colOff>101600</xdr:colOff>
      <xdr:row>37</xdr:row>
      <xdr:rowOff>22003</xdr:rowOff>
    </xdr:to>
    <xdr:sp macro="" textlink="">
      <xdr:nvSpPr>
        <xdr:cNvPr id="523" name="フローチャート: 判断 522"/>
        <xdr:cNvSpPr/>
      </xdr:nvSpPr>
      <xdr:spPr>
        <a:xfrm>
          <a:off x="127635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13130</xdr:rowOff>
    </xdr:from>
    <xdr:ext cx="534377" cy="259045"/>
    <xdr:sp macro="" textlink="">
      <xdr:nvSpPr>
        <xdr:cNvPr id="524" name="テキスト ボックス 523"/>
        <xdr:cNvSpPr txBox="1"/>
      </xdr:nvSpPr>
      <xdr:spPr>
        <a:xfrm>
          <a:off x="12547111" y="635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69012</xdr:rowOff>
    </xdr:from>
    <xdr:to>
      <xdr:col>85</xdr:col>
      <xdr:colOff>177800</xdr:colOff>
      <xdr:row>35</xdr:row>
      <xdr:rowOff>170612</xdr:rowOff>
    </xdr:to>
    <xdr:sp macro="" textlink="">
      <xdr:nvSpPr>
        <xdr:cNvPr id="530" name="楕円 529"/>
        <xdr:cNvSpPr/>
      </xdr:nvSpPr>
      <xdr:spPr>
        <a:xfrm>
          <a:off x="16268700" y="606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91889</xdr:rowOff>
    </xdr:from>
    <xdr:ext cx="534377" cy="259045"/>
    <xdr:sp macro="" textlink="">
      <xdr:nvSpPr>
        <xdr:cNvPr id="531" name="消防費該当値テキスト"/>
        <xdr:cNvSpPr txBox="1"/>
      </xdr:nvSpPr>
      <xdr:spPr>
        <a:xfrm>
          <a:off x="16370300" y="592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127629</xdr:rowOff>
    </xdr:from>
    <xdr:to>
      <xdr:col>81</xdr:col>
      <xdr:colOff>101600</xdr:colOff>
      <xdr:row>36</xdr:row>
      <xdr:rowOff>57779</xdr:rowOff>
    </xdr:to>
    <xdr:sp macro="" textlink="">
      <xdr:nvSpPr>
        <xdr:cNvPr id="532" name="楕円 531"/>
        <xdr:cNvSpPr/>
      </xdr:nvSpPr>
      <xdr:spPr>
        <a:xfrm>
          <a:off x="15430500" y="612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74306</xdr:rowOff>
    </xdr:from>
    <xdr:ext cx="534377" cy="259045"/>
    <xdr:sp macro="" textlink="">
      <xdr:nvSpPr>
        <xdr:cNvPr id="533" name="テキスト ボックス 532"/>
        <xdr:cNvSpPr txBox="1"/>
      </xdr:nvSpPr>
      <xdr:spPr>
        <a:xfrm>
          <a:off x="15214111" y="590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152432</xdr:rowOff>
    </xdr:from>
    <xdr:to>
      <xdr:col>76</xdr:col>
      <xdr:colOff>165100</xdr:colOff>
      <xdr:row>36</xdr:row>
      <xdr:rowOff>82582</xdr:rowOff>
    </xdr:to>
    <xdr:sp macro="" textlink="">
      <xdr:nvSpPr>
        <xdr:cNvPr id="534" name="楕円 533"/>
        <xdr:cNvSpPr/>
      </xdr:nvSpPr>
      <xdr:spPr>
        <a:xfrm>
          <a:off x="14541500" y="615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99109</xdr:rowOff>
    </xdr:from>
    <xdr:ext cx="534377" cy="259045"/>
    <xdr:sp macro="" textlink="">
      <xdr:nvSpPr>
        <xdr:cNvPr id="535" name="テキスト ボックス 534"/>
        <xdr:cNvSpPr txBox="1"/>
      </xdr:nvSpPr>
      <xdr:spPr>
        <a:xfrm>
          <a:off x="14325111" y="59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150032</xdr:rowOff>
    </xdr:from>
    <xdr:to>
      <xdr:col>72</xdr:col>
      <xdr:colOff>38100</xdr:colOff>
      <xdr:row>36</xdr:row>
      <xdr:rowOff>80182</xdr:rowOff>
    </xdr:to>
    <xdr:sp macro="" textlink="">
      <xdr:nvSpPr>
        <xdr:cNvPr id="536" name="楕円 535"/>
        <xdr:cNvSpPr/>
      </xdr:nvSpPr>
      <xdr:spPr>
        <a:xfrm>
          <a:off x="13652500" y="615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96709</xdr:rowOff>
    </xdr:from>
    <xdr:ext cx="534377" cy="259045"/>
    <xdr:sp macro="" textlink="">
      <xdr:nvSpPr>
        <xdr:cNvPr id="537" name="テキスト ボックス 536"/>
        <xdr:cNvSpPr txBox="1"/>
      </xdr:nvSpPr>
      <xdr:spPr>
        <a:xfrm>
          <a:off x="13436111" y="592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17615</xdr:rowOff>
    </xdr:from>
    <xdr:to>
      <xdr:col>67</xdr:col>
      <xdr:colOff>101600</xdr:colOff>
      <xdr:row>36</xdr:row>
      <xdr:rowOff>119215</xdr:rowOff>
    </xdr:to>
    <xdr:sp macro="" textlink="">
      <xdr:nvSpPr>
        <xdr:cNvPr id="538" name="楕円 537"/>
        <xdr:cNvSpPr/>
      </xdr:nvSpPr>
      <xdr:spPr>
        <a:xfrm>
          <a:off x="12763500" y="618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135742</xdr:rowOff>
    </xdr:from>
    <xdr:ext cx="534377" cy="259045"/>
    <xdr:sp macro="" textlink="">
      <xdr:nvSpPr>
        <xdr:cNvPr id="539" name="テキスト ボックス 538"/>
        <xdr:cNvSpPr txBox="1"/>
      </xdr:nvSpPr>
      <xdr:spPr>
        <a:xfrm>
          <a:off x="12547111" y="596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6737</xdr:rowOff>
    </xdr:from>
    <xdr:to>
      <xdr:col>85</xdr:col>
      <xdr:colOff>126364</xdr:colOff>
      <xdr:row>58</xdr:row>
      <xdr:rowOff>14157</xdr:rowOff>
    </xdr:to>
    <xdr:cxnSp macro="">
      <xdr:nvCxnSpPr>
        <xdr:cNvPr id="561" name="直線コネクタ 560"/>
        <xdr:cNvCxnSpPr/>
      </xdr:nvCxnSpPr>
      <xdr:spPr>
        <a:xfrm flipV="1">
          <a:off x="16317595" y="8579237"/>
          <a:ext cx="1269" cy="1379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17984</xdr:rowOff>
    </xdr:from>
    <xdr:ext cx="534377" cy="259045"/>
    <xdr:sp macro="" textlink="">
      <xdr:nvSpPr>
        <xdr:cNvPr id="562" name="教育費最小値テキスト"/>
        <xdr:cNvSpPr txBox="1"/>
      </xdr:nvSpPr>
      <xdr:spPr>
        <a:xfrm>
          <a:off x="16370300" y="996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14157</xdr:rowOff>
    </xdr:from>
    <xdr:to>
      <xdr:col>86</xdr:col>
      <xdr:colOff>25400</xdr:colOff>
      <xdr:row>58</xdr:row>
      <xdr:rowOff>14157</xdr:rowOff>
    </xdr:to>
    <xdr:cxnSp macro="">
      <xdr:nvCxnSpPr>
        <xdr:cNvPr id="563" name="直線コネクタ 562"/>
        <xdr:cNvCxnSpPr/>
      </xdr:nvCxnSpPr>
      <xdr:spPr>
        <a:xfrm>
          <a:off x="16230600" y="995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124864</xdr:rowOff>
    </xdr:from>
    <xdr:ext cx="599010" cy="259045"/>
    <xdr:sp macro="" textlink="">
      <xdr:nvSpPr>
        <xdr:cNvPr id="564" name="教育費最大値テキスト"/>
        <xdr:cNvSpPr txBox="1"/>
      </xdr:nvSpPr>
      <xdr:spPr>
        <a:xfrm>
          <a:off x="16370300" y="835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6737</xdr:rowOff>
    </xdr:from>
    <xdr:to>
      <xdr:col>86</xdr:col>
      <xdr:colOff>25400</xdr:colOff>
      <xdr:row>50</xdr:row>
      <xdr:rowOff>6737</xdr:rowOff>
    </xdr:to>
    <xdr:cxnSp macro="">
      <xdr:nvCxnSpPr>
        <xdr:cNvPr id="565" name="直線コネクタ 564"/>
        <xdr:cNvCxnSpPr/>
      </xdr:nvCxnSpPr>
      <xdr:spPr>
        <a:xfrm>
          <a:off x="16230600" y="857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433</xdr:rowOff>
    </xdr:from>
    <xdr:to>
      <xdr:col>85</xdr:col>
      <xdr:colOff>127000</xdr:colOff>
      <xdr:row>57</xdr:row>
      <xdr:rowOff>141794</xdr:rowOff>
    </xdr:to>
    <xdr:cxnSp macro="">
      <xdr:nvCxnSpPr>
        <xdr:cNvPr id="566" name="直線コネクタ 565"/>
        <xdr:cNvCxnSpPr/>
      </xdr:nvCxnSpPr>
      <xdr:spPr>
        <a:xfrm flipV="1">
          <a:off x="15481300" y="9773083"/>
          <a:ext cx="838200" cy="14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107533</xdr:rowOff>
    </xdr:from>
    <xdr:ext cx="534377" cy="259045"/>
    <xdr:sp macro="" textlink="">
      <xdr:nvSpPr>
        <xdr:cNvPr id="567" name="教育費平均値テキスト"/>
        <xdr:cNvSpPr txBox="1"/>
      </xdr:nvSpPr>
      <xdr:spPr>
        <a:xfrm>
          <a:off x="16370300" y="9708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129106</xdr:rowOff>
    </xdr:from>
    <xdr:to>
      <xdr:col>85</xdr:col>
      <xdr:colOff>177800</xdr:colOff>
      <xdr:row>57</xdr:row>
      <xdr:rowOff>59256</xdr:rowOff>
    </xdr:to>
    <xdr:sp macro="" textlink="">
      <xdr:nvSpPr>
        <xdr:cNvPr id="568" name="フローチャート: 判断 567"/>
        <xdr:cNvSpPr/>
      </xdr:nvSpPr>
      <xdr:spPr>
        <a:xfrm>
          <a:off x="16268700" y="973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137954</xdr:rowOff>
    </xdr:from>
    <xdr:to>
      <xdr:col>81</xdr:col>
      <xdr:colOff>50800</xdr:colOff>
      <xdr:row>57</xdr:row>
      <xdr:rowOff>141794</xdr:rowOff>
    </xdr:to>
    <xdr:cxnSp macro="">
      <xdr:nvCxnSpPr>
        <xdr:cNvPr id="569" name="直線コネクタ 568"/>
        <xdr:cNvCxnSpPr/>
      </xdr:nvCxnSpPr>
      <xdr:spPr>
        <a:xfrm>
          <a:off x="14592300" y="9910604"/>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145771</xdr:rowOff>
    </xdr:from>
    <xdr:to>
      <xdr:col>81</xdr:col>
      <xdr:colOff>101600</xdr:colOff>
      <xdr:row>57</xdr:row>
      <xdr:rowOff>75921</xdr:rowOff>
    </xdr:to>
    <xdr:sp macro="" textlink="">
      <xdr:nvSpPr>
        <xdr:cNvPr id="570" name="フローチャート: 判断 569"/>
        <xdr:cNvSpPr/>
      </xdr:nvSpPr>
      <xdr:spPr>
        <a:xfrm>
          <a:off x="154305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92448</xdr:rowOff>
    </xdr:from>
    <xdr:ext cx="534377" cy="259045"/>
    <xdr:sp macro="" textlink="">
      <xdr:nvSpPr>
        <xdr:cNvPr id="571" name="テキスト ボックス 570"/>
        <xdr:cNvSpPr txBox="1"/>
      </xdr:nvSpPr>
      <xdr:spPr>
        <a:xfrm>
          <a:off x="15214111" y="95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127684</xdr:rowOff>
    </xdr:from>
    <xdr:to>
      <xdr:col>76</xdr:col>
      <xdr:colOff>114300</xdr:colOff>
      <xdr:row>57</xdr:row>
      <xdr:rowOff>137954</xdr:rowOff>
    </xdr:to>
    <xdr:cxnSp macro="">
      <xdr:nvCxnSpPr>
        <xdr:cNvPr id="572" name="直線コネクタ 571"/>
        <xdr:cNvCxnSpPr/>
      </xdr:nvCxnSpPr>
      <xdr:spPr>
        <a:xfrm>
          <a:off x="13703300" y="9900334"/>
          <a:ext cx="889000" cy="1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142849</xdr:rowOff>
    </xdr:from>
    <xdr:to>
      <xdr:col>76</xdr:col>
      <xdr:colOff>165100</xdr:colOff>
      <xdr:row>57</xdr:row>
      <xdr:rowOff>72999</xdr:rowOff>
    </xdr:to>
    <xdr:sp macro="" textlink="">
      <xdr:nvSpPr>
        <xdr:cNvPr id="573" name="フローチャート: 判断 572"/>
        <xdr:cNvSpPr/>
      </xdr:nvSpPr>
      <xdr:spPr>
        <a:xfrm>
          <a:off x="14541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89526</xdr:rowOff>
    </xdr:from>
    <xdr:ext cx="534377" cy="259045"/>
    <xdr:sp macro="" textlink="">
      <xdr:nvSpPr>
        <xdr:cNvPr id="574" name="テキスト ボックス 573"/>
        <xdr:cNvSpPr txBox="1"/>
      </xdr:nvSpPr>
      <xdr:spPr>
        <a:xfrm>
          <a:off x="14325111" y="95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127684</xdr:rowOff>
    </xdr:from>
    <xdr:to>
      <xdr:col>71</xdr:col>
      <xdr:colOff>177800</xdr:colOff>
      <xdr:row>57</xdr:row>
      <xdr:rowOff>148985</xdr:rowOff>
    </xdr:to>
    <xdr:cxnSp macro="">
      <xdr:nvCxnSpPr>
        <xdr:cNvPr id="575" name="直線コネクタ 574"/>
        <xdr:cNvCxnSpPr/>
      </xdr:nvCxnSpPr>
      <xdr:spPr>
        <a:xfrm flipV="1">
          <a:off x="12814300" y="9900334"/>
          <a:ext cx="889000" cy="2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169733</xdr:rowOff>
    </xdr:from>
    <xdr:to>
      <xdr:col>72</xdr:col>
      <xdr:colOff>38100</xdr:colOff>
      <xdr:row>57</xdr:row>
      <xdr:rowOff>99883</xdr:rowOff>
    </xdr:to>
    <xdr:sp macro="" textlink="">
      <xdr:nvSpPr>
        <xdr:cNvPr id="576" name="フローチャート: 判断 575"/>
        <xdr:cNvSpPr/>
      </xdr:nvSpPr>
      <xdr:spPr>
        <a:xfrm>
          <a:off x="13652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116410</xdr:rowOff>
    </xdr:from>
    <xdr:ext cx="534377" cy="259045"/>
    <xdr:sp macro="" textlink="">
      <xdr:nvSpPr>
        <xdr:cNvPr id="577" name="テキスト ボックス 576"/>
        <xdr:cNvSpPr txBox="1"/>
      </xdr:nvSpPr>
      <xdr:spPr>
        <a:xfrm>
          <a:off x="13436111" y="954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31599</xdr:rowOff>
    </xdr:from>
    <xdr:to>
      <xdr:col>67</xdr:col>
      <xdr:colOff>101600</xdr:colOff>
      <xdr:row>57</xdr:row>
      <xdr:rowOff>133199</xdr:rowOff>
    </xdr:to>
    <xdr:sp macro="" textlink="">
      <xdr:nvSpPr>
        <xdr:cNvPr id="578" name="フローチャート: 判断 577"/>
        <xdr:cNvSpPr/>
      </xdr:nvSpPr>
      <xdr:spPr>
        <a:xfrm>
          <a:off x="12763500" y="98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149726</xdr:rowOff>
    </xdr:from>
    <xdr:ext cx="534377" cy="259045"/>
    <xdr:sp macro="" textlink="">
      <xdr:nvSpPr>
        <xdr:cNvPr id="579" name="テキスト ボックス 578"/>
        <xdr:cNvSpPr txBox="1"/>
      </xdr:nvSpPr>
      <xdr:spPr>
        <a:xfrm>
          <a:off x="12547111" y="957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121083</xdr:rowOff>
    </xdr:from>
    <xdr:to>
      <xdr:col>85</xdr:col>
      <xdr:colOff>177800</xdr:colOff>
      <xdr:row>57</xdr:row>
      <xdr:rowOff>51233</xdr:rowOff>
    </xdr:to>
    <xdr:sp macro="" textlink="">
      <xdr:nvSpPr>
        <xdr:cNvPr id="585" name="楕円 584"/>
        <xdr:cNvSpPr/>
      </xdr:nvSpPr>
      <xdr:spPr>
        <a:xfrm>
          <a:off x="16268700" y="97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143960</xdr:rowOff>
    </xdr:from>
    <xdr:ext cx="534377" cy="259045"/>
    <xdr:sp macro="" textlink="">
      <xdr:nvSpPr>
        <xdr:cNvPr id="586" name="教育費該当値テキスト"/>
        <xdr:cNvSpPr txBox="1"/>
      </xdr:nvSpPr>
      <xdr:spPr>
        <a:xfrm>
          <a:off x="16370300" y="957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90994</xdr:rowOff>
    </xdr:from>
    <xdr:to>
      <xdr:col>81</xdr:col>
      <xdr:colOff>101600</xdr:colOff>
      <xdr:row>58</xdr:row>
      <xdr:rowOff>21144</xdr:rowOff>
    </xdr:to>
    <xdr:sp macro="" textlink="">
      <xdr:nvSpPr>
        <xdr:cNvPr id="587" name="楕円 586"/>
        <xdr:cNvSpPr/>
      </xdr:nvSpPr>
      <xdr:spPr>
        <a:xfrm>
          <a:off x="15430500" y="986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12271</xdr:rowOff>
    </xdr:from>
    <xdr:ext cx="534377" cy="259045"/>
    <xdr:sp macro="" textlink="">
      <xdr:nvSpPr>
        <xdr:cNvPr id="588" name="テキスト ボックス 587"/>
        <xdr:cNvSpPr txBox="1"/>
      </xdr:nvSpPr>
      <xdr:spPr>
        <a:xfrm>
          <a:off x="15214111" y="995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87154</xdr:rowOff>
    </xdr:from>
    <xdr:to>
      <xdr:col>76</xdr:col>
      <xdr:colOff>165100</xdr:colOff>
      <xdr:row>58</xdr:row>
      <xdr:rowOff>17304</xdr:rowOff>
    </xdr:to>
    <xdr:sp macro="" textlink="">
      <xdr:nvSpPr>
        <xdr:cNvPr id="589" name="楕円 588"/>
        <xdr:cNvSpPr/>
      </xdr:nvSpPr>
      <xdr:spPr>
        <a:xfrm>
          <a:off x="14541500" y="98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8431</xdr:rowOff>
    </xdr:from>
    <xdr:ext cx="534377" cy="259045"/>
    <xdr:sp macro="" textlink="">
      <xdr:nvSpPr>
        <xdr:cNvPr id="590" name="テキスト ボックス 589"/>
        <xdr:cNvSpPr txBox="1"/>
      </xdr:nvSpPr>
      <xdr:spPr>
        <a:xfrm>
          <a:off x="14325111" y="995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76884</xdr:rowOff>
    </xdr:from>
    <xdr:to>
      <xdr:col>72</xdr:col>
      <xdr:colOff>38100</xdr:colOff>
      <xdr:row>58</xdr:row>
      <xdr:rowOff>7034</xdr:rowOff>
    </xdr:to>
    <xdr:sp macro="" textlink="">
      <xdr:nvSpPr>
        <xdr:cNvPr id="591" name="楕円 590"/>
        <xdr:cNvSpPr/>
      </xdr:nvSpPr>
      <xdr:spPr>
        <a:xfrm>
          <a:off x="13652500" y="984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169611</xdr:rowOff>
    </xdr:from>
    <xdr:ext cx="534377" cy="259045"/>
    <xdr:sp macro="" textlink="">
      <xdr:nvSpPr>
        <xdr:cNvPr id="592" name="テキスト ボックス 591"/>
        <xdr:cNvSpPr txBox="1"/>
      </xdr:nvSpPr>
      <xdr:spPr>
        <a:xfrm>
          <a:off x="13436111" y="994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98185</xdr:rowOff>
    </xdr:from>
    <xdr:to>
      <xdr:col>67</xdr:col>
      <xdr:colOff>101600</xdr:colOff>
      <xdr:row>58</xdr:row>
      <xdr:rowOff>28335</xdr:rowOff>
    </xdr:to>
    <xdr:sp macro="" textlink="">
      <xdr:nvSpPr>
        <xdr:cNvPr id="593" name="楕円 592"/>
        <xdr:cNvSpPr/>
      </xdr:nvSpPr>
      <xdr:spPr>
        <a:xfrm>
          <a:off x="12763500" y="9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19462</xdr:rowOff>
    </xdr:from>
    <xdr:ext cx="534377" cy="259045"/>
    <xdr:sp macro="" textlink="">
      <xdr:nvSpPr>
        <xdr:cNvPr id="594" name="テキスト ボックス 593"/>
        <xdr:cNvSpPr txBox="1"/>
      </xdr:nvSpPr>
      <xdr:spPr>
        <a:xfrm>
          <a:off x="12547111" y="996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35116</xdr:rowOff>
    </xdr:from>
    <xdr:to>
      <xdr:col>85</xdr:col>
      <xdr:colOff>126364</xdr:colOff>
      <xdr:row>79</xdr:row>
      <xdr:rowOff>44450</xdr:rowOff>
    </xdr:to>
    <xdr:cxnSp macro="">
      <xdr:nvCxnSpPr>
        <xdr:cNvPr id="618" name="直線コネクタ 617"/>
        <xdr:cNvCxnSpPr/>
      </xdr:nvCxnSpPr>
      <xdr:spPr>
        <a:xfrm flipV="1">
          <a:off x="16317595" y="12208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153243</xdr:rowOff>
    </xdr:from>
    <xdr:ext cx="534377" cy="259045"/>
    <xdr:sp macro="" textlink="">
      <xdr:nvSpPr>
        <xdr:cNvPr id="621" name="災害復旧費最大値テキスト"/>
        <xdr:cNvSpPr txBox="1"/>
      </xdr:nvSpPr>
      <xdr:spPr>
        <a:xfrm>
          <a:off x="16370300" y="1198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35116</xdr:rowOff>
    </xdr:from>
    <xdr:to>
      <xdr:col>86</xdr:col>
      <xdr:colOff>25400</xdr:colOff>
      <xdr:row>71</xdr:row>
      <xdr:rowOff>35116</xdr:rowOff>
    </xdr:to>
    <xdr:cxnSp macro="">
      <xdr:nvCxnSpPr>
        <xdr:cNvPr id="622" name="直線コネクタ 621"/>
        <xdr:cNvCxnSpPr/>
      </xdr:nvCxnSpPr>
      <xdr:spPr>
        <a:xfrm>
          <a:off x="16230600" y="1220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43307</xdr:rowOff>
    </xdr:from>
    <xdr:to>
      <xdr:col>85</xdr:col>
      <xdr:colOff>127000</xdr:colOff>
      <xdr:row>79</xdr:row>
      <xdr:rowOff>44241</xdr:rowOff>
    </xdr:to>
    <xdr:cxnSp macro="">
      <xdr:nvCxnSpPr>
        <xdr:cNvPr id="623" name="直線コネクタ 622"/>
        <xdr:cNvCxnSpPr/>
      </xdr:nvCxnSpPr>
      <xdr:spPr>
        <a:xfrm flipV="1">
          <a:off x="15481300" y="13587857"/>
          <a:ext cx="8382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76286</xdr:rowOff>
    </xdr:from>
    <xdr:ext cx="469744" cy="259045"/>
    <xdr:sp macro="" textlink="">
      <xdr:nvSpPr>
        <xdr:cNvPr id="624" name="災害復旧費平均値テキスト"/>
        <xdr:cNvSpPr txBox="1"/>
      </xdr:nvSpPr>
      <xdr:spPr>
        <a:xfrm>
          <a:off x="16370300" y="13277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53409</xdr:rowOff>
    </xdr:from>
    <xdr:to>
      <xdr:col>85</xdr:col>
      <xdr:colOff>177800</xdr:colOff>
      <xdr:row>78</xdr:row>
      <xdr:rowOff>155009</xdr:rowOff>
    </xdr:to>
    <xdr:sp macro="" textlink="">
      <xdr:nvSpPr>
        <xdr:cNvPr id="625" name="フローチャート: 判断 624"/>
        <xdr:cNvSpPr/>
      </xdr:nvSpPr>
      <xdr:spPr>
        <a:xfrm>
          <a:off x="16268700" y="13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170962</xdr:rowOff>
    </xdr:from>
    <xdr:to>
      <xdr:col>81</xdr:col>
      <xdr:colOff>50800</xdr:colOff>
      <xdr:row>79</xdr:row>
      <xdr:rowOff>44241</xdr:rowOff>
    </xdr:to>
    <xdr:cxnSp macro="">
      <xdr:nvCxnSpPr>
        <xdr:cNvPr id="626" name="直線コネクタ 625"/>
        <xdr:cNvCxnSpPr/>
      </xdr:nvCxnSpPr>
      <xdr:spPr>
        <a:xfrm>
          <a:off x="14592300" y="13544062"/>
          <a:ext cx="889000" cy="4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16890</xdr:rowOff>
    </xdr:from>
    <xdr:to>
      <xdr:col>81</xdr:col>
      <xdr:colOff>101600</xdr:colOff>
      <xdr:row>78</xdr:row>
      <xdr:rowOff>118490</xdr:rowOff>
    </xdr:to>
    <xdr:sp macro="" textlink="">
      <xdr:nvSpPr>
        <xdr:cNvPr id="627" name="フローチャート: 判断 626"/>
        <xdr:cNvSpPr/>
      </xdr:nvSpPr>
      <xdr:spPr>
        <a:xfrm>
          <a:off x="15430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135017</xdr:rowOff>
    </xdr:from>
    <xdr:ext cx="469744" cy="259045"/>
    <xdr:sp macro="" textlink="">
      <xdr:nvSpPr>
        <xdr:cNvPr id="628" name="テキスト ボックス 627"/>
        <xdr:cNvSpPr txBox="1"/>
      </xdr:nvSpPr>
      <xdr:spPr>
        <a:xfrm>
          <a:off x="15246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143548</xdr:rowOff>
    </xdr:from>
    <xdr:to>
      <xdr:col>76</xdr:col>
      <xdr:colOff>114300</xdr:colOff>
      <xdr:row>78</xdr:row>
      <xdr:rowOff>170962</xdr:rowOff>
    </xdr:to>
    <xdr:cxnSp macro="">
      <xdr:nvCxnSpPr>
        <xdr:cNvPr id="629" name="直線コネクタ 628"/>
        <xdr:cNvCxnSpPr/>
      </xdr:nvCxnSpPr>
      <xdr:spPr>
        <a:xfrm>
          <a:off x="13703300" y="13516648"/>
          <a:ext cx="889000" cy="2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72346</xdr:rowOff>
    </xdr:from>
    <xdr:to>
      <xdr:col>76</xdr:col>
      <xdr:colOff>165100</xdr:colOff>
      <xdr:row>78</xdr:row>
      <xdr:rowOff>2496</xdr:rowOff>
    </xdr:to>
    <xdr:sp macro="" textlink="">
      <xdr:nvSpPr>
        <xdr:cNvPr id="630" name="フローチャート: 判断 629"/>
        <xdr:cNvSpPr/>
      </xdr:nvSpPr>
      <xdr:spPr>
        <a:xfrm>
          <a:off x="145415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19023</xdr:rowOff>
    </xdr:from>
    <xdr:ext cx="534377" cy="259045"/>
    <xdr:sp macro="" textlink="">
      <xdr:nvSpPr>
        <xdr:cNvPr id="631" name="テキスト ボックス 630"/>
        <xdr:cNvSpPr txBox="1"/>
      </xdr:nvSpPr>
      <xdr:spPr>
        <a:xfrm>
          <a:off x="14325111" y="1304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143548</xdr:rowOff>
    </xdr:from>
    <xdr:to>
      <xdr:col>71</xdr:col>
      <xdr:colOff>177800</xdr:colOff>
      <xdr:row>79</xdr:row>
      <xdr:rowOff>42202</xdr:rowOff>
    </xdr:to>
    <xdr:cxnSp macro="">
      <xdr:nvCxnSpPr>
        <xdr:cNvPr id="632" name="直線コネクタ 631"/>
        <xdr:cNvCxnSpPr/>
      </xdr:nvCxnSpPr>
      <xdr:spPr>
        <a:xfrm flipV="1">
          <a:off x="12814300" y="13516648"/>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13348</xdr:rowOff>
    </xdr:from>
    <xdr:to>
      <xdr:col>72</xdr:col>
      <xdr:colOff>38100</xdr:colOff>
      <xdr:row>78</xdr:row>
      <xdr:rowOff>114948</xdr:rowOff>
    </xdr:to>
    <xdr:sp macro="" textlink="">
      <xdr:nvSpPr>
        <xdr:cNvPr id="633" name="フローチャート: 判断 632"/>
        <xdr:cNvSpPr/>
      </xdr:nvSpPr>
      <xdr:spPr>
        <a:xfrm>
          <a:off x="13652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131475</xdr:rowOff>
    </xdr:from>
    <xdr:ext cx="469744" cy="259045"/>
    <xdr:sp macro="" textlink="">
      <xdr:nvSpPr>
        <xdr:cNvPr id="634" name="テキスト ボックス 633"/>
        <xdr:cNvSpPr txBox="1"/>
      </xdr:nvSpPr>
      <xdr:spPr>
        <a:xfrm>
          <a:off x="13468428" y="131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48171</xdr:rowOff>
    </xdr:from>
    <xdr:to>
      <xdr:col>67</xdr:col>
      <xdr:colOff>101600</xdr:colOff>
      <xdr:row>78</xdr:row>
      <xdr:rowOff>149771</xdr:rowOff>
    </xdr:to>
    <xdr:sp macro="" textlink="">
      <xdr:nvSpPr>
        <xdr:cNvPr id="635" name="フローチャート: 判断 634"/>
        <xdr:cNvSpPr/>
      </xdr:nvSpPr>
      <xdr:spPr>
        <a:xfrm>
          <a:off x="12763500" y="1342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166298</xdr:rowOff>
    </xdr:from>
    <xdr:ext cx="469744" cy="259045"/>
    <xdr:sp macro="" textlink="">
      <xdr:nvSpPr>
        <xdr:cNvPr id="636" name="テキスト ボックス 635"/>
        <xdr:cNvSpPr txBox="1"/>
      </xdr:nvSpPr>
      <xdr:spPr>
        <a:xfrm>
          <a:off x="12579428" y="1319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163957</xdr:rowOff>
    </xdr:from>
    <xdr:to>
      <xdr:col>85</xdr:col>
      <xdr:colOff>177800</xdr:colOff>
      <xdr:row>79</xdr:row>
      <xdr:rowOff>94107</xdr:rowOff>
    </xdr:to>
    <xdr:sp macro="" textlink="">
      <xdr:nvSpPr>
        <xdr:cNvPr id="642" name="楕円 641"/>
        <xdr:cNvSpPr/>
      </xdr:nvSpPr>
      <xdr:spPr>
        <a:xfrm>
          <a:off x="16268700" y="135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78884</xdr:rowOff>
    </xdr:from>
    <xdr:ext cx="313932" cy="259045"/>
    <xdr:sp macro="" textlink="">
      <xdr:nvSpPr>
        <xdr:cNvPr id="643" name="災害復旧費該当値テキスト"/>
        <xdr:cNvSpPr txBox="1"/>
      </xdr:nvSpPr>
      <xdr:spPr>
        <a:xfrm>
          <a:off x="16370300" y="13451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164891</xdr:rowOff>
    </xdr:from>
    <xdr:to>
      <xdr:col>81</xdr:col>
      <xdr:colOff>101600</xdr:colOff>
      <xdr:row>79</xdr:row>
      <xdr:rowOff>95041</xdr:rowOff>
    </xdr:to>
    <xdr:sp macro="" textlink="">
      <xdr:nvSpPr>
        <xdr:cNvPr id="644" name="楕円 643"/>
        <xdr:cNvSpPr/>
      </xdr:nvSpPr>
      <xdr:spPr>
        <a:xfrm>
          <a:off x="15430500" y="1353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86168</xdr:rowOff>
    </xdr:from>
    <xdr:ext cx="313932" cy="259045"/>
    <xdr:sp macro="" textlink="">
      <xdr:nvSpPr>
        <xdr:cNvPr id="645" name="テキスト ボックス 644"/>
        <xdr:cNvSpPr txBox="1"/>
      </xdr:nvSpPr>
      <xdr:spPr>
        <a:xfrm>
          <a:off x="15324333" y="13630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120162</xdr:rowOff>
    </xdr:from>
    <xdr:to>
      <xdr:col>76</xdr:col>
      <xdr:colOff>165100</xdr:colOff>
      <xdr:row>79</xdr:row>
      <xdr:rowOff>50312</xdr:rowOff>
    </xdr:to>
    <xdr:sp macro="" textlink="">
      <xdr:nvSpPr>
        <xdr:cNvPr id="646" name="楕円 645"/>
        <xdr:cNvSpPr/>
      </xdr:nvSpPr>
      <xdr:spPr>
        <a:xfrm>
          <a:off x="14541500" y="1349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41439</xdr:rowOff>
    </xdr:from>
    <xdr:ext cx="469744" cy="259045"/>
    <xdr:sp macro="" textlink="">
      <xdr:nvSpPr>
        <xdr:cNvPr id="647" name="テキスト ボックス 646"/>
        <xdr:cNvSpPr txBox="1"/>
      </xdr:nvSpPr>
      <xdr:spPr>
        <a:xfrm>
          <a:off x="14357428" y="1358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92748</xdr:rowOff>
    </xdr:from>
    <xdr:to>
      <xdr:col>72</xdr:col>
      <xdr:colOff>38100</xdr:colOff>
      <xdr:row>79</xdr:row>
      <xdr:rowOff>22898</xdr:rowOff>
    </xdr:to>
    <xdr:sp macro="" textlink="">
      <xdr:nvSpPr>
        <xdr:cNvPr id="648" name="楕円 647"/>
        <xdr:cNvSpPr/>
      </xdr:nvSpPr>
      <xdr:spPr>
        <a:xfrm>
          <a:off x="13652500" y="134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14025</xdr:rowOff>
    </xdr:from>
    <xdr:ext cx="469744" cy="259045"/>
    <xdr:sp macro="" textlink="">
      <xdr:nvSpPr>
        <xdr:cNvPr id="649" name="テキスト ボックス 648"/>
        <xdr:cNvSpPr txBox="1"/>
      </xdr:nvSpPr>
      <xdr:spPr>
        <a:xfrm>
          <a:off x="13468428" y="1355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162852</xdr:rowOff>
    </xdr:from>
    <xdr:to>
      <xdr:col>67</xdr:col>
      <xdr:colOff>101600</xdr:colOff>
      <xdr:row>79</xdr:row>
      <xdr:rowOff>93002</xdr:rowOff>
    </xdr:to>
    <xdr:sp macro="" textlink="">
      <xdr:nvSpPr>
        <xdr:cNvPr id="650" name="楕円 649"/>
        <xdr:cNvSpPr/>
      </xdr:nvSpPr>
      <xdr:spPr>
        <a:xfrm>
          <a:off x="12763500" y="135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84129</xdr:rowOff>
    </xdr:from>
    <xdr:ext cx="378565" cy="259045"/>
    <xdr:sp macro="" textlink="">
      <xdr:nvSpPr>
        <xdr:cNvPr id="651" name="テキスト ボックス 650"/>
        <xdr:cNvSpPr txBox="1"/>
      </xdr:nvSpPr>
      <xdr:spPr>
        <a:xfrm>
          <a:off x="12625017" y="13628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2" name="テキスト ボックス 66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4" name="テキスト ボックス 663"/>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0" name="テキスト ボックス 66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2" name="テキスト ボックス 67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25836</xdr:rowOff>
    </xdr:from>
    <xdr:to>
      <xdr:col>85</xdr:col>
      <xdr:colOff>126364</xdr:colOff>
      <xdr:row>99</xdr:row>
      <xdr:rowOff>158837</xdr:rowOff>
    </xdr:to>
    <xdr:cxnSp macro="">
      <xdr:nvCxnSpPr>
        <xdr:cNvPr id="678" name="直線コネクタ 677"/>
        <xdr:cNvCxnSpPr/>
      </xdr:nvCxnSpPr>
      <xdr:spPr>
        <a:xfrm flipV="1">
          <a:off x="16317595" y="15627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162664</xdr:rowOff>
    </xdr:from>
    <xdr:ext cx="534377" cy="259045"/>
    <xdr:sp macro="" textlink="">
      <xdr:nvSpPr>
        <xdr:cNvPr id="679" name="公債費最小値テキスト"/>
        <xdr:cNvSpPr txBox="1"/>
      </xdr:nvSpPr>
      <xdr:spPr>
        <a:xfrm>
          <a:off x="16370300" y="1713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158837</xdr:rowOff>
    </xdr:from>
    <xdr:to>
      <xdr:col>86</xdr:col>
      <xdr:colOff>25400</xdr:colOff>
      <xdr:row>99</xdr:row>
      <xdr:rowOff>158837</xdr:rowOff>
    </xdr:to>
    <xdr:cxnSp macro="">
      <xdr:nvCxnSpPr>
        <xdr:cNvPr id="680" name="直線コネクタ 679"/>
        <xdr:cNvCxnSpPr/>
      </xdr:nvCxnSpPr>
      <xdr:spPr>
        <a:xfrm>
          <a:off x="16230600" y="1713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143963</xdr:rowOff>
    </xdr:from>
    <xdr:ext cx="599010" cy="259045"/>
    <xdr:sp macro="" textlink="">
      <xdr:nvSpPr>
        <xdr:cNvPr id="681" name="公債費最大値テキスト"/>
        <xdr:cNvSpPr txBox="1"/>
      </xdr:nvSpPr>
      <xdr:spPr>
        <a:xfrm>
          <a:off x="16370300" y="1540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25836</xdr:rowOff>
    </xdr:from>
    <xdr:to>
      <xdr:col>86</xdr:col>
      <xdr:colOff>25400</xdr:colOff>
      <xdr:row>91</xdr:row>
      <xdr:rowOff>25836</xdr:rowOff>
    </xdr:to>
    <xdr:cxnSp macro="">
      <xdr:nvCxnSpPr>
        <xdr:cNvPr id="682" name="直線コネクタ 681"/>
        <xdr:cNvCxnSpPr/>
      </xdr:nvCxnSpPr>
      <xdr:spPr>
        <a:xfrm>
          <a:off x="16230600" y="156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29493</xdr:rowOff>
    </xdr:from>
    <xdr:to>
      <xdr:col>85</xdr:col>
      <xdr:colOff>127000</xdr:colOff>
      <xdr:row>97</xdr:row>
      <xdr:rowOff>55096</xdr:rowOff>
    </xdr:to>
    <xdr:cxnSp macro="">
      <xdr:nvCxnSpPr>
        <xdr:cNvPr id="683" name="直線コネクタ 682"/>
        <xdr:cNvCxnSpPr/>
      </xdr:nvCxnSpPr>
      <xdr:spPr>
        <a:xfrm flipV="1">
          <a:off x="15481300" y="16660143"/>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52272</xdr:rowOff>
    </xdr:from>
    <xdr:ext cx="534377" cy="259045"/>
    <xdr:sp macro="" textlink="">
      <xdr:nvSpPr>
        <xdr:cNvPr id="684" name="公債費平均値テキスト"/>
        <xdr:cNvSpPr txBox="1"/>
      </xdr:nvSpPr>
      <xdr:spPr>
        <a:xfrm>
          <a:off x="16370300" y="16682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73845</xdr:rowOff>
    </xdr:from>
    <xdr:to>
      <xdr:col>85</xdr:col>
      <xdr:colOff>177800</xdr:colOff>
      <xdr:row>98</xdr:row>
      <xdr:rowOff>3995</xdr:rowOff>
    </xdr:to>
    <xdr:sp macro="" textlink="">
      <xdr:nvSpPr>
        <xdr:cNvPr id="685" name="フローチャート: 判断 684"/>
        <xdr:cNvSpPr/>
      </xdr:nvSpPr>
      <xdr:spPr>
        <a:xfrm>
          <a:off x="16268700" y="167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155670</xdr:rowOff>
    </xdr:from>
    <xdr:to>
      <xdr:col>81</xdr:col>
      <xdr:colOff>50800</xdr:colOff>
      <xdr:row>97</xdr:row>
      <xdr:rowOff>55096</xdr:rowOff>
    </xdr:to>
    <xdr:cxnSp macro="">
      <xdr:nvCxnSpPr>
        <xdr:cNvPr id="686" name="直線コネクタ 685"/>
        <xdr:cNvCxnSpPr/>
      </xdr:nvCxnSpPr>
      <xdr:spPr>
        <a:xfrm>
          <a:off x="14592300" y="16614870"/>
          <a:ext cx="889000" cy="7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84066</xdr:rowOff>
    </xdr:from>
    <xdr:to>
      <xdr:col>81</xdr:col>
      <xdr:colOff>101600</xdr:colOff>
      <xdr:row>98</xdr:row>
      <xdr:rowOff>14216</xdr:rowOff>
    </xdr:to>
    <xdr:sp macro="" textlink="">
      <xdr:nvSpPr>
        <xdr:cNvPr id="687" name="フローチャート: 判断 686"/>
        <xdr:cNvSpPr/>
      </xdr:nvSpPr>
      <xdr:spPr>
        <a:xfrm>
          <a:off x="15430500" y="1671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5343</xdr:rowOff>
    </xdr:from>
    <xdr:ext cx="534377" cy="259045"/>
    <xdr:sp macro="" textlink="">
      <xdr:nvSpPr>
        <xdr:cNvPr id="688" name="テキスト ボックス 687"/>
        <xdr:cNvSpPr txBox="1"/>
      </xdr:nvSpPr>
      <xdr:spPr>
        <a:xfrm>
          <a:off x="15214111" y="1680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155670</xdr:rowOff>
    </xdr:from>
    <xdr:to>
      <xdr:col>76</xdr:col>
      <xdr:colOff>114300</xdr:colOff>
      <xdr:row>96</xdr:row>
      <xdr:rowOff>167458</xdr:rowOff>
    </xdr:to>
    <xdr:cxnSp macro="">
      <xdr:nvCxnSpPr>
        <xdr:cNvPr id="689" name="直線コネクタ 688"/>
        <xdr:cNvCxnSpPr/>
      </xdr:nvCxnSpPr>
      <xdr:spPr>
        <a:xfrm flipV="1">
          <a:off x="13703300" y="16614870"/>
          <a:ext cx="889000" cy="1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60086</xdr:rowOff>
    </xdr:from>
    <xdr:to>
      <xdr:col>76</xdr:col>
      <xdr:colOff>165100</xdr:colOff>
      <xdr:row>97</xdr:row>
      <xdr:rowOff>161686</xdr:rowOff>
    </xdr:to>
    <xdr:sp macro="" textlink="">
      <xdr:nvSpPr>
        <xdr:cNvPr id="690" name="フローチャート: 判断 689"/>
        <xdr:cNvSpPr/>
      </xdr:nvSpPr>
      <xdr:spPr>
        <a:xfrm>
          <a:off x="145415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152813</xdr:rowOff>
    </xdr:from>
    <xdr:ext cx="534377" cy="259045"/>
    <xdr:sp macro="" textlink="">
      <xdr:nvSpPr>
        <xdr:cNvPr id="691" name="テキスト ボックス 690"/>
        <xdr:cNvSpPr txBox="1"/>
      </xdr:nvSpPr>
      <xdr:spPr>
        <a:xfrm>
          <a:off x="14325111" y="1678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167458</xdr:rowOff>
    </xdr:from>
    <xdr:to>
      <xdr:col>71</xdr:col>
      <xdr:colOff>177800</xdr:colOff>
      <xdr:row>97</xdr:row>
      <xdr:rowOff>71393</xdr:rowOff>
    </xdr:to>
    <xdr:cxnSp macro="">
      <xdr:nvCxnSpPr>
        <xdr:cNvPr id="692" name="直線コネクタ 691"/>
        <xdr:cNvCxnSpPr/>
      </xdr:nvCxnSpPr>
      <xdr:spPr>
        <a:xfrm flipV="1">
          <a:off x="12814300" y="16626658"/>
          <a:ext cx="889000" cy="7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53499</xdr:rowOff>
    </xdr:from>
    <xdr:to>
      <xdr:col>72</xdr:col>
      <xdr:colOff>38100</xdr:colOff>
      <xdr:row>97</xdr:row>
      <xdr:rowOff>155099</xdr:rowOff>
    </xdr:to>
    <xdr:sp macro="" textlink="">
      <xdr:nvSpPr>
        <xdr:cNvPr id="693" name="フローチャート: 判断 692"/>
        <xdr:cNvSpPr/>
      </xdr:nvSpPr>
      <xdr:spPr>
        <a:xfrm>
          <a:off x="13652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146226</xdr:rowOff>
    </xdr:from>
    <xdr:ext cx="534377" cy="259045"/>
    <xdr:sp macro="" textlink="">
      <xdr:nvSpPr>
        <xdr:cNvPr id="694" name="テキスト ボックス 693"/>
        <xdr:cNvSpPr txBox="1"/>
      </xdr:nvSpPr>
      <xdr:spPr>
        <a:xfrm>
          <a:off x="13436111" y="167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50256</xdr:rowOff>
    </xdr:from>
    <xdr:to>
      <xdr:col>67</xdr:col>
      <xdr:colOff>101600</xdr:colOff>
      <xdr:row>97</xdr:row>
      <xdr:rowOff>151856</xdr:rowOff>
    </xdr:to>
    <xdr:sp macro="" textlink="">
      <xdr:nvSpPr>
        <xdr:cNvPr id="695" name="フローチャート: 判断 694"/>
        <xdr:cNvSpPr/>
      </xdr:nvSpPr>
      <xdr:spPr>
        <a:xfrm>
          <a:off x="12763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142983</xdr:rowOff>
    </xdr:from>
    <xdr:ext cx="534377" cy="259045"/>
    <xdr:sp macro="" textlink="">
      <xdr:nvSpPr>
        <xdr:cNvPr id="696" name="テキスト ボックス 695"/>
        <xdr:cNvSpPr txBox="1"/>
      </xdr:nvSpPr>
      <xdr:spPr>
        <a:xfrm>
          <a:off x="12547111" y="167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150143</xdr:rowOff>
    </xdr:from>
    <xdr:to>
      <xdr:col>85</xdr:col>
      <xdr:colOff>177800</xdr:colOff>
      <xdr:row>97</xdr:row>
      <xdr:rowOff>80293</xdr:rowOff>
    </xdr:to>
    <xdr:sp macro="" textlink="">
      <xdr:nvSpPr>
        <xdr:cNvPr id="702" name="楕円 701"/>
        <xdr:cNvSpPr/>
      </xdr:nvSpPr>
      <xdr:spPr>
        <a:xfrm>
          <a:off x="16268700" y="166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1570</xdr:rowOff>
    </xdr:from>
    <xdr:ext cx="534377" cy="259045"/>
    <xdr:sp macro="" textlink="">
      <xdr:nvSpPr>
        <xdr:cNvPr id="703" name="公債費該当値テキスト"/>
        <xdr:cNvSpPr txBox="1"/>
      </xdr:nvSpPr>
      <xdr:spPr>
        <a:xfrm>
          <a:off x="16370300" y="1646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4296</xdr:rowOff>
    </xdr:from>
    <xdr:to>
      <xdr:col>81</xdr:col>
      <xdr:colOff>101600</xdr:colOff>
      <xdr:row>97</xdr:row>
      <xdr:rowOff>105896</xdr:rowOff>
    </xdr:to>
    <xdr:sp macro="" textlink="">
      <xdr:nvSpPr>
        <xdr:cNvPr id="704" name="楕円 703"/>
        <xdr:cNvSpPr/>
      </xdr:nvSpPr>
      <xdr:spPr>
        <a:xfrm>
          <a:off x="15430500" y="1663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122423</xdr:rowOff>
    </xdr:from>
    <xdr:ext cx="534377" cy="259045"/>
    <xdr:sp macro="" textlink="">
      <xdr:nvSpPr>
        <xdr:cNvPr id="705" name="テキスト ボックス 704"/>
        <xdr:cNvSpPr txBox="1"/>
      </xdr:nvSpPr>
      <xdr:spPr>
        <a:xfrm>
          <a:off x="15214111" y="1641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104870</xdr:rowOff>
    </xdr:from>
    <xdr:to>
      <xdr:col>76</xdr:col>
      <xdr:colOff>165100</xdr:colOff>
      <xdr:row>97</xdr:row>
      <xdr:rowOff>35020</xdr:rowOff>
    </xdr:to>
    <xdr:sp macro="" textlink="">
      <xdr:nvSpPr>
        <xdr:cNvPr id="706" name="楕円 705"/>
        <xdr:cNvSpPr/>
      </xdr:nvSpPr>
      <xdr:spPr>
        <a:xfrm>
          <a:off x="14541500" y="1656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51547</xdr:rowOff>
    </xdr:from>
    <xdr:ext cx="534377" cy="259045"/>
    <xdr:sp macro="" textlink="">
      <xdr:nvSpPr>
        <xdr:cNvPr id="707" name="テキスト ボックス 706"/>
        <xdr:cNvSpPr txBox="1"/>
      </xdr:nvSpPr>
      <xdr:spPr>
        <a:xfrm>
          <a:off x="14325111" y="1633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116658</xdr:rowOff>
    </xdr:from>
    <xdr:to>
      <xdr:col>72</xdr:col>
      <xdr:colOff>38100</xdr:colOff>
      <xdr:row>97</xdr:row>
      <xdr:rowOff>46808</xdr:rowOff>
    </xdr:to>
    <xdr:sp macro="" textlink="">
      <xdr:nvSpPr>
        <xdr:cNvPr id="708" name="楕円 707"/>
        <xdr:cNvSpPr/>
      </xdr:nvSpPr>
      <xdr:spPr>
        <a:xfrm>
          <a:off x="13652500" y="1657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63335</xdr:rowOff>
    </xdr:from>
    <xdr:ext cx="534377" cy="259045"/>
    <xdr:sp macro="" textlink="">
      <xdr:nvSpPr>
        <xdr:cNvPr id="709" name="テキスト ボックス 708"/>
        <xdr:cNvSpPr txBox="1"/>
      </xdr:nvSpPr>
      <xdr:spPr>
        <a:xfrm>
          <a:off x="13436111" y="1635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20593</xdr:rowOff>
    </xdr:from>
    <xdr:to>
      <xdr:col>67</xdr:col>
      <xdr:colOff>101600</xdr:colOff>
      <xdr:row>97</xdr:row>
      <xdr:rowOff>122193</xdr:rowOff>
    </xdr:to>
    <xdr:sp macro="" textlink="">
      <xdr:nvSpPr>
        <xdr:cNvPr id="710" name="楕円 709"/>
        <xdr:cNvSpPr/>
      </xdr:nvSpPr>
      <xdr:spPr>
        <a:xfrm>
          <a:off x="12763500" y="1665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138720</xdr:rowOff>
    </xdr:from>
    <xdr:ext cx="534377" cy="259045"/>
    <xdr:sp macro="" textlink="">
      <xdr:nvSpPr>
        <xdr:cNvPr id="711" name="テキスト ボックス 710"/>
        <xdr:cNvSpPr txBox="1"/>
      </xdr:nvSpPr>
      <xdr:spPr>
        <a:xfrm>
          <a:off x="12547111" y="1642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132461</xdr:rowOff>
    </xdr:from>
    <xdr:to>
      <xdr:col>116</xdr:col>
      <xdr:colOff>62864</xdr:colOff>
      <xdr:row>39</xdr:row>
      <xdr:rowOff>44450</xdr:rowOff>
    </xdr:to>
    <xdr:cxnSp macro="">
      <xdr:nvCxnSpPr>
        <xdr:cNvPr id="735" name="直線コネクタ 734"/>
        <xdr:cNvCxnSpPr/>
      </xdr:nvCxnSpPr>
      <xdr:spPr>
        <a:xfrm flipV="1">
          <a:off x="22159595" y="5447411"/>
          <a:ext cx="1269"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83456</xdr:rowOff>
    </xdr:from>
    <xdr:ext cx="249299" cy="259045"/>
    <xdr:sp macro="" textlink="">
      <xdr:nvSpPr>
        <xdr:cNvPr id="736" name="諸支出金最小値テキスト"/>
        <xdr:cNvSpPr txBox="1"/>
      </xdr:nvSpPr>
      <xdr:spPr>
        <a:xfrm>
          <a:off x="22212300" y="6770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79138</xdr:rowOff>
    </xdr:from>
    <xdr:ext cx="469744" cy="259045"/>
    <xdr:sp macro="" textlink="">
      <xdr:nvSpPr>
        <xdr:cNvPr id="738" name="諸支出金最大値テキスト"/>
        <xdr:cNvSpPr txBox="1"/>
      </xdr:nvSpPr>
      <xdr:spPr>
        <a:xfrm>
          <a:off x="22212300" y="52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132461</xdr:rowOff>
    </xdr:from>
    <xdr:to>
      <xdr:col>116</xdr:col>
      <xdr:colOff>152400</xdr:colOff>
      <xdr:row>31</xdr:row>
      <xdr:rowOff>132461</xdr:rowOff>
    </xdr:to>
    <xdr:cxnSp macro="">
      <xdr:nvCxnSpPr>
        <xdr:cNvPr id="739" name="直線コネクタ 738"/>
        <xdr:cNvCxnSpPr/>
      </xdr:nvCxnSpPr>
      <xdr:spPr>
        <a:xfrm>
          <a:off x="22072600" y="544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906</xdr:rowOff>
    </xdr:from>
    <xdr:ext cx="313932" cy="259045"/>
    <xdr:sp macro="" textlink="">
      <xdr:nvSpPr>
        <xdr:cNvPr id="741" name="諸支出金平均値テキスト"/>
        <xdr:cNvSpPr txBox="1"/>
      </xdr:nvSpPr>
      <xdr:spPr>
        <a:xfrm>
          <a:off x="22212300" y="651600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149479</xdr:rowOff>
    </xdr:from>
    <xdr:to>
      <xdr:col>116</xdr:col>
      <xdr:colOff>114300</xdr:colOff>
      <xdr:row>39</xdr:row>
      <xdr:rowOff>79629</xdr:rowOff>
    </xdr:to>
    <xdr:sp macro="" textlink="">
      <xdr:nvSpPr>
        <xdr:cNvPr id="742" name="フローチャート: 判断 741"/>
        <xdr:cNvSpPr/>
      </xdr:nvSpPr>
      <xdr:spPr>
        <a:xfrm>
          <a:off x="221107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144526</xdr:rowOff>
    </xdr:from>
    <xdr:to>
      <xdr:col>112</xdr:col>
      <xdr:colOff>38100</xdr:colOff>
      <xdr:row>39</xdr:row>
      <xdr:rowOff>74676</xdr:rowOff>
    </xdr:to>
    <xdr:sp macro="" textlink="">
      <xdr:nvSpPr>
        <xdr:cNvPr id="744" name="フローチャート: 判断 743"/>
        <xdr:cNvSpPr/>
      </xdr:nvSpPr>
      <xdr:spPr>
        <a:xfrm>
          <a:off x="21272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91203</xdr:rowOff>
    </xdr:from>
    <xdr:ext cx="313932" cy="259045"/>
    <xdr:sp macro="" textlink="">
      <xdr:nvSpPr>
        <xdr:cNvPr id="745" name="テキスト ボックス 744"/>
        <xdr:cNvSpPr txBox="1"/>
      </xdr:nvSpPr>
      <xdr:spPr>
        <a:xfrm>
          <a:off x="21166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146050</xdr:rowOff>
    </xdr:from>
    <xdr:to>
      <xdr:col>107</xdr:col>
      <xdr:colOff>101600</xdr:colOff>
      <xdr:row>39</xdr:row>
      <xdr:rowOff>76200</xdr:rowOff>
    </xdr:to>
    <xdr:sp macro="" textlink="">
      <xdr:nvSpPr>
        <xdr:cNvPr id="747" name="フローチャート: 判断 746"/>
        <xdr:cNvSpPr/>
      </xdr:nvSpPr>
      <xdr:spPr>
        <a:xfrm>
          <a:off x="20383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92727</xdr:rowOff>
    </xdr:from>
    <xdr:ext cx="313932" cy="259045"/>
    <xdr:sp macro="" textlink="">
      <xdr:nvSpPr>
        <xdr:cNvPr id="748" name="テキスト ボックス 747"/>
        <xdr:cNvSpPr txBox="1"/>
      </xdr:nvSpPr>
      <xdr:spPr>
        <a:xfrm>
          <a:off x="20277333" y="6436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138811</xdr:rowOff>
    </xdr:from>
    <xdr:to>
      <xdr:col>102</xdr:col>
      <xdr:colOff>165100</xdr:colOff>
      <xdr:row>39</xdr:row>
      <xdr:rowOff>68961</xdr:rowOff>
    </xdr:to>
    <xdr:sp macro="" textlink="">
      <xdr:nvSpPr>
        <xdr:cNvPr id="750" name="フローチャート: 判断 749"/>
        <xdr:cNvSpPr/>
      </xdr:nvSpPr>
      <xdr:spPr>
        <a:xfrm>
          <a:off x="19494500" y="665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85488</xdr:rowOff>
    </xdr:from>
    <xdr:ext cx="313932" cy="259045"/>
    <xdr:sp macro="" textlink="">
      <xdr:nvSpPr>
        <xdr:cNvPr id="751" name="テキスト ボックス 750"/>
        <xdr:cNvSpPr txBox="1"/>
      </xdr:nvSpPr>
      <xdr:spPr>
        <a:xfrm>
          <a:off x="19388333" y="64291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126238</xdr:rowOff>
    </xdr:from>
    <xdr:to>
      <xdr:col>98</xdr:col>
      <xdr:colOff>38100</xdr:colOff>
      <xdr:row>39</xdr:row>
      <xdr:rowOff>56388</xdr:rowOff>
    </xdr:to>
    <xdr:sp macro="" textlink="">
      <xdr:nvSpPr>
        <xdr:cNvPr id="752" name="フローチャート: 判断 751"/>
        <xdr:cNvSpPr/>
      </xdr:nvSpPr>
      <xdr:spPr>
        <a:xfrm>
          <a:off x="18605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72915</xdr:rowOff>
    </xdr:from>
    <xdr:ext cx="378565" cy="259045"/>
    <xdr:sp macro="" textlink="">
      <xdr:nvSpPr>
        <xdr:cNvPr id="753" name="テキスト ボックス 752"/>
        <xdr:cNvSpPr txBox="1"/>
      </xdr:nvSpPr>
      <xdr:spPr>
        <a:xfrm>
          <a:off x="18467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127906</xdr:rowOff>
    </xdr:from>
    <xdr:ext cx="249299" cy="259045"/>
    <xdr:sp macro="" textlink="">
      <xdr:nvSpPr>
        <xdr:cNvPr id="760" name="諸支出金該当値テキスト"/>
        <xdr:cNvSpPr txBox="1"/>
      </xdr:nvSpPr>
      <xdr:spPr>
        <a:xfrm>
          <a:off x="22212300" y="6643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主な構成項目として、総務費は住民一人当たり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147,686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財政調整基金積立金、都市計画基金積立金の減少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により前年度と比べ減少しているが、依然として類似団体の平均を上回っている。民生費は住民一人当たり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216,897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住民税非課税世帯等臨時特別給付金事業、子育て世帯等臨時特別支援事業の減少など</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により前年度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と比べ減少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、類似団体の平均を上回っている。衛生費は住民一人当たり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104,713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墓地移転事業、病院事業会計負担金の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増加により、依然として類似団体の平均を上回っている。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財政調整基金残高については、取崩しを上回る積立てを行ったことから、前年度より標準財政規模比が増加することとなった。実質単年度収支</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黒字</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が続いているが、</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今後も大規模災害の発生や景気変動による減収等に備え、安定した市民サービスを提供するために必要な基金残高の確保に努める。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連結実質赤字比率は、全ての会計において黒字となっている。病院事業会計においては、剰余額の増加に伴い標準財政規模比における割合が前年度より大きく増加している。今後も人口減少による患者数の減少、医師不足や救急医療体制の確保などから、厳しい経営が予想されているため経営改善が求められる。その他の各会計においても厳しい財政運営が予想されることから、効率的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12117321</v>
      </c>
      <c r="BO4" s="407"/>
      <c r="BP4" s="407"/>
      <c r="BQ4" s="407"/>
      <c r="BR4" s="407"/>
      <c r="BS4" s="407"/>
      <c r="BT4" s="407"/>
      <c r="BU4" s="408"/>
      <c r="BV4" s="406">
        <v>11759358</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5</v>
      </c>
      <c r="CU4" s="413"/>
      <c r="CV4" s="413"/>
      <c r="CW4" s="413"/>
      <c r="CX4" s="413"/>
      <c r="CY4" s="413"/>
      <c r="CZ4" s="413"/>
      <c r="DA4" s="414"/>
      <c r="DB4" s="412">
        <v>5.4</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11794996</v>
      </c>
      <c r="BO5" s="444"/>
      <c r="BP5" s="444"/>
      <c r="BQ5" s="444"/>
      <c r="BR5" s="444"/>
      <c r="BS5" s="444"/>
      <c r="BT5" s="444"/>
      <c r="BU5" s="445"/>
      <c r="BV5" s="443">
        <v>11416625</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95</v>
      </c>
      <c r="CU5" s="441"/>
      <c r="CV5" s="441"/>
      <c r="CW5" s="441"/>
      <c r="CX5" s="441"/>
      <c r="CY5" s="441"/>
      <c r="CZ5" s="441"/>
      <c r="DA5" s="442"/>
      <c r="DB5" s="440">
        <v>89.6</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322325</v>
      </c>
      <c r="BO6" s="444"/>
      <c r="BP6" s="444"/>
      <c r="BQ6" s="444"/>
      <c r="BR6" s="444"/>
      <c r="BS6" s="444"/>
      <c r="BT6" s="444"/>
      <c r="BU6" s="445"/>
      <c r="BV6" s="443">
        <v>342733</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96.2</v>
      </c>
      <c r="CU6" s="481"/>
      <c r="CV6" s="481"/>
      <c r="CW6" s="481"/>
      <c r="CX6" s="481"/>
      <c r="CY6" s="481"/>
      <c r="CZ6" s="481"/>
      <c r="DA6" s="482"/>
      <c r="DB6" s="480">
        <v>93.8</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10361</v>
      </c>
      <c r="BO7" s="444"/>
      <c r="BP7" s="444"/>
      <c r="BQ7" s="444"/>
      <c r="BR7" s="444"/>
      <c r="BS7" s="444"/>
      <c r="BT7" s="444"/>
      <c r="BU7" s="445"/>
      <c r="BV7" s="443">
        <v>3610</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6184832</v>
      </c>
      <c r="CU7" s="444"/>
      <c r="CV7" s="444"/>
      <c r="CW7" s="444"/>
      <c r="CX7" s="444"/>
      <c r="CY7" s="444"/>
      <c r="CZ7" s="444"/>
      <c r="DA7" s="445"/>
      <c r="DB7" s="443">
        <v>6333437</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112</v>
      </c>
      <c r="AV8" s="476"/>
      <c r="AW8" s="476"/>
      <c r="AX8" s="476"/>
      <c r="AY8" s="477" t="s">
        <v>113</v>
      </c>
      <c r="AZ8" s="478"/>
      <c r="BA8" s="478"/>
      <c r="BB8" s="478"/>
      <c r="BC8" s="478"/>
      <c r="BD8" s="478"/>
      <c r="BE8" s="478"/>
      <c r="BF8" s="478"/>
      <c r="BG8" s="478"/>
      <c r="BH8" s="478"/>
      <c r="BI8" s="478"/>
      <c r="BJ8" s="478"/>
      <c r="BK8" s="478"/>
      <c r="BL8" s="478"/>
      <c r="BM8" s="479"/>
      <c r="BN8" s="443">
        <v>311964</v>
      </c>
      <c r="BO8" s="444"/>
      <c r="BP8" s="444"/>
      <c r="BQ8" s="444"/>
      <c r="BR8" s="444"/>
      <c r="BS8" s="444"/>
      <c r="BT8" s="444"/>
      <c r="BU8" s="445"/>
      <c r="BV8" s="443">
        <v>339123</v>
      </c>
      <c r="BW8" s="444"/>
      <c r="BX8" s="444"/>
      <c r="BY8" s="444"/>
      <c r="BZ8" s="444"/>
      <c r="CA8" s="444"/>
      <c r="CB8" s="444"/>
      <c r="CC8" s="445"/>
      <c r="CD8" s="446" t="s">
        <v>114</v>
      </c>
      <c r="CE8" s="447"/>
      <c r="CF8" s="447"/>
      <c r="CG8" s="447"/>
      <c r="CH8" s="447"/>
      <c r="CI8" s="447"/>
      <c r="CJ8" s="447"/>
      <c r="CK8" s="447"/>
      <c r="CL8" s="447"/>
      <c r="CM8" s="447"/>
      <c r="CN8" s="447"/>
      <c r="CO8" s="447"/>
      <c r="CP8" s="447"/>
      <c r="CQ8" s="447"/>
      <c r="CR8" s="447"/>
      <c r="CS8" s="448"/>
      <c r="CT8" s="483">
        <v>0.34</v>
      </c>
      <c r="CU8" s="484"/>
      <c r="CV8" s="484"/>
      <c r="CW8" s="484"/>
      <c r="CX8" s="484"/>
      <c r="CY8" s="484"/>
      <c r="CZ8" s="484"/>
      <c r="DA8" s="485"/>
      <c r="DB8" s="483">
        <v>0.35</v>
      </c>
      <c r="DC8" s="484"/>
      <c r="DD8" s="484"/>
      <c r="DE8" s="484"/>
      <c r="DF8" s="484"/>
      <c r="DG8" s="484"/>
      <c r="DH8" s="484"/>
      <c r="DI8" s="485"/>
    </row>
    <row r="9" spans="1:119" ht="18.75" customHeight="1" thickBot="1" x14ac:dyDescent="0.2">
      <c r="A9" s="181"/>
      <c r="B9" s="437" t="s">
        <v>115</v>
      </c>
      <c r="C9" s="438"/>
      <c r="D9" s="438"/>
      <c r="E9" s="438"/>
      <c r="F9" s="438"/>
      <c r="G9" s="438"/>
      <c r="H9" s="438"/>
      <c r="I9" s="438"/>
      <c r="J9" s="438"/>
      <c r="K9" s="486"/>
      <c r="L9" s="487" t="s">
        <v>116</v>
      </c>
      <c r="M9" s="488"/>
      <c r="N9" s="488"/>
      <c r="O9" s="488"/>
      <c r="P9" s="488"/>
      <c r="Q9" s="489"/>
      <c r="R9" s="490">
        <v>16252</v>
      </c>
      <c r="S9" s="491"/>
      <c r="T9" s="491"/>
      <c r="U9" s="491"/>
      <c r="V9" s="492"/>
      <c r="W9" s="400" t="s">
        <v>117</v>
      </c>
      <c r="X9" s="401"/>
      <c r="Y9" s="401"/>
      <c r="Z9" s="401"/>
      <c r="AA9" s="401"/>
      <c r="AB9" s="401"/>
      <c r="AC9" s="401"/>
      <c r="AD9" s="401"/>
      <c r="AE9" s="401"/>
      <c r="AF9" s="401"/>
      <c r="AG9" s="401"/>
      <c r="AH9" s="401"/>
      <c r="AI9" s="401"/>
      <c r="AJ9" s="401"/>
      <c r="AK9" s="401"/>
      <c r="AL9" s="402"/>
      <c r="AM9" s="472" t="s">
        <v>118</v>
      </c>
      <c r="AN9" s="473"/>
      <c r="AO9" s="473"/>
      <c r="AP9" s="473"/>
      <c r="AQ9" s="473"/>
      <c r="AR9" s="473"/>
      <c r="AS9" s="473"/>
      <c r="AT9" s="474"/>
      <c r="AU9" s="475" t="s">
        <v>119</v>
      </c>
      <c r="AV9" s="476"/>
      <c r="AW9" s="476"/>
      <c r="AX9" s="476"/>
      <c r="AY9" s="477" t="s">
        <v>120</v>
      </c>
      <c r="AZ9" s="478"/>
      <c r="BA9" s="478"/>
      <c r="BB9" s="478"/>
      <c r="BC9" s="478"/>
      <c r="BD9" s="478"/>
      <c r="BE9" s="478"/>
      <c r="BF9" s="478"/>
      <c r="BG9" s="478"/>
      <c r="BH9" s="478"/>
      <c r="BI9" s="478"/>
      <c r="BJ9" s="478"/>
      <c r="BK9" s="478"/>
      <c r="BL9" s="478"/>
      <c r="BM9" s="479"/>
      <c r="BN9" s="443">
        <v>-27159</v>
      </c>
      <c r="BO9" s="444"/>
      <c r="BP9" s="444"/>
      <c r="BQ9" s="444"/>
      <c r="BR9" s="444"/>
      <c r="BS9" s="444"/>
      <c r="BT9" s="444"/>
      <c r="BU9" s="445"/>
      <c r="BV9" s="443">
        <v>45177</v>
      </c>
      <c r="BW9" s="444"/>
      <c r="BX9" s="444"/>
      <c r="BY9" s="444"/>
      <c r="BZ9" s="444"/>
      <c r="CA9" s="444"/>
      <c r="CB9" s="444"/>
      <c r="CC9" s="445"/>
      <c r="CD9" s="446" t="s">
        <v>121</v>
      </c>
      <c r="CE9" s="447"/>
      <c r="CF9" s="447"/>
      <c r="CG9" s="447"/>
      <c r="CH9" s="447"/>
      <c r="CI9" s="447"/>
      <c r="CJ9" s="447"/>
      <c r="CK9" s="447"/>
      <c r="CL9" s="447"/>
      <c r="CM9" s="447"/>
      <c r="CN9" s="447"/>
      <c r="CO9" s="447"/>
      <c r="CP9" s="447"/>
      <c r="CQ9" s="447"/>
      <c r="CR9" s="447"/>
      <c r="CS9" s="448"/>
      <c r="CT9" s="440">
        <v>13.7</v>
      </c>
      <c r="CU9" s="441"/>
      <c r="CV9" s="441"/>
      <c r="CW9" s="441"/>
      <c r="CX9" s="441"/>
      <c r="CY9" s="441"/>
      <c r="CZ9" s="441"/>
      <c r="DA9" s="442"/>
      <c r="DB9" s="440">
        <v>12.7</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122</v>
      </c>
      <c r="M10" s="473"/>
      <c r="N10" s="473"/>
      <c r="O10" s="473"/>
      <c r="P10" s="473"/>
      <c r="Q10" s="474"/>
      <c r="R10" s="494">
        <v>18009</v>
      </c>
      <c r="S10" s="495"/>
      <c r="T10" s="495"/>
      <c r="U10" s="495"/>
      <c r="V10" s="496"/>
      <c r="W10" s="431"/>
      <c r="X10" s="432"/>
      <c r="Y10" s="432"/>
      <c r="Z10" s="432"/>
      <c r="AA10" s="432"/>
      <c r="AB10" s="432"/>
      <c r="AC10" s="432"/>
      <c r="AD10" s="432"/>
      <c r="AE10" s="432"/>
      <c r="AF10" s="432"/>
      <c r="AG10" s="432"/>
      <c r="AH10" s="432"/>
      <c r="AI10" s="432"/>
      <c r="AJ10" s="432"/>
      <c r="AK10" s="432"/>
      <c r="AL10" s="435"/>
      <c r="AM10" s="472" t="s">
        <v>123</v>
      </c>
      <c r="AN10" s="473"/>
      <c r="AO10" s="473"/>
      <c r="AP10" s="473"/>
      <c r="AQ10" s="473"/>
      <c r="AR10" s="473"/>
      <c r="AS10" s="473"/>
      <c r="AT10" s="474"/>
      <c r="AU10" s="475" t="s">
        <v>124</v>
      </c>
      <c r="AV10" s="476"/>
      <c r="AW10" s="476"/>
      <c r="AX10" s="476"/>
      <c r="AY10" s="477" t="s">
        <v>125</v>
      </c>
      <c r="AZ10" s="478"/>
      <c r="BA10" s="478"/>
      <c r="BB10" s="478"/>
      <c r="BC10" s="478"/>
      <c r="BD10" s="478"/>
      <c r="BE10" s="478"/>
      <c r="BF10" s="478"/>
      <c r="BG10" s="478"/>
      <c r="BH10" s="478"/>
      <c r="BI10" s="478"/>
      <c r="BJ10" s="478"/>
      <c r="BK10" s="478"/>
      <c r="BL10" s="478"/>
      <c r="BM10" s="479"/>
      <c r="BN10" s="443">
        <v>687411</v>
      </c>
      <c r="BO10" s="444"/>
      <c r="BP10" s="444"/>
      <c r="BQ10" s="444"/>
      <c r="BR10" s="444"/>
      <c r="BS10" s="444"/>
      <c r="BT10" s="444"/>
      <c r="BU10" s="445"/>
      <c r="BV10" s="443">
        <v>1054864</v>
      </c>
      <c r="BW10" s="444"/>
      <c r="BX10" s="444"/>
      <c r="BY10" s="444"/>
      <c r="BZ10" s="444"/>
      <c r="CA10" s="444"/>
      <c r="CB10" s="444"/>
      <c r="CC10" s="445"/>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127</v>
      </c>
      <c r="M11" s="498"/>
      <c r="N11" s="498"/>
      <c r="O11" s="498"/>
      <c r="P11" s="498"/>
      <c r="Q11" s="499"/>
      <c r="R11" s="500" t="s">
        <v>128</v>
      </c>
      <c r="S11" s="501"/>
      <c r="T11" s="501"/>
      <c r="U11" s="501"/>
      <c r="V11" s="502"/>
      <c r="W11" s="431"/>
      <c r="X11" s="432"/>
      <c r="Y11" s="432"/>
      <c r="Z11" s="432"/>
      <c r="AA11" s="432"/>
      <c r="AB11" s="432"/>
      <c r="AC11" s="432"/>
      <c r="AD11" s="432"/>
      <c r="AE11" s="432"/>
      <c r="AF11" s="432"/>
      <c r="AG11" s="432"/>
      <c r="AH11" s="432"/>
      <c r="AI11" s="432"/>
      <c r="AJ11" s="432"/>
      <c r="AK11" s="432"/>
      <c r="AL11" s="435"/>
      <c r="AM11" s="472" t="s">
        <v>129</v>
      </c>
      <c r="AN11" s="473"/>
      <c r="AO11" s="473"/>
      <c r="AP11" s="473"/>
      <c r="AQ11" s="473"/>
      <c r="AR11" s="473"/>
      <c r="AS11" s="473"/>
      <c r="AT11" s="474"/>
      <c r="AU11" s="475" t="s">
        <v>130</v>
      </c>
      <c r="AV11" s="476"/>
      <c r="AW11" s="476"/>
      <c r="AX11" s="476"/>
      <c r="AY11" s="477" t="s">
        <v>131</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132</v>
      </c>
      <c r="CE11" s="447"/>
      <c r="CF11" s="447"/>
      <c r="CG11" s="447"/>
      <c r="CH11" s="447"/>
      <c r="CI11" s="447"/>
      <c r="CJ11" s="447"/>
      <c r="CK11" s="447"/>
      <c r="CL11" s="447"/>
      <c r="CM11" s="447"/>
      <c r="CN11" s="447"/>
      <c r="CO11" s="447"/>
      <c r="CP11" s="447"/>
      <c r="CQ11" s="447"/>
      <c r="CR11" s="447"/>
      <c r="CS11" s="448"/>
      <c r="CT11" s="483" t="s">
        <v>133</v>
      </c>
      <c r="CU11" s="484"/>
      <c r="CV11" s="484"/>
      <c r="CW11" s="484"/>
      <c r="CX11" s="484"/>
      <c r="CY11" s="484"/>
      <c r="CZ11" s="484"/>
      <c r="DA11" s="485"/>
      <c r="DB11" s="483" t="s">
        <v>133</v>
      </c>
      <c r="DC11" s="484"/>
      <c r="DD11" s="484"/>
      <c r="DE11" s="484"/>
      <c r="DF11" s="484"/>
      <c r="DG11" s="484"/>
      <c r="DH11" s="484"/>
      <c r="DI11" s="485"/>
    </row>
    <row r="12" spans="1:119" ht="18.75" customHeight="1" x14ac:dyDescent="0.15">
      <c r="A12" s="181"/>
      <c r="B12" s="503" t="s">
        <v>134</v>
      </c>
      <c r="C12" s="504"/>
      <c r="D12" s="504"/>
      <c r="E12" s="504"/>
      <c r="F12" s="504"/>
      <c r="G12" s="504"/>
      <c r="H12" s="504"/>
      <c r="I12" s="504"/>
      <c r="J12" s="504"/>
      <c r="K12" s="505"/>
      <c r="L12" s="512" t="s">
        <v>135</v>
      </c>
      <c r="M12" s="513"/>
      <c r="N12" s="513"/>
      <c r="O12" s="513"/>
      <c r="P12" s="513"/>
      <c r="Q12" s="514"/>
      <c r="R12" s="515">
        <v>16319</v>
      </c>
      <c r="S12" s="516"/>
      <c r="T12" s="516"/>
      <c r="U12" s="516"/>
      <c r="V12" s="517"/>
      <c r="W12" s="518" t="s">
        <v>1</v>
      </c>
      <c r="X12" s="476"/>
      <c r="Y12" s="476"/>
      <c r="Z12" s="476"/>
      <c r="AA12" s="476"/>
      <c r="AB12" s="519"/>
      <c r="AC12" s="520" t="s">
        <v>136</v>
      </c>
      <c r="AD12" s="521"/>
      <c r="AE12" s="521"/>
      <c r="AF12" s="521"/>
      <c r="AG12" s="522"/>
      <c r="AH12" s="520" t="s">
        <v>137</v>
      </c>
      <c r="AI12" s="521"/>
      <c r="AJ12" s="521"/>
      <c r="AK12" s="521"/>
      <c r="AL12" s="523"/>
      <c r="AM12" s="472" t="s">
        <v>138</v>
      </c>
      <c r="AN12" s="473"/>
      <c r="AO12" s="473"/>
      <c r="AP12" s="473"/>
      <c r="AQ12" s="473"/>
      <c r="AR12" s="473"/>
      <c r="AS12" s="473"/>
      <c r="AT12" s="474"/>
      <c r="AU12" s="475" t="s">
        <v>139</v>
      </c>
      <c r="AV12" s="476"/>
      <c r="AW12" s="476"/>
      <c r="AX12" s="476"/>
      <c r="AY12" s="477" t="s">
        <v>140</v>
      </c>
      <c r="AZ12" s="478"/>
      <c r="BA12" s="478"/>
      <c r="BB12" s="478"/>
      <c r="BC12" s="478"/>
      <c r="BD12" s="478"/>
      <c r="BE12" s="478"/>
      <c r="BF12" s="478"/>
      <c r="BG12" s="478"/>
      <c r="BH12" s="478"/>
      <c r="BI12" s="478"/>
      <c r="BJ12" s="478"/>
      <c r="BK12" s="478"/>
      <c r="BL12" s="478"/>
      <c r="BM12" s="479"/>
      <c r="BN12" s="443">
        <v>235302</v>
      </c>
      <c r="BO12" s="444"/>
      <c r="BP12" s="444"/>
      <c r="BQ12" s="444"/>
      <c r="BR12" s="444"/>
      <c r="BS12" s="444"/>
      <c r="BT12" s="444"/>
      <c r="BU12" s="445"/>
      <c r="BV12" s="443">
        <v>316785</v>
      </c>
      <c r="BW12" s="444"/>
      <c r="BX12" s="444"/>
      <c r="BY12" s="444"/>
      <c r="BZ12" s="444"/>
      <c r="CA12" s="444"/>
      <c r="CB12" s="444"/>
      <c r="CC12" s="445"/>
      <c r="CD12" s="446" t="s">
        <v>141</v>
      </c>
      <c r="CE12" s="447"/>
      <c r="CF12" s="447"/>
      <c r="CG12" s="447"/>
      <c r="CH12" s="447"/>
      <c r="CI12" s="447"/>
      <c r="CJ12" s="447"/>
      <c r="CK12" s="447"/>
      <c r="CL12" s="447"/>
      <c r="CM12" s="447"/>
      <c r="CN12" s="447"/>
      <c r="CO12" s="447"/>
      <c r="CP12" s="447"/>
      <c r="CQ12" s="447"/>
      <c r="CR12" s="447"/>
      <c r="CS12" s="448"/>
      <c r="CT12" s="483" t="s">
        <v>133</v>
      </c>
      <c r="CU12" s="484"/>
      <c r="CV12" s="484"/>
      <c r="CW12" s="484"/>
      <c r="CX12" s="484"/>
      <c r="CY12" s="484"/>
      <c r="CZ12" s="484"/>
      <c r="DA12" s="485"/>
      <c r="DB12" s="483" t="s">
        <v>142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143</v>
      </c>
      <c r="N13" s="535"/>
      <c r="O13" s="535"/>
      <c r="P13" s="535"/>
      <c r="Q13" s="536"/>
      <c r="R13" s="527">
        <v>16090</v>
      </c>
      <c r="S13" s="528"/>
      <c r="T13" s="528"/>
      <c r="U13" s="528"/>
      <c r="V13" s="529"/>
      <c r="W13" s="459" t="s">
        <v>144</v>
      </c>
      <c r="X13" s="460"/>
      <c r="Y13" s="460"/>
      <c r="Z13" s="460"/>
      <c r="AA13" s="460"/>
      <c r="AB13" s="450"/>
      <c r="AC13" s="494">
        <v>384</v>
      </c>
      <c r="AD13" s="495"/>
      <c r="AE13" s="495"/>
      <c r="AF13" s="495"/>
      <c r="AG13" s="537"/>
      <c r="AH13" s="494">
        <v>522</v>
      </c>
      <c r="AI13" s="495"/>
      <c r="AJ13" s="495"/>
      <c r="AK13" s="495"/>
      <c r="AL13" s="496"/>
      <c r="AM13" s="472" t="s">
        <v>145</v>
      </c>
      <c r="AN13" s="473"/>
      <c r="AO13" s="473"/>
      <c r="AP13" s="473"/>
      <c r="AQ13" s="473"/>
      <c r="AR13" s="473"/>
      <c r="AS13" s="473"/>
      <c r="AT13" s="474"/>
      <c r="AU13" s="475" t="s">
        <v>139</v>
      </c>
      <c r="AV13" s="476"/>
      <c r="AW13" s="476"/>
      <c r="AX13" s="476"/>
      <c r="AY13" s="477" t="s">
        <v>146</v>
      </c>
      <c r="AZ13" s="478"/>
      <c r="BA13" s="478"/>
      <c r="BB13" s="478"/>
      <c r="BC13" s="478"/>
      <c r="BD13" s="478"/>
      <c r="BE13" s="478"/>
      <c r="BF13" s="478"/>
      <c r="BG13" s="478"/>
      <c r="BH13" s="478"/>
      <c r="BI13" s="478"/>
      <c r="BJ13" s="478"/>
      <c r="BK13" s="478"/>
      <c r="BL13" s="478"/>
      <c r="BM13" s="479"/>
      <c r="BN13" s="443">
        <v>424950</v>
      </c>
      <c r="BO13" s="444"/>
      <c r="BP13" s="444"/>
      <c r="BQ13" s="444"/>
      <c r="BR13" s="444"/>
      <c r="BS13" s="444"/>
      <c r="BT13" s="444"/>
      <c r="BU13" s="445"/>
      <c r="BV13" s="443">
        <v>783256</v>
      </c>
      <c r="BW13" s="444"/>
      <c r="BX13" s="444"/>
      <c r="BY13" s="444"/>
      <c r="BZ13" s="444"/>
      <c r="CA13" s="444"/>
      <c r="CB13" s="444"/>
      <c r="CC13" s="445"/>
      <c r="CD13" s="446" t="s">
        <v>147</v>
      </c>
      <c r="CE13" s="447"/>
      <c r="CF13" s="447"/>
      <c r="CG13" s="447"/>
      <c r="CH13" s="447"/>
      <c r="CI13" s="447"/>
      <c r="CJ13" s="447"/>
      <c r="CK13" s="447"/>
      <c r="CL13" s="447"/>
      <c r="CM13" s="447"/>
      <c r="CN13" s="447"/>
      <c r="CO13" s="447"/>
      <c r="CP13" s="447"/>
      <c r="CQ13" s="447"/>
      <c r="CR13" s="447"/>
      <c r="CS13" s="448"/>
      <c r="CT13" s="440">
        <v>9.6</v>
      </c>
      <c r="CU13" s="441"/>
      <c r="CV13" s="441"/>
      <c r="CW13" s="441"/>
      <c r="CX13" s="441"/>
      <c r="CY13" s="441"/>
      <c r="CZ13" s="441"/>
      <c r="DA13" s="442"/>
      <c r="DB13" s="440">
        <v>10.8</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148</v>
      </c>
      <c r="M14" s="525"/>
      <c r="N14" s="525"/>
      <c r="O14" s="525"/>
      <c r="P14" s="525"/>
      <c r="Q14" s="526"/>
      <c r="R14" s="527">
        <v>16802</v>
      </c>
      <c r="S14" s="528"/>
      <c r="T14" s="528"/>
      <c r="U14" s="528"/>
      <c r="V14" s="529"/>
      <c r="W14" s="433"/>
      <c r="X14" s="434"/>
      <c r="Y14" s="434"/>
      <c r="Z14" s="434"/>
      <c r="AA14" s="434"/>
      <c r="AB14" s="423"/>
      <c r="AC14" s="530">
        <v>5.4</v>
      </c>
      <c r="AD14" s="531"/>
      <c r="AE14" s="531"/>
      <c r="AF14" s="531"/>
      <c r="AG14" s="532"/>
      <c r="AH14" s="530">
        <v>6.4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149</v>
      </c>
      <c r="CE14" s="539"/>
      <c r="CF14" s="539"/>
      <c r="CG14" s="539"/>
      <c r="CH14" s="539"/>
      <c r="CI14" s="539"/>
      <c r="CJ14" s="539"/>
      <c r="CK14" s="539"/>
      <c r="CL14" s="539"/>
      <c r="CM14" s="539"/>
      <c r="CN14" s="539"/>
      <c r="CO14" s="539"/>
      <c r="CP14" s="539"/>
      <c r="CQ14" s="539"/>
      <c r="CR14" s="539"/>
      <c r="CS14" s="540"/>
      <c r="CT14" s="541">
        <v>10.8</v>
      </c>
      <c r="CU14" s="542"/>
      <c r="CV14" s="542"/>
      <c r="CW14" s="542"/>
      <c r="CX14" s="542"/>
      <c r="CY14" s="542"/>
      <c r="CZ14" s="542"/>
      <c r="DA14" s="543"/>
      <c r="DB14" s="541">
        <v>22.5</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150</v>
      </c>
      <c r="N15" s="535"/>
      <c r="O15" s="535"/>
      <c r="P15" s="535"/>
      <c r="Q15" s="536"/>
      <c r="R15" s="527">
        <v>16584</v>
      </c>
      <c r="S15" s="528"/>
      <c r="T15" s="528"/>
      <c r="U15" s="528"/>
      <c r="V15" s="529"/>
      <c r="W15" s="459" t="s">
        <v>151</v>
      </c>
      <c r="X15" s="460"/>
      <c r="Y15" s="460"/>
      <c r="Z15" s="460"/>
      <c r="AA15" s="460"/>
      <c r="AB15" s="450"/>
      <c r="AC15" s="494">
        <v>1438</v>
      </c>
      <c r="AD15" s="495"/>
      <c r="AE15" s="495"/>
      <c r="AF15" s="495"/>
      <c r="AG15" s="537"/>
      <c r="AH15" s="494">
        <v>1582</v>
      </c>
      <c r="AI15" s="495"/>
      <c r="AJ15" s="495"/>
      <c r="AK15" s="495"/>
      <c r="AL15" s="496"/>
      <c r="AM15" s="472"/>
      <c r="AN15" s="473"/>
      <c r="AO15" s="473"/>
      <c r="AP15" s="473"/>
      <c r="AQ15" s="473"/>
      <c r="AR15" s="473"/>
      <c r="AS15" s="473"/>
      <c r="AT15" s="474"/>
      <c r="AU15" s="475"/>
      <c r="AV15" s="476"/>
      <c r="AW15" s="476"/>
      <c r="AX15" s="476"/>
      <c r="AY15" s="403" t="s">
        <v>152</v>
      </c>
      <c r="AZ15" s="404"/>
      <c r="BA15" s="404"/>
      <c r="BB15" s="404"/>
      <c r="BC15" s="404"/>
      <c r="BD15" s="404"/>
      <c r="BE15" s="404"/>
      <c r="BF15" s="404"/>
      <c r="BG15" s="404"/>
      <c r="BH15" s="404"/>
      <c r="BI15" s="404"/>
      <c r="BJ15" s="404"/>
      <c r="BK15" s="404"/>
      <c r="BL15" s="404"/>
      <c r="BM15" s="405"/>
      <c r="BN15" s="406">
        <v>1891596</v>
      </c>
      <c r="BO15" s="407"/>
      <c r="BP15" s="407"/>
      <c r="BQ15" s="407"/>
      <c r="BR15" s="407"/>
      <c r="BS15" s="407"/>
      <c r="BT15" s="407"/>
      <c r="BU15" s="408"/>
      <c r="BV15" s="406">
        <v>1842704</v>
      </c>
      <c r="BW15" s="407"/>
      <c r="BX15" s="407"/>
      <c r="BY15" s="407"/>
      <c r="BZ15" s="407"/>
      <c r="CA15" s="407"/>
      <c r="CB15" s="407"/>
      <c r="CC15" s="408"/>
      <c r="CD15" s="544" t="s">
        <v>153</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154</v>
      </c>
      <c r="M16" s="547"/>
      <c r="N16" s="547"/>
      <c r="O16" s="547"/>
      <c r="P16" s="547"/>
      <c r="Q16" s="548"/>
      <c r="R16" s="549" t="s">
        <v>155</v>
      </c>
      <c r="S16" s="550"/>
      <c r="T16" s="550"/>
      <c r="U16" s="550"/>
      <c r="V16" s="551"/>
      <c r="W16" s="433"/>
      <c r="X16" s="434"/>
      <c r="Y16" s="434"/>
      <c r="Z16" s="434"/>
      <c r="AA16" s="434"/>
      <c r="AB16" s="423"/>
      <c r="AC16" s="530">
        <v>20.399999999999999</v>
      </c>
      <c r="AD16" s="531"/>
      <c r="AE16" s="531"/>
      <c r="AF16" s="531"/>
      <c r="AG16" s="532"/>
      <c r="AH16" s="530">
        <v>19.5</v>
      </c>
      <c r="AI16" s="531"/>
      <c r="AJ16" s="531"/>
      <c r="AK16" s="531"/>
      <c r="AL16" s="533"/>
      <c r="AM16" s="472"/>
      <c r="AN16" s="473"/>
      <c r="AO16" s="473"/>
      <c r="AP16" s="473"/>
      <c r="AQ16" s="473"/>
      <c r="AR16" s="473"/>
      <c r="AS16" s="473"/>
      <c r="AT16" s="474"/>
      <c r="AU16" s="475"/>
      <c r="AV16" s="476"/>
      <c r="AW16" s="476"/>
      <c r="AX16" s="476"/>
      <c r="AY16" s="477" t="s">
        <v>156</v>
      </c>
      <c r="AZ16" s="478"/>
      <c r="BA16" s="478"/>
      <c r="BB16" s="478"/>
      <c r="BC16" s="478"/>
      <c r="BD16" s="478"/>
      <c r="BE16" s="478"/>
      <c r="BF16" s="478"/>
      <c r="BG16" s="478"/>
      <c r="BH16" s="478"/>
      <c r="BI16" s="478"/>
      <c r="BJ16" s="478"/>
      <c r="BK16" s="478"/>
      <c r="BL16" s="478"/>
      <c r="BM16" s="479"/>
      <c r="BN16" s="443">
        <v>5618421</v>
      </c>
      <c r="BO16" s="444"/>
      <c r="BP16" s="444"/>
      <c r="BQ16" s="444"/>
      <c r="BR16" s="444"/>
      <c r="BS16" s="444"/>
      <c r="BT16" s="444"/>
      <c r="BU16" s="445"/>
      <c r="BV16" s="443">
        <v>5578425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157</v>
      </c>
      <c r="N17" s="555"/>
      <c r="O17" s="555"/>
      <c r="P17" s="555"/>
      <c r="Q17" s="556"/>
      <c r="R17" s="549" t="s">
        <v>158</v>
      </c>
      <c r="S17" s="550"/>
      <c r="T17" s="550"/>
      <c r="U17" s="550"/>
      <c r="V17" s="551"/>
      <c r="W17" s="459" t="s">
        <v>159</v>
      </c>
      <c r="X17" s="460"/>
      <c r="Y17" s="460"/>
      <c r="Z17" s="460"/>
      <c r="AA17" s="460"/>
      <c r="AB17" s="450"/>
      <c r="AC17" s="494">
        <v>5237</v>
      </c>
      <c r="AD17" s="495"/>
      <c r="AE17" s="495"/>
      <c r="AF17" s="495"/>
      <c r="AG17" s="537"/>
      <c r="AH17" s="494">
        <v>5995</v>
      </c>
      <c r="AI17" s="495"/>
      <c r="AJ17" s="495"/>
      <c r="AK17" s="495"/>
      <c r="AL17" s="496"/>
      <c r="AM17" s="472"/>
      <c r="AN17" s="473"/>
      <c r="AO17" s="473"/>
      <c r="AP17" s="473"/>
      <c r="AQ17" s="473"/>
      <c r="AR17" s="473"/>
      <c r="AS17" s="473"/>
      <c r="AT17" s="474"/>
      <c r="AU17" s="475"/>
      <c r="AV17" s="476"/>
      <c r="AW17" s="476"/>
      <c r="AX17" s="476"/>
      <c r="AY17" s="477" t="s">
        <v>160</v>
      </c>
      <c r="AZ17" s="478"/>
      <c r="BA17" s="478"/>
      <c r="BB17" s="478"/>
      <c r="BC17" s="478"/>
      <c r="BD17" s="478"/>
      <c r="BE17" s="478"/>
      <c r="BF17" s="478"/>
      <c r="BG17" s="478"/>
      <c r="BH17" s="478"/>
      <c r="BI17" s="478"/>
      <c r="BJ17" s="478"/>
      <c r="BK17" s="478"/>
      <c r="BL17" s="478"/>
      <c r="BM17" s="479"/>
      <c r="BN17" s="443">
        <v>2385779</v>
      </c>
      <c r="BO17" s="444"/>
      <c r="BP17" s="444"/>
      <c r="BQ17" s="444"/>
      <c r="BR17" s="444"/>
      <c r="BS17" s="444"/>
      <c r="BT17" s="444"/>
      <c r="BU17" s="445"/>
      <c r="BV17" s="443">
        <v>2309480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161</v>
      </c>
      <c r="C18" s="486"/>
      <c r="D18" s="486"/>
      <c r="E18" s="566"/>
      <c r="F18" s="566"/>
      <c r="G18" s="566"/>
      <c r="H18" s="566"/>
      <c r="I18" s="566"/>
      <c r="J18" s="566"/>
      <c r="K18" s="566"/>
      <c r="L18" s="567">
        <v>192.71</v>
      </c>
      <c r="M18" s="567"/>
      <c r="N18" s="567"/>
      <c r="O18" s="567"/>
      <c r="P18" s="567"/>
      <c r="Q18" s="567"/>
      <c r="R18" s="568"/>
      <c r="S18" s="568"/>
      <c r="T18" s="568"/>
      <c r="U18" s="568"/>
      <c r="V18" s="569"/>
      <c r="W18" s="461"/>
      <c r="X18" s="462"/>
      <c r="Y18" s="462"/>
      <c r="Z18" s="462"/>
      <c r="AA18" s="462"/>
      <c r="AB18" s="453"/>
      <c r="AC18" s="570">
        <v>74.2</v>
      </c>
      <c r="AD18" s="571"/>
      <c r="AE18" s="571"/>
      <c r="AF18" s="571"/>
      <c r="AG18" s="572"/>
      <c r="AH18" s="570">
        <v>74</v>
      </c>
      <c r="AI18" s="571"/>
      <c r="AJ18" s="571"/>
      <c r="AK18" s="571"/>
      <c r="AL18" s="573"/>
      <c r="AM18" s="472"/>
      <c r="AN18" s="473"/>
      <c r="AO18" s="473"/>
      <c r="AP18" s="473"/>
      <c r="AQ18" s="473"/>
      <c r="AR18" s="473"/>
      <c r="AS18" s="473"/>
      <c r="AT18" s="474"/>
      <c r="AU18" s="475"/>
      <c r="AV18" s="476"/>
      <c r="AW18" s="476"/>
      <c r="AX18" s="476"/>
      <c r="AY18" s="477" t="s">
        <v>162</v>
      </c>
      <c r="AZ18" s="478"/>
      <c r="BA18" s="478"/>
      <c r="BB18" s="478"/>
      <c r="BC18" s="478"/>
      <c r="BD18" s="478"/>
      <c r="BE18" s="478"/>
      <c r="BF18" s="478"/>
      <c r="BG18" s="478"/>
      <c r="BH18" s="478"/>
      <c r="BI18" s="478"/>
      <c r="BJ18" s="478"/>
      <c r="BK18" s="478"/>
      <c r="BL18" s="478"/>
      <c r="BM18" s="479"/>
      <c r="BN18" s="443">
        <v>5953999</v>
      </c>
      <c r="BO18" s="444"/>
      <c r="BP18" s="444"/>
      <c r="BQ18" s="444"/>
      <c r="BR18" s="444"/>
      <c r="BS18" s="444"/>
      <c r="BT18" s="444"/>
      <c r="BU18" s="445"/>
      <c r="BV18" s="443">
        <v>5826981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163</v>
      </c>
      <c r="C19" s="486"/>
      <c r="D19" s="486"/>
      <c r="E19" s="566"/>
      <c r="F19" s="566"/>
      <c r="G19" s="566"/>
      <c r="H19" s="566"/>
      <c r="I19" s="566"/>
      <c r="J19" s="566"/>
      <c r="K19" s="566"/>
      <c r="L19" s="574">
        <v>84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164</v>
      </c>
      <c r="AZ19" s="478"/>
      <c r="BA19" s="478"/>
      <c r="BB19" s="478"/>
      <c r="BC19" s="478"/>
      <c r="BD19" s="478"/>
      <c r="BE19" s="478"/>
      <c r="BF19" s="478"/>
      <c r="BG19" s="478"/>
      <c r="BH19" s="478"/>
      <c r="BI19" s="478"/>
      <c r="BJ19" s="478"/>
      <c r="BK19" s="478"/>
      <c r="BL19" s="478"/>
      <c r="BM19" s="479"/>
      <c r="BN19" s="443">
        <v>8106025</v>
      </c>
      <c r="BO19" s="444"/>
      <c r="BP19" s="444"/>
      <c r="BQ19" s="444"/>
      <c r="BR19" s="444"/>
      <c r="BS19" s="444"/>
      <c r="BT19" s="444"/>
      <c r="BU19" s="445"/>
      <c r="BV19" s="443">
        <v>8690160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165</v>
      </c>
      <c r="C20" s="486"/>
      <c r="D20" s="486"/>
      <c r="E20" s="566"/>
      <c r="F20" s="566"/>
      <c r="G20" s="566"/>
      <c r="H20" s="566"/>
      <c r="I20" s="566"/>
      <c r="J20" s="566"/>
      <c r="K20" s="566"/>
      <c r="L20" s="574">
        <v>8153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166</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167</v>
      </c>
      <c r="C22" s="587"/>
      <c r="D22" s="588"/>
      <c r="E22" s="455" t="s">
        <v>1</v>
      </c>
      <c r="F22" s="460"/>
      <c r="G22" s="460"/>
      <c r="H22" s="460"/>
      <c r="I22" s="460"/>
      <c r="J22" s="460"/>
      <c r="K22" s="450"/>
      <c r="L22" s="455" t="s">
        <v>168</v>
      </c>
      <c r="M22" s="460"/>
      <c r="N22" s="460"/>
      <c r="O22" s="460"/>
      <c r="P22" s="450"/>
      <c r="Q22" s="618" t="s">
        <v>169</v>
      </c>
      <c r="R22" s="619"/>
      <c r="S22" s="619"/>
      <c r="T22" s="619"/>
      <c r="U22" s="619"/>
      <c r="V22" s="620"/>
      <c r="W22" s="586" t="s">
        <v>170</v>
      </c>
      <c r="X22" s="587"/>
      <c r="Y22" s="588"/>
      <c r="Z22" s="455" t="s">
        <v>1</v>
      </c>
      <c r="AA22" s="460"/>
      <c r="AB22" s="460"/>
      <c r="AC22" s="460"/>
      <c r="AD22" s="460"/>
      <c r="AE22" s="460"/>
      <c r="AF22" s="460"/>
      <c r="AG22" s="450"/>
      <c r="AH22" s="624" t="s">
        <v>171</v>
      </c>
      <c r="AI22" s="460"/>
      <c r="AJ22" s="460"/>
      <c r="AK22" s="460"/>
      <c r="AL22" s="450"/>
      <c r="AM22" s="624" t="s">
        <v>172</v>
      </c>
      <c r="AN22" s="625"/>
      <c r="AO22" s="625"/>
      <c r="AP22" s="625"/>
      <c r="AQ22" s="625"/>
      <c r="AR22" s="626"/>
      <c r="AS22" s="618" t="s">
        <v>169</v>
      </c>
      <c r="AT22" s="619"/>
      <c r="AU22" s="619"/>
      <c r="AV22" s="619"/>
      <c r="AW22" s="619"/>
      <c r="AX22" s="630"/>
      <c r="AY22" s="403" t="s">
        <v>173</v>
      </c>
      <c r="AZ22" s="404"/>
      <c r="BA22" s="404"/>
      <c r="BB22" s="404"/>
      <c r="BC22" s="404"/>
      <c r="BD22" s="404"/>
      <c r="BE22" s="404"/>
      <c r="BF22" s="404"/>
      <c r="BG22" s="404"/>
      <c r="BH22" s="404"/>
      <c r="BI22" s="404"/>
      <c r="BJ22" s="404"/>
      <c r="BK22" s="404"/>
      <c r="BL22" s="404"/>
      <c r="BM22" s="405"/>
      <c r="BN22" s="406">
        <v>8958835</v>
      </c>
      <c r="BO22" s="407"/>
      <c r="BP22" s="407"/>
      <c r="BQ22" s="407"/>
      <c r="BR22" s="407"/>
      <c r="BS22" s="407"/>
      <c r="BT22" s="407"/>
      <c r="BU22" s="408"/>
      <c r="BV22" s="406">
        <v>9215497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174</v>
      </c>
      <c r="AZ23" s="478"/>
      <c r="BA23" s="478"/>
      <c r="BB23" s="478"/>
      <c r="BC23" s="478"/>
      <c r="BD23" s="478"/>
      <c r="BE23" s="478"/>
      <c r="BF23" s="478"/>
      <c r="BG23" s="478"/>
      <c r="BH23" s="478"/>
      <c r="BI23" s="478"/>
      <c r="BJ23" s="478"/>
      <c r="BK23" s="478"/>
      <c r="BL23" s="478"/>
      <c r="BM23" s="479"/>
      <c r="BN23" s="443">
        <v>8094438</v>
      </c>
      <c r="BO23" s="444"/>
      <c r="BP23" s="444"/>
      <c r="BQ23" s="444"/>
      <c r="BR23" s="444"/>
      <c r="BS23" s="444"/>
      <c r="BT23" s="444"/>
      <c r="BU23" s="445"/>
      <c r="BV23" s="443">
        <v>8272390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175</v>
      </c>
      <c r="F24" s="473"/>
      <c r="G24" s="473"/>
      <c r="H24" s="473"/>
      <c r="I24" s="473"/>
      <c r="J24" s="473"/>
      <c r="K24" s="474"/>
      <c r="L24" s="494">
        <v>1</v>
      </c>
      <c r="M24" s="495"/>
      <c r="N24" s="495"/>
      <c r="O24" s="495"/>
      <c r="P24" s="537"/>
      <c r="Q24" s="494">
        <v>7200</v>
      </c>
      <c r="R24" s="495"/>
      <c r="S24" s="495"/>
      <c r="T24" s="495"/>
      <c r="U24" s="495"/>
      <c r="V24" s="537"/>
      <c r="W24" s="589"/>
      <c r="X24" s="590"/>
      <c r="Y24" s="591"/>
      <c r="Z24" s="493" t="s">
        <v>176</v>
      </c>
      <c r="AA24" s="473"/>
      <c r="AB24" s="473"/>
      <c r="AC24" s="473"/>
      <c r="AD24" s="473"/>
      <c r="AE24" s="473"/>
      <c r="AF24" s="473"/>
      <c r="AG24" s="474"/>
      <c r="AH24" s="494">
        <v>157</v>
      </c>
      <c r="AI24" s="495"/>
      <c r="AJ24" s="495"/>
      <c r="AK24" s="495"/>
      <c r="AL24" s="537"/>
      <c r="AM24" s="494">
        <v>501929</v>
      </c>
      <c r="AN24" s="495"/>
      <c r="AO24" s="495"/>
      <c r="AP24" s="495"/>
      <c r="AQ24" s="495"/>
      <c r="AR24" s="537"/>
      <c r="AS24" s="494">
        <v>3197</v>
      </c>
      <c r="AT24" s="495"/>
      <c r="AU24" s="495"/>
      <c r="AV24" s="495"/>
      <c r="AW24" s="495"/>
      <c r="AX24" s="496"/>
      <c r="AY24" s="559" t="s">
        <v>177</v>
      </c>
      <c r="AZ24" s="560"/>
      <c r="BA24" s="560"/>
      <c r="BB24" s="560"/>
      <c r="BC24" s="560"/>
      <c r="BD24" s="560"/>
      <c r="BE24" s="560"/>
      <c r="BF24" s="560"/>
      <c r="BG24" s="560"/>
      <c r="BH24" s="560"/>
      <c r="BI24" s="560"/>
      <c r="BJ24" s="560"/>
      <c r="BK24" s="560"/>
      <c r="BL24" s="560"/>
      <c r="BM24" s="561"/>
      <c r="BN24" s="443">
        <v>5324615</v>
      </c>
      <c r="BO24" s="444"/>
      <c r="BP24" s="444"/>
      <c r="BQ24" s="444"/>
      <c r="BR24" s="444"/>
      <c r="BS24" s="444"/>
      <c r="BT24" s="444"/>
      <c r="BU24" s="445"/>
      <c r="BV24" s="443">
        <v>5304900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178</v>
      </c>
      <c r="F25" s="473"/>
      <c r="G25" s="473"/>
      <c r="H25" s="473"/>
      <c r="I25" s="473"/>
      <c r="J25" s="473"/>
      <c r="K25" s="474"/>
      <c r="L25" s="494">
        <v>1</v>
      </c>
      <c r="M25" s="495"/>
      <c r="N25" s="495"/>
      <c r="O25" s="495"/>
      <c r="P25" s="537"/>
      <c r="Q25" s="494">
        <v>6408</v>
      </c>
      <c r="R25" s="495"/>
      <c r="S25" s="495"/>
      <c r="T25" s="495"/>
      <c r="U25" s="495"/>
      <c r="V25" s="537"/>
      <c r="W25" s="589"/>
      <c r="X25" s="590"/>
      <c r="Y25" s="591"/>
      <c r="Z25" s="493" t="s">
        <v>179</v>
      </c>
      <c r="AA25" s="473"/>
      <c r="AB25" s="473"/>
      <c r="AC25" s="473"/>
      <c r="AD25" s="473"/>
      <c r="AE25" s="473"/>
      <c r="AF25" s="473"/>
      <c r="AG25" s="474"/>
      <c r="AH25" s="494" t="s">
        <v>133</v>
      </c>
      <c r="AI25" s="495"/>
      <c r="AJ25" s="495"/>
      <c r="AK25" s="495"/>
      <c r="AL25" s="537"/>
      <c r="AM25" s="494" t="s">
        <v>180</v>
      </c>
      <c r="AN25" s="495"/>
      <c r="AO25" s="495"/>
      <c r="AP25" s="495"/>
      <c r="AQ25" s="495"/>
      <c r="AR25" s="537"/>
      <c r="AS25" s="494" t="s">
        <v>133</v>
      </c>
      <c r="AT25" s="495"/>
      <c r="AU25" s="495"/>
      <c r="AV25" s="495"/>
      <c r="AW25" s="495"/>
      <c r="AX25" s="496"/>
      <c r="AY25" s="403" t="s">
        <v>181</v>
      </c>
      <c r="AZ25" s="404"/>
      <c r="BA25" s="404"/>
      <c r="BB25" s="404"/>
      <c r="BC25" s="404"/>
      <c r="BD25" s="404"/>
      <c r="BE25" s="404"/>
      <c r="BF25" s="404"/>
      <c r="BG25" s="404"/>
      <c r="BH25" s="404"/>
      <c r="BI25" s="404"/>
      <c r="BJ25" s="404"/>
      <c r="BK25" s="404"/>
      <c r="BL25" s="404"/>
      <c r="BM25" s="405"/>
      <c r="BN25" s="406">
        <v>1942868</v>
      </c>
      <c r="BO25" s="407"/>
      <c r="BP25" s="407"/>
      <c r="BQ25" s="407"/>
      <c r="BR25" s="407"/>
      <c r="BS25" s="407"/>
      <c r="BT25" s="407"/>
      <c r="BU25" s="408"/>
      <c r="BV25" s="406">
        <v>2050105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182</v>
      </c>
      <c r="F26" s="473"/>
      <c r="G26" s="473"/>
      <c r="H26" s="473"/>
      <c r="I26" s="473"/>
      <c r="J26" s="473"/>
      <c r="K26" s="474"/>
      <c r="L26" s="494">
        <v>1</v>
      </c>
      <c r="M26" s="495"/>
      <c r="N26" s="495"/>
      <c r="O26" s="495"/>
      <c r="P26" s="537"/>
      <c r="Q26" s="494">
        <v>5535</v>
      </c>
      <c r="R26" s="495"/>
      <c r="S26" s="495"/>
      <c r="T26" s="495"/>
      <c r="U26" s="495"/>
      <c r="V26" s="537"/>
      <c r="W26" s="589"/>
      <c r="X26" s="590"/>
      <c r="Y26" s="591"/>
      <c r="Z26" s="493" t="s">
        <v>183</v>
      </c>
      <c r="AA26" s="595"/>
      <c r="AB26" s="595"/>
      <c r="AC26" s="595"/>
      <c r="AD26" s="595"/>
      <c r="AE26" s="595"/>
      <c r="AF26" s="595"/>
      <c r="AG26" s="596"/>
      <c r="AH26" s="494">
        <v>3</v>
      </c>
      <c r="AI26" s="495"/>
      <c r="AJ26" s="495"/>
      <c r="AK26" s="495"/>
      <c r="AL26" s="537"/>
      <c r="AM26" s="494">
        <v>9882</v>
      </c>
      <c r="AN26" s="495"/>
      <c r="AO26" s="495"/>
      <c r="AP26" s="495"/>
      <c r="AQ26" s="495"/>
      <c r="AR26" s="537"/>
      <c r="AS26" s="494">
        <v>3294</v>
      </c>
      <c r="AT26" s="495"/>
      <c r="AU26" s="495"/>
      <c r="AV26" s="495"/>
      <c r="AW26" s="495"/>
      <c r="AX26" s="496"/>
      <c r="AY26" s="446" t="s">
        <v>184</v>
      </c>
      <c r="AZ26" s="447"/>
      <c r="BA26" s="447"/>
      <c r="BB26" s="447"/>
      <c r="BC26" s="447"/>
      <c r="BD26" s="447"/>
      <c r="BE26" s="447"/>
      <c r="BF26" s="447"/>
      <c r="BG26" s="447"/>
      <c r="BH26" s="447"/>
      <c r="BI26" s="447"/>
      <c r="BJ26" s="447"/>
      <c r="BK26" s="447"/>
      <c r="BL26" s="447"/>
      <c r="BM26" s="448"/>
      <c r="BN26" s="443" t="s">
        <v>185</v>
      </c>
      <c r="BO26" s="444"/>
      <c r="BP26" s="444"/>
      <c r="BQ26" s="444"/>
      <c r="BR26" s="444"/>
      <c r="BS26" s="444"/>
      <c r="BT26" s="444"/>
      <c r="BU26" s="445"/>
      <c r="BV26" s="443" t="s">
        <v>180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186</v>
      </c>
      <c r="F27" s="473"/>
      <c r="G27" s="473"/>
      <c r="H27" s="473"/>
      <c r="I27" s="473"/>
      <c r="J27" s="473"/>
      <c r="K27" s="474"/>
      <c r="L27" s="494">
        <v>1</v>
      </c>
      <c r="M27" s="495"/>
      <c r="N27" s="495"/>
      <c r="O27" s="495"/>
      <c r="P27" s="537"/>
      <c r="Q27" s="494">
        <v>4250</v>
      </c>
      <c r="R27" s="495"/>
      <c r="S27" s="495"/>
      <c r="T27" s="495"/>
      <c r="U27" s="495"/>
      <c r="V27" s="537"/>
      <c r="W27" s="589"/>
      <c r="X27" s="590"/>
      <c r="Y27" s="591"/>
      <c r="Z27" s="493" t="s">
        <v>187</v>
      </c>
      <c r="AA27" s="473"/>
      <c r="AB27" s="473"/>
      <c r="AC27" s="473"/>
      <c r="AD27" s="473"/>
      <c r="AE27" s="473"/>
      <c r="AF27" s="473"/>
      <c r="AG27" s="474"/>
      <c r="AH27" s="494">
        <v>4</v>
      </c>
      <c r="AI27" s="495"/>
      <c r="AJ27" s="495"/>
      <c r="AK27" s="495"/>
      <c r="AL27" s="537"/>
      <c r="AM27" s="494">
        <v>16104</v>
      </c>
      <c r="AN27" s="495"/>
      <c r="AO27" s="495"/>
      <c r="AP27" s="495"/>
      <c r="AQ27" s="495"/>
      <c r="AR27" s="537"/>
      <c r="AS27" s="494">
        <v>4026</v>
      </c>
      <c r="AT27" s="495"/>
      <c r="AU27" s="495"/>
      <c r="AV27" s="495"/>
      <c r="AW27" s="495"/>
      <c r="AX27" s="496"/>
      <c r="AY27" s="538" t="s">
        <v>188</v>
      </c>
      <c r="AZ27" s="539"/>
      <c r="BA27" s="539"/>
      <c r="BB27" s="539"/>
      <c r="BC27" s="539"/>
      <c r="BD27" s="539"/>
      <c r="BE27" s="539"/>
      <c r="BF27" s="539"/>
      <c r="BG27" s="539"/>
      <c r="BH27" s="539"/>
      <c r="BI27" s="539"/>
      <c r="BJ27" s="539"/>
      <c r="BK27" s="539"/>
      <c r="BL27" s="539"/>
      <c r="BM27" s="540"/>
      <c r="BN27" s="562" t="s">
        <v>133</v>
      </c>
      <c r="BO27" s="563"/>
      <c r="BP27" s="563"/>
      <c r="BQ27" s="563"/>
      <c r="BR27" s="563"/>
      <c r="BS27" s="563"/>
      <c r="BT27" s="563"/>
      <c r="BU27" s="564"/>
      <c r="BV27" s="562" t="s">
        <v>180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189</v>
      </c>
      <c r="F28" s="473"/>
      <c r="G28" s="473"/>
      <c r="H28" s="473"/>
      <c r="I28" s="473"/>
      <c r="J28" s="473"/>
      <c r="K28" s="474"/>
      <c r="L28" s="494">
        <v>1</v>
      </c>
      <c r="M28" s="495"/>
      <c r="N28" s="495"/>
      <c r="O28" s="495"/>
      <c r="P28" s="537"/>
      <c r="Q28" s="494">
        <v>3530</v>
      </c>
      <c r="R28" s="495"/>
      <c r="S28" s="495"/>
      <c r="T28" s="495"/>
      <c r="U28" s="495"/>
      <c r="V28" s="537"/>
      <c r="W28" s="589"/>
      <c r="X28" s="590"/>
      <c r="Y28" s="591"/>
      <c r="Z28" s="493" t="s">
        <v>190</v>
      </c>
      <c r="AA28" s="473"/>
      <c r="AB28" s="473"/>
      <c r="AC28" s="473"/>
      <c r="AD28" s="473"/>
      <c r="AE28" s="473"/>
      <c r="AF28" s="473"/>
      <c r="AG28" s="474"/>
      <c r="AH28" s="494" t="s">
        <v>180</v>
      </c>
      <c r="AI28" s="495"/>
      <c r="AJ28" s="495"/>
      <c r="AK28" s="495"/>
      <c r="AL28" s="537"/>
      <c r="AM28" s="494" t="s">
        <v>133</v>
      </c>
      <c r="AN28" s="495"/>
      <c r="AO28" s="495"/>
      <c r="AP28" s="495"/>
      <c r="AQ28" s="495"/>
      <c r="AR28" s="537"/>
      <c r="AS28" s="494" t="s">
        <v>133</v>
      </c>
      <c r="AT28" s="495"/>
      <c r="AU28" s="495"/>
      <c r="AV28" s="495"/>
      <c r="AW28" s="495"/>
      <c r="AX28" s="496"/>
      <c r="AY28" s="597" t="s">
        <v>191</v>
      </c>
      <c r="AZ28" s="598"/>
      <c r="BA28" s="598"/>
      <c r="BB28" s="599"/>
      <c r="BC28" s="403" t="s">
        <v>50</v>
      </c>
      <c r="BD28" s="404"/>
      <c r="BE28" s="404"/>
      <c r="BF28" s="404"/>
      <c r="BG28" s="404"/>
      <c r="BH28" s="404"/>
      <c r="BI28" s="404"/>
      <c r="BJ28" s="404"/>
      <c r="BK28" s="404"/>
      <c r="BL28" s="404"/>
      <c r="BM28" s="405"/>
      <c r="BN28" s="406">
        <v>2121571</v>
      </c>
      <c r="BO28" s="407"/>
      <c r="BP28" s="407"/>
      <c r="BQ28" s="407"/>
      <c r="BR28" s="407"/>
      <c r="BS28" s="407"/>
      <c r="BT28" s="407"/>
      <c r="BU28" s="408"/>
      <c r="BV28" s="406">
        <v>1669462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192</v>
      </c>
      <c r="F29" s="473"/>
      <c r="G29" s="473"/>
      <c r="H29" s="473"/>
      <c r="I29" s="473"/>
      <c r="J29" s="473"/>
      <c r="K29" s="474"/>
      <c r="L29" s="494">
        <v>8</v>
      </c>
      <c r="M29" s="495"/>
      <c r="N29" s="495"/>
      <c r="O29" s="495"/>
      <c r="P29" s="537"/>
      <c r="Q29" s="494">
        <v>3210</v>
      </c>
      <c r="R29" s="495"/>
      <c r="S29" s="495"/>
      <c r="T29" s="495"/>
      <c r="U29" s="495"/>
      <c r="V29" s="537"/>
      <c r="W29" s="592"/>
      <c r="X29" s="593"/>
      <c r="Y29" s="594"/>
      <c r="Z29" s="493" t="s">
        <v>193</v>
      </c>
      <c r="AA29" s="473"/>
      <c r="AB29" s="473"/>
      <c r="AC29" s="473"/>
      <c r="AD29" s="473"/>
      <c r="AE29" s="473"/>
      <c r="AF29" s="473"/>
      <c r="AG29" s="474"/>
      <c r="AH29" s="494">
        <v>161</v>
      </c>
      <c r="AI29" s="495"/>
      <c r="AJ29" s="495"/>
      <c r="AK29" s="495"/>
      <c r="AL29" s="537"/>
      <c r="AM29" s="494">
        <v>518033</v>
      </c>
      <c r="AN29" s="495"/>
      <c r="AO29" s="495"/>
      <c r="AP29" s="495"/>
      <c r="AQ29" s="495"/>
      <c r="AR29" s="537"/>
      <c r="AS29" s="494">
        <v>3218</v>
      </c>
      <c r="AT29" s="495"/>
      <c r="AU29" s="495"/>
      <c r="AV29" s="495"/>
      <c r="AW29" s="495"/>
      <c r="AX29" s="496"/>
      <c r="AY29" s="600"/>
      <c r="AZ29" s="601"/>
      <c r="BA29" s="601"/>
      <c r="BB29" s="602"/>
      <c r="BC29" s="477" t="s">
        <v>194</v>
      </c>
      <c r="BD29" s="478"/>
      <c r="BE29" s="478"/>
      <c r="BF29" s="478"/>
      <c r="BG29" s="478"/>
      <c r="BH29" s="478"/>
      <c r="BI29" s="478"/>
      <c r="BJ29" s="478"/>
      <c r="BK29" s="478"/>
      <c r="BL29" s="478"/>
      <c r="BM29" s="479"/>
      <c r="BN29" s="443">
        <v>158834</v>
      </c>
      <c r="BO29" s="444"/>
      <c r="BP29" s="444"/>
      <c r="BQ29" s="444"/>
      <c r="BR29" s="444"/>
      <c r="BS29" s="444"/>
      <c r="BT29" s="444"/>
      <c r="BU29" s="445"/>
      <c r="BV29" s="443">
        <v>194538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195</v>
      </c>
      <c r="X30" s="611"/>
      <c r="Y30" s="611"/>
      <c r="Z30" s="611"/>
      <c r="AA30" s="611"/>
      <c r="AB30" s="611"/>
      <c r="AC30" s="611"/>
      <c r="AD30" s="611"/>
      <c r="AE30" s="611"/>
      <c r="AF30" s="611"/>
      <c r="AG30" s="612"/>
      <c r="AH30" s="570">
        <v>96.9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939665</v>
      </c>
      <c r="BO30" s="563"/>
      <c r="BP30" s="563"/>
      <c r="BQ30" s="563"/>
      <c r="BR30" s="563"/>
      <c r="BS30" s="563"/>
      <c r="BT30" s="563"/>
      <c r="BU30" s="564"/>
      <c r="BV30" s="562">
        <v>920875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196</v>
      </c>
      <c r="D32" s="606"/>
      <c r="E32" s="606"/>
      <c r="F32" s="606"/>
      <c r="G32" s="606"/>
      <c r="H32" s="606"/>
      <c r="I32" s="606"/>
      <c r="J32" s="606"/>
      <c r="K32" s="606"/>
      <c r="L32" s="606"/>
      <c r="M32" s="606"/>
      <c r="N32" s="606"/>
      <c r="O32" s="606"/>
      <c r="P32" s="606"/>
      <c r="Q32" s="606"/>
      <c r="R32" s="606"/>
      <c r="S32" s="606"/>
      <c r="U32" s="447" t="s">
        <v>197</v>
      </c>
      <c r="V32" s="447"/>
      <c r="W32" s="447"/>
      <c r="X32" s="447"/>
      <c r="Y32" s="447"/>
      <c r="Z32" s="447"/>
      <c r="AA32" s="447"/>
      <c r="AB32" s="447"/>
      <c r="AC32" s="447"/>
      <c r="AD32" s="447"/>
      <c r="AE32" s="447"/>
      <c r="AF32" s="447"/>
      <c r="AG32" s="447"/>
      <c r="AH32" s="447"/>
      <c r="AI32" s="447"/>
      <c r="AJ32" s="447"/>
      <c r="AK32" s="447"/>
      <c r="AM32" s="447" t="s">
        <v>198</v>
      </c>
      <c r="AN32" s="447"/>
      <c r="AO32" s="447"/>
      <c r="AP32" s="447"/>
      <c r="AQ32" s="447"/>
      <c r="AR32" s="447"/>
      <c r="AS32" s="447"/>
      <c r="AT32" s="447"/>
      <c r="AU32" s="447"/>
      <c r="AV32" s="447"/>
      <c r="AW32" s="447"/>
      <c r="AX32" s="447"/>
      <c r="AY32" s="447"/>
      <c r="AZ32" s="447"/>
      <c r="BA32" s="447"/>
      <c r="BB32" s="447"/>
      <c r="BC32" s="447"/>
      <c r="BE32" s="447" t="s">
        <v>199</v>
      </c>
      <c r="BF32" s="447"/>
      <c r="BG32" s="447"/>
      <c r="BH32" s="447"/>
      <c r="BI32" s="447"/>
      <c r="BJ32" s="447"/>
      <c r="BK32" s="447"/>
      <c r="BL32" s="447"/>
      <c r="BM32" s="447"/>
      <c r="BN32" s="447"/>
      <c r="BO32" s="447"/>
      <c r="BP32" s="447"/>
      <c r="BQ32" s="447"/>
      <c r="BR32" s="447"/>
      <c r="BS32" s="447"/>
      <c r="BT32" s="447"/>
      <c r="BU32" s="447"/>
      <c r="BW32" s="447" t="s">
        <v>200</v>
      </c>
      <c r="BX32" s="447"/>
      <c r="BY32" s="447"/>
      <c r="BZ32" s="447"/>
      <c r="CA32" s="447"/>
      <c r="CB32" s="447"/>
      <c r="CC32" s="447"/>
      <c r="CD32" s="447"/>
      <c r="CE32" s="447"/>
      <c r="CF32" s="447"/>
      <c r="CG32" s="447"/>
      <c r="CH32" s="447"/>
      <c r="CI32" s="447"/>
      <c r="CJ32" s="447"/>
      <c r="CK32" s="447"/>
      <c r="CL32" s="447"/>
      <c r="CM32" s="447"/>
      <c r="CO32" s="447" t="s">
        <v>201</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202</v>
      </c>
      <c r="D33" s="467"/>
      <c r="E33" s="432" t="s">
        <v>203</v>
      </c>
      <c r="F33" s="432"/>
      <c r="G33" s="432"/>
      <c r="H33" s="432"/>
      <c r="I33" s="432"/>
      <c r="J33" s="432"/>
      <c r="K33" s="432"/>
      <c r="L33" s="432"/>
      <c r="M33" s="432"/>
      <c r="N33" s="432"/>
      <c r="O33" s="432"/>
      <c r="P33" s="432"/>
      <c r="Q33" s="432"/>
      <c r="R33" s="432"/>
      <c r="S33" s="432"/>
      <c r="T33" s="206"/>
      <c r="U33" s="467" t="s">
        <v>204</v>
      </c>
      <c r="V33" s="467"/>
      <c r="W33" s="432" t="s">
        <v>205</v>
      </c>
      <c r="X33" s="432"/>
      <c r="Y33" s="432"/>
      <c r="Z33" s="432"/>
      <c r="AA33" s="432"/>
      <c r="AB33" s="432"/>
      <c r="AC33" s="432"/>
      <c r="AD33" s="432"/>
      <c r="AE33" s="432"/>
      <c r="AF33" s="432"/>
      <c r="AG33" s="432"/>
      <c r="AH33" s="432"/>
      <c r="AI33" s="432"/>
      <c r="AJ33" s="432"/>
      <c r="AK33" s="432"/>
      <c r="AL33" s="206"/>
      <c r="AM33" s="467" t="s">
        <v>204</v>
      </c>
      <c r="AN33" s="467"/>
      <c r="AO33" s="432" t="s">
        <v>205</v>
      </c>
      <c r="AP33" s="432"/>
      <c r="AQ33" s="432"/>
      <c r="AR33" s="432"/>
      <c r="AS33" s="432"/>
      <c r="AT33" s="432"/>
      <c r="AU33" s="432"/>
      <c r="AV33" s="432"/>
      <c r="AW33" s="432"/>
      <c r="AX33" s="432"/>
      <c r="AY33" s="432"/>
      <c r="AZ33" s="432"/>
      <c r="BA33" s="432"/>
      <c r="BB33" s="432"/>
      <c r="BC33" s="432"/>
      <c r="BD33" s="207"/>
      <c r="BE33" s="432" t="s">
        <v>206</v>
      </c>
      <c r="BF33" s="432"/>
      <c r="BG33" s="432" t="s">
        <v>207</v>
      </c>
      <c r="BH33" s="432"/>
      <c r="BI33" s="432"/>
      <c r="BJ33" s="432"/>
      <c r="BK33" s="432"/>
      <c r="BL33" s="432"/>
      <c r="BM33" s="432"/>
      <c r="BN33" s="432"/>
      <c r="BO33" s="432"/>
      <c r="BP33" s="432"/>
      <c r="BQ33" s="432"/>
      <c r="BR33" s="432"/>
      <c r="BS33" s="432"/>
      <c r="BT33" s="432"/>
      <c r="BU33" s="432"/>
      <c r="BV33" s="207"/>
      <c r="BW33" s="467" t="s">
        <v>206</v>
      </c>
      <c r="BX33" s="467"/>
      <c r="BY33" s="432" t="s">
        <v>208</v>
      </c>
      <c r="BZ33" s="432"/>
      <c r="CA33" s="432"/>
      <c r="CB33" s="432"/>
      <c r="CC33" s="432"/>
      <c r="CD33" s="432"/>
      <c r="CE33" s="432"/>
      <c r="CF33" s="432"/>
      <c r="CG33" s="432"/>
      <c r="CH33" s="432"/>
      <c r="CI33" s="432"/>
      <c r="CJ33" s="432"/>
      <c r="CK33" s="432"/>
      <c r="CL33" s="432"/>
      <c r="CM33" s="432"/>
      <c r="CN33" s="206"/>
      <c r="CO33" s="467" t="s">
        <v>202</v>
      </c>
      <c r="CP33" s="467"/>
      <c r="CQ33" s="432" t="s">
        <v>209</v>
      </c>
      <c r="CR33" s="432"/>
      <c r="CS33" s="432"/>
      <c r="CT33" s="432"/>
      <c r="CU33" s="432"/>
      <c r="CV33" s="432"/>
      <c r="CW33" s="432"/>
      <c r="CX33" s="432"/>
      <c r="CY33" s="432"/>
      <c r="CZ33" s="432"/>
      <c r="DA33" s="432"/>
      <c r="DB33" s="432"/>
      <c r="DC33" s="432"/>
      <c r="DD33" s="432"/>
      <c r="DE33" s="432"/>
      <c r="DF33" s="206"/>
      <c r="DG33" s="632" t="s">
        <v>210</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4</v>
      </c>
      <c r="AN34" s="633"/>
      <c r="AO34" s="634" t="str">
        <f>IF('各会計、関係団体の財政状況及び健全化判断比率'!B30="","",'各会計、関係団体の財政状況及び健全化判断比率'!B30)</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三重紀北消防組合　一般会計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尾鷲みどりの協会</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後期高齢者医療事業特別会計</v>
      </c>
      <c r="X35" s="634"/>
      <c r="Y35" s="634"/>
      <c r="Z35" s="634"/>
      <c r="AA35" s="634"/>
      <c r="AB35" s="634"/>
      <c r="AC35" s="634"/>
      <c r="AD35" s="634"/>
      <c r="AE35" s="634"/>
      <c r="AF35" s="634"/>
      <c r="AG35" s="634"/>
      <c r="AH35" s="634"/>
      <c r="AI35" s="634"/>
      <c r="AJ35" s="634"/>
      <c r="AK35" s="634"/>
      <c r="AL35" s="181"/>
      <c r="AM35" s="633">
        <f t="shared" ref="AM35:AM43" si="0">IF(AO35="","",AM34+1)</f>
        <v>5</v>
      </c>
      <c r="AN35" s="633"/>
      <c r="AO35" s="634" t="str">
        <f>IF('各会計、関係団体の財政状況及び健全化判断比率'!B31="","",'各会計、関係団体の財政状況及び健全化判断比率'!B31)</f>
        <v>病院事業会計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三重県市町総合事務組合　一般会計</v>
      </c>
      <c r="BZ35" s="634"/>
      <c r="CA35" s="634"/>
      <c r="CB35" s="634"/>
      <c r="CC35" s="634"/>
      <c r="CD35" s="634"/>
      <c r="CE35" s="634"/>
      <c r="CF35" s="634"/>
      <c r="CG35" s="634"/>
      <c r="CH35" s="634"/>
      <c r="CI35" s="634"/>
      <c r="CJ35" s="634"/>
      <c r="CK35" s="634"/>
      <c r="CL35" s="634"/>
      <c r="CM35" s="634"/>
      <c r="CN35" s="181"/>
      <c r="CO35" s="633">
        <f t="shared" ref="CO35:CO43" si="3">IF(CQ35="","",CO34+1)</f>
        <v>17</v>
      </c>
      <c r="CP35" s="633"/>
      <c r="CQ35" s="634" t="str">
        <f>IF('各会計、関係団体の財政状況及び健全化判断比率'!BS8="","",'各会計、関係団体の財政状況及び健全化判断比率'!BS8)</f>
        <v>尾鷲文化振興会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三重県市町総合事務組合　共同研修特別会計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三重県市町総合事務組合　デジタル地図特別会計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三重県市町総合事務組合　物品特別会計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三重県市町総合事務組合　退職手当特別会計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三重県市町総合事務組合　消防救急無線特別会計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13</v>
      </c>
      <c r="BX41" s="633"/>
      <c r="BY41" s="634" t="str">
        <f>IF('各会計、関係団体の財政状況及び健全化判断比率'!B75="","",'各会計、関係団体の財政状況及び健全化判断比率'!B75)</f>
        <v>三重県市町総合事務組合　公平委員会特別会計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14</v>
      </c>
      <c r="BX42" s="633"/>
      <c r="BY42" s="634" t="str">
        <f>IF('各会計、関係団体の財政状況及び健全化判断比率'!B76="","",'各会計、関係団体の財政状況及び健全化判断比率'!B76)</f>
        <v>紀北広域連合　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15</v>
      </c>
      <c r="BX43" s="633"/>
      <c r="BY43" s="634" t="str">
        <f>IF('各会計、関係団体の財政状況及び健全化判断比率'!B77="","",'各会計、関係団体の財政状況及び健全化判断比率'!B77)</f>
        <v>紀北広域連合　介護保険事業特別会計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211</v>
      </c>
      <c r="E46" s="636" t="s">
        <v>212</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213</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214</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215</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216</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217</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218</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219</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WE+KbWMogucP27Mo3YAGGL/rT1Tyh2XPnMo58WTgnjuY3YCMRPDIe65CGVPC+HZDpXWJ+IgtVL3u4hU08DlHwA==" saltValue="Z83QQJVQAn+1n5p5qVvEO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187" t="s">
        <v>573</v>
      </c>
      <c r="D34" s="1187"/>
      <c r="E34" s="1188"/>
      <c r="F34" s="32" t="s">
        <v>574</v>
      </c>
      <c r="G34" s="33" t="s">
        <v>575</v>
      </c>
      <c r="H34" s="33">
        <v>5.93</v>
      </c>
      <c r="I34" s="33">
        <v>23.62</v>
      </c>
      <c r="J34" s="34">
        <v>34.01</v>
      </c>
      <c r="K34" s="22"/>
      <c r="L34" s="22"/>
      <c r="M34" s="22"/>
      <c r="N34" s="22"/>
      <c r="O34" s="22"/>
      <c r="P34" s="22"/>
    </row>
    <row r="35" spans="1:16" ht="39" customHeight="1" x14ac:dyDescent="0.15">
      <c r="A35" s="22"/>
      <c r="B35" s="35"/>
      <c r="C35" s="1181" t="s">
        <v>576</v>
      </c>
      <c r="D35" s="1182"/>
      <c r="E35" s="1183"/>
      <c r="F35" s="36">
        <v>12.18</v>
      </c>
      <c r="G35" s="37">
        <v>11.79</v>
      </c>
      <c r="H35" s="37">
        <v>11.26</v>
      </c>
      <c r="I35" s="37">
        <v>10.33</v>
      </c>
      <c r="J35" s="38">
        <v>9.3699999999999992</v>
      </c>
      <c r="K35" s="22"/>
      <c r="L35" s="22"/>
      <c r="M35" s="22"/>
      <c r="N35" s="22"/>
      <c r="O35" s="22"/>
      <c r="P35" s="22"/>
    </row>
    <row r="36" spans="1:16" ht="39" customHeight="1" x14ac:dyDescent="0.15">
      <c r="A36" s="22"/>
      <c r="B36" s="35"/>
      <c r="C36" s="1181" t="s">
        <v>577</v>
      </c>
      <c r="D36" s="1182"/>
      <c r="E36" s="1183"/>
      <c r="F36" s="36">
        <v>3.74</v>
      </c>
      <c r="G36" s="37">
        <v>3.24</v>
      </c>
      <c r="H36" s="37">
        <v>4.87</v>
      </c>
      <c r="I36" s="37">
        <v>5.35</v>
      </c>
      <c r="J36" s="38">
        <v>5.04</v>
      </c>
      <c r="K36" s="22"/>
      <c r="L36" s="22"/>
      <c r="M36" s="22"/>
      <c r="N36" s="22"/>
      <c r="O36" s="22"/>
      <c r="P36" s="22"/>
    </row>
    <row r="37" spans="1:16" ht="39" customHeight="1" x14ac:dyDescent="0.15">
      <c r="A37" s="22"/>
      <c r="B37" s="35"/>
      <c r="C37" s="1181" t="s">
        <v>578</v>
      </c>
      <c r="D37" s="1182"/>
      <c r="E37" s="1183"/>
      <c r="F37" s="36">
        <v>0.6</v>
      </c>
      <c r="G37" s="37">
        <v>0.63</v>
      </c>
      <c r="H37" s="37">
        <v>0.68</v>
      </c>
      <c r="I37" s="37">
        <v>0.26</v>
      </c>
      <c r="J37" s="38">
        <v>0.3</v>
      </c>
      <c r="K37" s="22"/>
      <c r="L37" s="22"/>
      <c r="M37" s="22"/>
      <c r="N37" s="22"/>
      <c r="O37" s="22"/>
      <c r="P37" s="22"/>
    </row>
    <row r="38" spans="1:16" ht="39" customHeight="1" x14ac:dyDescent="0.15">
      <c r="A38" s="22"/>
      <c r="B38" s="35"/>
      <c r="C38" s="1181" t="s">
        <v>579</v>
      </c>
      <c r="D38" s="1182"/>
      <c r="E38" s="1183"/>
      <c r="F38" s="36">
        <v>0.1</v>
      </c>
      <c r="G38" s="37">
        <v>7.0000000000000007E-2</v>
      </c>
      <c r="H38" s="37">
        <v>0.09</v>
      </c>
      <c r="I38" s="37">
        <v>0.08</v>
      </c>
      <c r="J38" s="38">
        <v>0.1</v>
      </c>
      <c r="K38" s="22"/>
      <c r="L38" s="22"/>
      <c r="M38" s="22"/>
      <c r="N38" s="22"/>
      <c r="O38" s="22"/>
      <c r="P38" s="22"/>
    </row>
    <row r="39" spans="1:16" ht="39" customHeight="1" x14ac:dyDescent="0.15">
      <c r="A39" s="22"/>
      <c r="B39" s="35"/>
      <c r="C39" s="1181"/>
      <c r="D39" s="1182"/>
      <c r="E39" s="1183"/>
      <c r="F39" s="36"/>
      <c r="G39" s="37"/>
      <c r="H39" s="37"/>
      <c r="I39" s="37"/>
      <c r="J39" s="38"/>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580</v>
      </c>
      <c r="D42" s="1182"/>
      <c r="E42" s="1183"/>
      <c r="F42" s="36" t="s">
        <v>525</v>
      </c>
      <c r="G42" s="37" t="s">
        <v>525</v>
      </c>
      <c r="H42" s="37" t="s">
        <v>525</v>
      </c>
      <c r="I42" s="37" t="s">
        <v>525</v>
      </c>
      <c r="J42" s="38" t="s">
        <v>525</v>
      </c>
      <c r="K42" s="22"/>
      <c r="L42" s="22"/>
      <c r="M42" s="22"/>
      <c r="N42" s="22"/>
      <c r="O42" s="22"/>
      <c r="P42" s="22"/>
    </row>
    <row r="43" spans="1:16" ht="39" customHeight="1" thickBot="1" x14ac:dyDescent="0.2">
      <c r="A43" s="22"/>
      <c r="B43" s="40"/>
      <c r="C43" s="1184" t="s">
        <v>581</v>
      </c>
      <c r="D43" s="1185"/>
      <c r="E43" s="1186"/>
      <c r="F43" s="41">
        <v>0</v>
      </c>
      <c r="G43" s="42">
        <v>0</v>
      </c>
      <c r="H43" s="42" t="s">
        <v>525</v>
      </c>
      <c r="I43" s="42" t="s">
        <v>525</v>
      </c>
      <c r="J43" s="43" t="s">
        <v>525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hQegmeUM8RR5/zYM0eyF8VSI1zsCkNPI14rQkffAKJnAWyXJOpC30rqh1yG6aP/LHQutQucZL48mXEIevQZfg==" saltValue="UF2s/ThWzfnf2z8tKwGb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1148</v>
      </c>
      <c r="L45" s="60">
        <v>1247</v>
      </c>
      <c r="M45" s="60">
        <v>1240</v>
      </c>
      <c r="N45" s="60">
        <v>1101</v>
      </c>
      <c r="O45" s="61">
        <v>1108</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525</v>
      </c>
      <c r="L46" s="64" t="s">
        <v>525</v>
      </c>
      <c r="M46" s="64" t="s">
        <v>525</v>
      </c>
      <c r="N46" s="64" t="s">
        <v>525</v>
      </c>
      <c r="O46" s="65" t="s">
        <v>525</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525</v>
      </c>
      <c r="L47" s="64" t="s">
        <v>525</v>
      </c>
      <c r="M47" s="64" t="s">
        <v>525</v>
      </c>
      <c r="N47" s="64" t="s">
        <v>525</v>
      </c>
      <c r="O47" s="65" t="s">
        <v>525</v>
      </c>
      <c r="P47" s="48"/>
      <c r="Q47" s="48"/>
      <c r="R47" s="48"/>
      <c r="S47" s="48"/>
      <c r="T47" s="48"/>
      <c r="U47" s="48"/>
    </row>
    <row r="48" spans="1:21" ht="30.75" customHeight="1" x14ac:dyDescent="0.15">
      <c r="A48" s="48"/>
      <c r="B48" s="1191"/>
      <c r="C48" s="1192"/>
      <c r="D48" s="62"/>
      <c r="E48" s="1197" t="s">
        <v>15</v>
      </c>
      <c r="F48" s="1197"/>
      <c r="G48" s="1197"/>
      <c r="H48" s="1197"/>
      <c r="I48" s="1197"/>
      <c r="J48" s="1198"/>
      <c r="K48" s="63">
        <v>244</v>
      </c>
      <c r="L48" s="64">
        <v>249</v>
      </c>
      <c r="M48" s="64">
        <v>253</v>
      </c>
      <c r="N48" s="64">
        <v>265</v>
      </c>
      <c r="O48" s="65">
        <v>277</v>
      </c>
      <c r="P48" s="48"/>
      <c r="Q48" s="48"/>
      <c r="R48" s="48"/>
      <c r="S48" s="48"/>
      <c r="T48" s="48"/>
      <c r="U48" s="48"/>
    </row>
    <row r="49" spans="1:21" ht="30.75" customHeight="1" x14ac:dyDescent="0.15">
      <c r="A49" s="48"/>
      <c r="B49" s="1191"/>
      <c r="C49" s="1192"/>
      <c r="D49" s="62"/>
      <c r="E49" s="1197" t="s">
        <v>16</v>
      </c>
      <c r="F49" s="1197"/>
      <c r="G49" s="1197"/>
      <c r="H49" s="1197"/>
      <c r="I49" s="1197"/>
      <c r="J49" s="1198"/>
      <c r="K49" s="63">
        <v>8</v>
      </c>
      <c r="L49" s="64">
        <v>8</v>
      </c>
      <c r="M49" s="64">
        <v>8</v>
      </c>
      <c r="N49" s="64">
        <v>9</v>
      </c>
      <c r="O49" s="65">
        <v>8</v>
      </c>
      <c r="P49" s="48"/>
      <c r="Q49" s="48"/>
      <c r="R49" s="48"/>
      <c r="S49" s="48"/>
      <c r="T49" s="48"/>
      <c r="U49" s="48"/>
    </row>
    <row r="50" spans="1:21" ht="30.75" customHeight="1" x14ac:dyDescent="0.15">
      <c r="A50" s="48"/>
      <c r="B50" s="1191"/>
      <c r="C50" s="1192"/>
      <c r="D50" s="62"/>
      <c r="E50" s="1197" t="s">
        <v>17</v>
      </c>
      <c r="F50" s="1197"/>
      <c r="G50" s="1197"/>
      <c r="H50" s="1197"/>
      <c r="I50" s="1197"/>
      <c r="J50" s="1198"/>
      <c r="K50" s="63">
        <v>14</v>
      </c>
      <c r="L50" s="64">
        <v>5</v>
      </c>
      <c r="M50" s="64">
        <v>5</v>
      </c>
      <c r="N50" s="64">
        <v>5</v>
      </c>
      <c r="O50" s="65">
        <v>2</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525</v>
      </c>
      <c r="L51" s="64" t="s">
        <v>525</v>
      </c>
      <c r="M51" s="64" t="s">
        <v>525</v>
      </c>
      <c r="N51" s="64" t="s">
        <v>525</v>
      </c>
      <c r="O51" s="65" t="s">
        <v>525</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833</v>
      </c>
      <c r="L52" s="64">
        <v>894</v>
      </c>
      <c r="M52" s="64">
        <v>920</v>
      </c>
      <c r="N52" s="64">
        <v>901</v>
      </c>
      <c r="O52" s="65">
        <v>937</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581</v>
      </c>
      <c r="L53" s="69">
        <v>615</v>
      </c>
      <c r="M53" s="69">
        <v>586</v>
      </c>
      <c r="N53" s="69">
        <v>479</v>
      </c>
      <c r="O53" s="70">
        <v>458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582</v>
      </c>
      <c r="P56" s="48"/>
      <c r="Q56" s="48"/>
      <c r="R56" s="48"/>
      <c r="S56" s="48"/>
      <c r="T56" s="48"/>
      <c r="U56" s="48"/>
    </row>
    <row r="57" spans="1:21" ht="31.5" customHeight="1" thickBot="1" x14ac:dyDescent="0.2">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IZ98jbak1h5o88xMzIX2JKQ5JyBSK0EHbtLIFnD7Fl54fm6t0XPPZZYoQR2LL+UiBSuDCb4zfHBtq/qQ4sQ3A==" saltValue="FvPQdNYFFSW3w2uczowi6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567</v>
      </c>
      <c r="J40" s="103" t="s">
        <v>568</v>
      </c>
      <c r="K40" s="103" t="s">
        <v>569</v>
      </c>
      <c r="L40" s="103" t="s">
        <v>570</v>
      </c>
      <c r="M40" s="104" t="s">
        <v>571</v>
      </c>
    </row>
    <row r="41" spans="2:13" ht="27.75" customHeight="1" x14ac:dyDescent="0.15">
      <c r="B41" s="1220" t="s">
        <v>32</v>
      </c>
      <c r="C41" s="1221"/>
      <c r="D41" s="105"/>
      <c r="E41" s="1226" t="s">
        <v>33</v>
      </c>
      <c r="F41" s="1226"/>
      <c r="G41" s="1226"/>
      <c r="H41" s="1227"/>
      <c r="I41" s="355">
        <v>10240</v>
      </c>
      <c r="J41" s="356">
        <v>9964</v>
      </c>
      <c r="K41" s="356">
        <v>9741</v>
      </c>
      <c r="L41" s="356">
        <v>9215</v>
      </c>
      <c r="M41" s="357">
        <v>8959</v>
      </c>
    </row>
    <row r="42" spans="2:13" ht="27.75" customHeight="1" x14ac:dyDescent="0.15">
      <c r="B42" s="1222"/>
      <c r="C42" s="1223"/>
      <c r="D42" s="106"/>
      <c r="E42" s="1228" t="s">
        <v>34</v>
      </c>
      <c r="F42" s="1228"/>
      <c r="G42" s="1228"/>
      <c r="H42" s="1229"/>
      <c r="I42" s="358">
        <v>20</v>
      </c>
      <c r="J42" s="359">
        <v>15</v>
      </c>
      <c r="K42" s="359">
        <v>9</v>
      </c>
      <c r="L42" s="359">
        <v>4</v>
      </c>
      <c r="M42" s="360">
        <v>3</v>
      </c>
    </row>
    <row r="43" spans="2:13" ht="27.75" customHeight="1" x14ac:dyDescent="0.15">
      <c r="B43" s="1222"/>
      <c r="C43" s="1223"/>
      <c r="D43" s="106"/>
      <c r="E43" s="1228" t="s">
        <v>35</v>
      </c>
      <c r="F43" s="1228"/>
      <c r="G43" s="1228"/>
      <c r="H43" s="1229"/>
      <c r="I43" s="358">
        <v>1607</v>
      </c>
      <c r="J43" s="359">
        <v>1502</v>
      </c>
      <c r="K43" s="359">
        <v>1361</v>
      </c>
      <c r="L43" s="359">
        <v>1584</v>
      </c>
      <c r="M43" s="360">
        <v>1583</v>
      </c>
    </row>
    <row r="44" spans="2:13" ht="27.75" customHeight="1" x14ac:dyDescent="0.15">
      <c r="B44" s="1222"/>
      <c r="C44" s="1223"/>
      <c r="D44" s="106"/>
      <c r="E44" s="1228" t="s">
        <v>36</v>
      </c>
      <c r="F44" s="1228"/>
      <c r="G44" s="1228"/>
      <c r="H44" s="1229"/>
      <c r="I44" s="358">
        <v>48</v>
      </c>
      <c r="J44" s="359">
        <v>38</v>
      </c>
      <c r="K44" s="359">
        <v>33</v>
      </c>
      <c r="L44" s="359">
        <v>57</v>
      </c>
      <c r="M44" s="360">
        <v>14</v>
      </c>
    </row>
    <row r="45" spans="2:13" ht="27.75" customHeight="1" x14ac:dyDescent="0.15">
      <c r="B45" s="1222"/>
      <c r="C45" s="1223"/>
      <c r="D45" s="106"/>
      <c r="E45" s="1228" t="s">
        <v>37</v>
      </c>
      <c r="F45" s="1228"/>
      <c r="G45" s="1228"/>
      <c r="H45" s="1229"/>
      <c r="I45" s="358">
        <v>1306</v>
      </c>
      <c r="J45" s="359">
        <v>1329</v>
      </c>
      <c r="K45" s="359">
        <v>1395</v>
      </c>
      <c r="L45" s="359">
        <v>1419</v>
      </c>
      <c r="M45" s="360">
        <v>1317</v>
      </c>
    </row>
    <row r="46" spans="2:13" ht="27.75" customHeight="1" x14ac:dyDescent="0.15">
      <c r="B46" s="1222"/>
      <c r="C46" s="1223"/>
      <c r="D46" s="107"/>
      <c r="E46" s="1228" t="s">
        <v>38</v>
      </c>
      <c r="F46" s="1228"/>
      <c r="G46" s="1228"/>
      <c r="H46" s="1229"/>
      <c r="I46" s="358" t="s">
        <v>525</v>
      </c>
      <c r="J46" s="359" t="s">
        <v>525</v>
      </c>
      <c r="K46" s="359" t="s">
        <v>525</v>
      </c>
      <c r="L46" s="359" t="s">
        <v>525</v>
      </c>
      <c r="M46" s="360" t="s">
        <v>525</v>
      </c>
    </row>
    <row r="47" spans="2:13" ht="27.75" customHeight="1" x14ac:dyDescent="0.15">
      <c r="B47" s="1222"/>
      <c r="C47" s="1223"/>
      <c r="D47" s="108"/>
      <c r="E47" s="1230" t="s">
        <v>39</v>
      </c>
      <c r="F47" s="1231"/>
      <c r="G47" s="1231"/>
      <c r="H47" s="1232"/>
      <c r="I47" s="358" t="s">
        <v>525</v>
      </c>
      <c r="J47" s="359" t="s">
        <v>525</v>
      </c>
      <c r="K47" s="359" t="s">
        <v>525</v>
      </c>
      <c r="L47" s="359" t="s">
        <v>525</v>
      </c>
      <c r="M47" s="360" t="s">
        <v>525</v>
      </c>
    </row>
    <row r="48" spans="2:13" ht="27.75" customHeight="1" x14ac:dyDescent="0.15">
      <c r="B48" s="1222"/>
      <c r="C48" s="1223"/>
      <c r="D48" s="106"/>
      <c r="E48" s="1228" t="s">
        <v>40</v>
      </c>
      <c r="F48" s="1228"/>
      <c r="G48" s="1228"/>
      <c r="H48" s="1229"/>
      <c r="I48" s="358" t="s">
        <v>525</v>
      </c>
      <c r="J48" s="359" t="s">
        <v>525</v>
      </c>
      <c r="K48" s="359" t="s">
        <v>525</v>
      </c>
      <c r="L48" s="359" t="s">
        <v>525</v>
      </c>
      <c r="M48" s="360" t="s">
        <v>525</v>
      </c>
    </row>
    <row r="49" spans="2:13" ht="27.75" customHeight="1" x14ac:dyDescent="0.15">
      <c r="B49" s="1224"/>
      <c r="C49" s="1225"/>
      <c r="D49" s="106"/>
      <c r="E49" s="1228" t="s">
        <v>41</v>
      </c>
      <c r="F49" s="1228"/>
      <c r="G49" s="1228"/>
      <c r="H49" s="1229"/>
      <c r="I49" s="358" t="s">
        <v>525</v>
      </c>
      <c r="J49" s="359" t="s">
        <v>525</v>
      </c>
      <c r="K49" s="359" t="s">
        <v>525</v>
      </c>
      <c r="L49" s="359" t="s">
        <v>525</v>
      </c>
      <c r="M49" s="360" t="s">
        <v>525</v>
      </c>
    </row>
    <row r="50" spans="2:13" ht="27.75" customHeight="1" x14ac:dyDescent="0.15">
      <c r="B50" s="1233" t="s">
        <v>42</v>
      </c>
      <c r="C50" s="1234"/>
      <c r="D50" s="109"/>
      <c r="E50" s="1228" t="s">
        <v>43</v>
      </c>
      <c r="F50" s="1228"/>
      <c r="G50" s="1228"/>
      <c r="H50" s="1229"/>
      <c r="I50" s="358">
        <v>2160</v>
      </c>
      <c r="J50" s="359">
        <v>2084</v>
      </c>
      <c r="K50" s="359">
        <v>2218</v>
      </c>
      <c r="L50" s="359">
        <v>2987</v>
      </c>
      <c r="M50" s="360">
        <v>3474</v>
      </c>
    </row>
    <row r="51" spans="2:13" ht="27.75" customHeight="1" x14ac:dyDescent="0.15">
      <c r="B51" s="1222"/>
      <c r="C51" s="1223"/>
      <c r="D51" s="106"/>
      <c r="E51" s="1228" t="s">
        <v>44</v>
      </c>
      <c r="F51" s="1228"/>
      <c r="G51" s="1228"/>
      <c r="H51" s="1229"/>
      <c r="I51" s="358">
        <v>153</v>
      </c>
      <c r="J51" s="359">
        <v>151</v>
      </c>
      <c r="K51" s="359">
        <v>109</v>
      </c>
      <c r="L51" s="359">
        <v>162</v>
      </c>
      <c r="M51" s="360">
        <v>162</v>
      </c>
    </row>
    <row r="52" spans="2:13" ht="27.75" customHeight="1" x14ac:dyDescent="0.15">
      <c r="B52" s="1224"/>
      <c r="C52" s="1225"/>
      <c r="D52" s="106"/>
      <c r="E52" s="1228" t="s">
        <v>45</v>
      </c>
      <c r="F52" s="1228"/>
      <c r="G52" s="1228"/>
      <c r="H52" s="1229"/>
      <c r="I52" s="358">
        <v>8431</v>
      </c>
      <c r="J52" s="359">
        <v>8308</v>
      </c>
      <c r="K52" s="359">
        <v>8262</v>
      </c>
      <c r="L52" s="359">
        <v>7903</v>
      </c>
      <c r="M52" s="360">
        <v>7668</v>
      </c>
    </row>
    <row r="53" spans="2:13" ht="27.75" customHeight="1" thickBot="1" x14ac:dyDescent="0.2">
      <c r="B53" s="1235" t="s">
        <v>46</v>
      </c>
      <c r="C53" s="1236"/>
      <c r="D53" s="110"/>
      <c r="E53" s="1237" t="s">
        <v>47</v>
      </c>
      <c r="F53" s="1237"/>
      <c r="G53" s="1237"/>
      <c r="H53" s="1238"/>
      <c r="I53" s="361">
        <v>2477</v>
      </c>
      <c r="J53" s="362">
        <v>2305</v>
      </c>
      <c r="K53" s="362">
        <v>1951</v>
      </c>
      <c r="L53" s="362">
        <v>1228</v>
      </c>
      <c r="M53" s="363">
        <v>570</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Q9rLjRzexbVvLZccJp+dOC7P6mTBfMbEc6kKKJX+tYTdTx9YAXWadLNl1JxhyoI4TbonVDV8Cvvr9xIbBFIzIg==" saltValue="OAc35+mecySRJflU0xcb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569</v>
      </c>
      <c r="G54" s="119" t="s">
        <v>570</v>
      </c>
      <c r="H54" s="120" t="s">
        <v>571</v>
      </c>
    </row>
    <row r="55" spans="2:8" ht="52.5" customHeight="1" x14ac:dyDescent="0.15">
      <c r="B55" s="121"/>
      <c r="C55" s="1247" t="s">
        <v>50</v>
      </c>
      <c r="D55" s="1247"/>
      <c r="E55" s="1248"/>
      <c r="F55" s="122">
        <v>931</v>
      </c>
      <c r="G55" s="122">
        <v>1669</v>
      </c>
      <c r="H55" s="123">
        <v>2122</v>
      </c>
    </row>
    <row r="56" spans="2:8" ht="52.5" customHeight="1" x14ac:dyDescent="0.15">
      <c r="B56" s="124"/>
      <c r="C56" s="1249" t="s">
        <v>51</v>
      </c>
      <c r="D56" s="1249"/>
      <c r="E56" s="1250"/>
      <c r="F56" s="125">
        <v>151</v>
      </c>
      <c r="G56" s="125">
        <v>195</v>
      </c>
      <c r="H56" s="126">
        <v>159</v>
      </c>
    </row>
    <row r="57" spans="2:8" ht="53.25" customHeight="1" x14ac:dyDescent="0.15">
      <c r="B57" s="124"/>
      <c r="C57" s="1251" t="s">
        <v>52</v>
      </c>
      <c r="D57" s="1251"/>
      <c r="E57" s="1252"/>
      <c r="F57" s="127">
        <v>995</v>
      </c>
      <c r="G57" s="127">
        <v>921</v>
      </c>
      <c r="H57" s="128">
        <v>940</v>
      </c>
    </row>
    <row r="58" spans="2:8" ht="45.75" customHeight="1" x14ac:dyDescent="0.15">
      <c r="B58" s="129"/>
      <c r="C58" s="1239" t="s">
        <v>607</v>
      </c>
      <c r="D58" s="1240"/>
      <c r="E58" s="1241"/>
      <c r="F58" s="130">
        <v>432</v>
      </c>
      <c r="G58" s="130">
        <v>429</v>
      </c>
      <c r="H58" s="131">
        <v>440</v>
      </c>
    </row>
    <row r="59" spans="2:8" ht="45.75" customHeight="1" x14ac:dyDescent="0.15">
      <c r="B59" s="129"/>
      <c r="C59" s="1239" t="s">
        <v>608</v>
      </c>
      <c r="D59" s="1240"/>
      <c r="E59" s="1241"/>
      <c r="F59" s="130">
        <v>119</v>
      </c>
      <c r="G59" s="130">
        <v>119</v>
      </c>
      <c r="H59" s="131">
        <v>119</v>
      </c>
    </row>
    <row r="60" spans="2:8" ht="45.75" customHeight="1" x14ac:dyDescent="0.15">
      <c r="B60" s="129"/>
      <c r="C60" s="1239" t="s">
        <v>609</v>
      </c>
      <c r="D60" s="1240"/>
      <c r="E60" s="1241"/>
      <c r="F60" s="130">
        <v>108</v>
      </c>
      <c r="G60" s="130">
        <v>108</v>
      </c>
      <c r="H60" s="131">
        <v>108</v>
      </c>
    </row>
    <row r="61" spans="2:8" ht="45.75" customHeight="1" x14ac:dyDescent="0.15">
      <c r="B61" s="129"/>
      <c r="C61" s="1239" t="s">
        <v>610</v>
      </c>
      <c r="D61" s="1240"/>
      <c r="E61" s="1241"/>
      <c r="F61" s="130">
        <v>72</v>
      </c>
      <c r="G61" s="130">
        <v>72</v>
      </c>
      <c r="H61" s="131">
        <v>72</v>
      </c>
    </row>
    <row r="62" spans="2:8" ht="45.75" customHeight="1" thickBot="1" x14ac:dyDescent="0.2">
      <c r="B62" s="132"/>
      <c r="C62" s="1242" t="s">
        <v>611</v>
      </c>
      <c r="D62" s="1243"/>
      <c r="E62" s="1244"/>
      <c r="F62" s="133">
        <v>44</v>
      </c>
      <c r="G62" s="133">
        <v>44</v>
      </c>
      <c r="H62" s="134">
        <v>44</v>
      </c>
    </row>
    <row r="63" spans="2:8" ht="52.5" customHeight="1" thickBot="1" x14ac:dyDescent="0.2">
      <c r="B63" s="135"/>
      <c r="C63" s="1245" t="s">
        <v>53</v>
      </c>
      <c r="D63" s="1245"/>
      <c r="E63" s="1246"/>
      <c r="F63" s="136">
        <v>2077</v>
      </c>
      <c r="G63" s="136">
        <v>2785</v>
      </c>
      <c r="H63" s="137">
        <v>3220</v>
      </c>
    </row>
    <row r="64" spans="2:8" x14ac:dyDescent="0.15"/>
  </sheetData>
  <sheetProtection algorithmName="SHA-512" hashValue="d36UTRzzyZQCovudc0XTrhaHa2WjgWuXevYoJ8idsHai2Yfm1LAsERmyASB6jiGC/hZ+37hqei8yTcX/Pz4aQg==" saltValue="HKFNQC0p4qlF2dTQQ1Hr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623</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616</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567</v>
      </c>
      <c r="BQ50" s="1266"/>
      <c r="BR50" s="1266"/>
      <c r="BS50" s="1266"/>
      <c r="BT50" s="1266"/>
      <c r="BU50" s="1266"/>
      <c r="BV50" s="1266"/>
      <c r="BW50" s="1266"/>
      <c r="BX50" s="1266" t="s">
        <v>568</v>
      </c>
      <c r="BY50" s="1266"/>
      <c r="BZ50" s="1266"/>
      <c r="CA50" s="1266"/>
      <c r="CB50" s="1266"/>
      <c r="CC50" s="1266"/>
      <c r="CD50" s="1266"/>
      <c r="CE50" s="1266"/>
      <c r="CF50" s="1266" t="s">
        <v>569</v>
      </c>
      <c r="CG50" s="1266"/>
      <c r="CH50" s="1266"/>
      <c r="CI50" s="1266"/>
      <c r="CJ50" s="1266"/>
      <c r="CK50" s="1266"/>
      <c r="CL50" s="1266"/>
      <c r="CM50" s="1266"/>
      <c r="CN50" s="1266" t="s">
        <v>570</v>
      </c>
      <c r="CO50" s="1266"/>
      <c r="CP50" s="1266"/>
      <c r="CQ50" s="1266"/>
      <c r="CR50" s="1266"/>
      <c r="CS50" s="1266"/>
      <c r="CT50" s="1266"/>
      <c r="CU50" s="1266"/>
      <c r="CV50" s="1266" t="s">
        <v>571</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617</v>
      </c>
      <c r="AO51" s="1269"/>
      <c r="AP51" s="1269"/>
      <c r="AQ51" s="1269"/>
      <c r="AR51" s="1269"/>
      <c r="AS51" s="1269"/>
      <c r="AT51" s="1269"/>
      <c r="AU51" s="1269"/>
      <c r="AV51" s="1269"/>
      <c r="AW51" s="1269"/>
      <c r="AX51" s="1269"/>
      <c r="AY51" s="1269"/>
      <c r="AZ51" s="1269"/>
      <c r="BA51" s="1269"/>
      <c r="BB51" s="1269" t="s">
        <v>618</v>
      </c>
      <c r="BC51" s="1269"/>
      <c r="BD51" s="1269"/>
      <c r="BE51" s="1269"/>
      <c r="BF51" s="1269"/>
      <c r="BG51" s="1269"/>
      <c r="BH51" s="1269"/>
      <c r="BI51" s="1269"/>
      <c r="BJ51" s="1269"/>
      <c r="BK51" s="1269"/>
      <c r="BL51" s="1269"/>
      <c r="BM51" s="1269"/>
      <c r="BN51" s="1269"/>
      <c r="BO51" s="1269"/>
      <c r="BP51" s="1267">
        <v>49.2</v>
      </c>
      <c r="BQ51" s="1267"/>
      <c r="BR51" s="1267"/>
      <c r="BS51" s="1267"/>
      <c r="BT51" s="1267"/>
      <c r="BU51" s="1267"/>
      <c r="BV51" s="1267"/>
      <c r="BW51" s="1267"/>
      <c r="BX51" s="1267">
        <v>45.7</v>
      </c>
      <c r="BY51" s="1267"/>
      <c r="BZ51" s="1267"/>
      <c r="CA51" s="1267"/>
      <c r="CB51" s="1267"/>
      <c r="CC51" s="1267"/>
      <c r="CD51" s="1267"/>
      <c r="CE51" s="1267"/>
      <c r="CF51" s="1267">
        <v>38</v>
      </c>
      <c r="CG51" s="1267"/>
      <c r="CH51" s="1267"/>
      <c r="CI51" s="1267"/>
      <c r="CJ51" s="1267"/>
      <c r="CK51" s="1267"/>
      <c r="CL51" s="1267"/>
      <c r="CM51" s="1267"/>
      <c r="CN51" s="1267">
        <v>22.5</v>
      </c>
      <c r="CO51" s="1267"/>
      <c r="CP51" s="1267"/>
      <c r="CQ51" s="1267"/>
      <c r="CR51" s="1267"/>
      <c r="CS51" s="1267"/>
      <c r="CT51" s="1267"/>
      <c r="CU51" s="1267"/>
      <c r="CV51" s="1267">
        <v>10.8</v>
      </c>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619</v>
      </c>
      <c r="BC53" s="1269"/>
      <c r="BD53" s="1269"/>
      <c r="BE53" s="1269"/>
      <c r="BF53" s="1269"/>
      <c r="BG53" s="1269"/>
      <c r="BH53" s="1269"/>
      <c r="BI53" s="1269"/>
      <c r="BJ53" s="1269"/>
      <c r="BK53" s="1269"/>
      <c r="BL53" s="1269"/>
      <c r="BM53" s="1269"/>
      <c r="BN53" s="1269"/>
      <c r="BO53" s="1269"/>
      <c r="BP53" s="1267">
        <v>56.3</v>
      </c>
      <c r="BQ53" s="1267"/>
      <c r="BR53" s="1267"/>
      <c r="BS53" s="1267"/>
      <c r="BT53" s="1267"/>
      <c r="BU53" s="1267"/>
      <c r="BV53" s="1267"/>
      <c r="BW53" s="1267"/>
      <c r="BX53" s="1267">
        <v>57.6</v>
      </c>
      <c r="BY53" s="1267"/>
      <c r="BZ53" s="1267"/>
      <c r="CA53" s="1267"/>
      <c r="CB53" s="1267"/>
      <c r="CC53" s="1267"/>
      <c r="CD53" s="1267"/>
      <c r="CE53" s="1267"/>
      <c r="CF53" s="1267">
        <v>58.9</v>
      </c>
      <c r="CG53" s="1267"/>
      <c r="CH53" s="1267"/>
      <c r="CI53" s="1267"/>
      <c r="CJ53" s="1267"/>
      <c r="CK53" s="1267"/>
      <c r="CL53" s="1267"/>
      <c r="CM53" s="1267"/>
      <c r="CN53" s="1267">
        <v>60.5</v>
      </c>
      <c r="CO53" s="1267"/>
      <c r="CP53" s="1267"/>
      <c r="CQ53" s="1267"/>
      <c r="CR53" s="1267"/>
      <c r="CS53" s="1267"/>
      <c r="CT53" s="1267"/>
      <c r="CU53" s="1267"/>
      <c r="CV53" s="1267">
        <v>61.8</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620</v>
      </c>
      <c r="AO55" s="1266"/>
      <c r="AP55" s="1266"/>
      <c r="AQ55" s="1266"/>
      <c r="AR55" s="1266"/>
      <c r="AS55" s="1266"/>
      <c r="AT55" s="1266"/>
      <c r="AU55" s="1266"/>
      <c r="AV55" s="1266"/>
      <c r="AW55" s="1266"/>
      <c r="AX55" s="1266"/>
      <c r="AY55" s="1266"/>
      <c r="AZ55" s="1266"/>
      <c r="BA55" s="1266"/>
      <c r="BB55" s="1269" t="s">
        <v>618</v>
      </c>
      <c r="BC55" s="1269"/>
      <c r="BD55" s="1269"/>
      <c r="BE55" s="1269"/>
      <c r="BF55" s="1269"/>
      <c r="BG55" s="1269"/>
      <c r="BH55" s="1269"/>
      <c r="BI55" s="1269"/>
      <c r="BJ55" s="1269"/>
      <c r="BK55" s="1269"/>
      <c r="BL55" s="1269"/>
      <c r="BM55" s="1269"/>
      <c r="BN55" s="1269"/>
      <c r="BO55" s="1269"/>
      <c r="BP55" s="1267">
        <v>37.9</v>
      </c>
      <c r="BQ55" s="1267"/>
      <c r="BR55" s="1267"/>
      <c r="BS55" s="1267"/>
      <c r="BT55" s="1267"/>
      <c r="BU55" s="1267"/>
      <c r="BV55" s="1267"/>
      <c r="BW55" s="1267"/>
      <c r="BX55" s="1267">
        <v>38.700000000000003</v>
      </c>
      <c r="BY55" s="1267"/>
      <c r="BZ55" s="1267"/>
      <c r="CA55" s="1267"/>
      <c r="CB55" s="1267"/>
      <c r="CC55" s="1267"/>
      <c r="CD55" s="1267"/>
      <c r="CE55" s="1267"/>
      <c r="CF55" s="1267">
        <v>32.5</v>
      </c>
      <c r="CG55" s="1267"/>
      <c r="CH55" s="1267"/>
      <c r="CI55" s="1267"/>
      <c r="CJ55" s="1267"/>
      <c r="CK55" s="1267"/>
      <c r="CL55" s="1267"/>
      <c r="CM55" s="1267"/>
      <c r="CN55" s="1267">
        <v>23</v>
      </c>
      <c r="CO55" s="1267"/>
      <c r="CP55" s="1267"/>
      <c r="CQ55" s="1267"/>
      <c r="CR55" s="1267"/>
      <c r="CS55" s="1267"/>
      <c r="CT55" s="1267"/>
      <c r="CU55" s="1267"/>
      <c r="CV55" s="1267">
        <v>15.5</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619</v>
      </c>
      <c r="BC57" s="1269"/>
      <c r="BD57" s="1269"/>
      <c r="BE57" s="1269"/>
      <c r="BF57" s="1269"/>
      <c r="BG57" s="1269"/>
      <c r="BH57" s="1269"/>
      <c r="BI57" s="1269"/>
      <c r="BJ57" s="1269"/>
      <c r="BK57" s="1269"/>
      <c r="BL57" s="1269"/>
      <c r="BM57" s="1269"/>
      <c r="BN57" s="1269"/>
      <c r="BO57" s="1269"/>
      <c r="BP57" s="1267">
        <v>60.7</v>
      </c>
      <c r="BQ57" s="1267"/>
      <c r="BR57" s="1267"/>
      <c r="BS57" s="1267"/>
      <c r="BT57" s="1267"/>
      <c r="BU57" s="1267"/>
      <c r="BV57" s="1267"/>
      <c r="BW57" s="1267"/>
      <c r="BX57" s="1267">
        <v>61.4</v>
      </c>
      <c r="BY57" s="1267"/>
      <c r="BZ57" s="1267"/>
      <c r="CA57" s="1267"/>
      <c r="CB57" s="1267"/>
      <c r="CC57" s="1267"/>
      <c r="CD57" s="1267"/>
      <c r="CE57" s="1267"/>
      <c r="CF57" s="1267">
        <v>62.6</v>
      </c>
      <c r="CG57" s="1267"/>
      <c r="CH57" s="1267"/>
      <c r="CI57" s="1267"/>
      <c r="CJ57" s="1267"/>
      <c r="CK57" s="1267"/>
      <c r="CL57" s="1267"/>
      <c r="CM57" s="1267"/>
      <c r="CN57" s="1267">
        <v>62.8</v>
      </c>
      <c r="CO57" s="1267"/>
      <c r="CP57" s="1267"/>
      <c r="CQ57" s="1267"/>
      <c r="CR57" s="1267"/>
      <c r="CS57" s="1267"/>
      <c r="CT57" s="1267"/>
      <c r="CU57" s="1267"/>
      <c r="CV57" s="1267">
        <v>63.9</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621</v>
      </c>
    </row>
    <row r="64" spans="1:109" x14ac:dyDescent="0.15">
      <c r="B64" s="372"/>
      <c r="G64" s="379"/>
      <c r="I64" s="392"/>
      <c r="J64" s="392"/>
      <c r="K64" s="392"/>
      <c r="L64" s="392"/>
      <c r="M64" s="392"/>
      <c r="N64" s="393"/>
      <c r="AM64" s="379"/>
      <c r="AN64" s="379" t="s">
        <v>615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624</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616</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567</v>
      </c>
      <c r="BQ72" s="1266"/>
      <c r="BR72" s="1266"/>
      <c r="BS72" s="1266"/>
      <c r="BT72" s="1266"/>
      <c r="BU72" s="1266"/>
      <c r="BV72" s="1266"/>
      <c r="BW72" s="1266"/>
      <c r="BX72" s="1266" t="s">
        <v>568</v>
      </c>
      <c r="BY72" s="1266"/>
      <c r="BZ72" s="1266"/>
      <c r="CA72" s="1266"/>
      <c r="CB72" s="1266"/>
      <c r="CC72" s="1266"/>
      <c r="CD72" s="1266"/>
      <c r="CE72" s="1266"/>
      <c r="CF72" s="1266" t="s">
        <v>569</v>
      </c>
      <c r="CG72" s="1266"/>
      <c r="CH72" s="1266"/>
      <c r="CI72" s="1266"/>
      <c r="CJ72" s="1266"/>
      <c r="CK72" s="1266"/>
      <c r="CL72" s="1266"/>
      <c r="CM72" s="1266"/>
      <c r="CN72" s="1266" t="s">
        <v>570</v>
      </c>
      <c r="CO72" s="1266"/>
      <c r="CP72" s="1266"/>
      <c r="CQ72" s="1266"/>
      <c r="CR72" s="1266"/>
      <c r="CS72" s="1266"/>
      <c r="CT72" s="1266"/>
      <c r="CU72" s="1266"/>
      <c r="CV72" s="1266" t="s">
        <v>571</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617</v>
      </c>
      <c r="AO73" s="1269"/>
      <c r="AP73" s="1269"/>
      <c r="AQ73" s="1269"/>
      <c r="AR73" s="1269"/>
      <c r="AS73" s="1269"/>
      <c r="AT73" s="1269"/>
      <c r="AU73" s="1269"/>
      <c r="AV73" s="1269"/>
      <c r="AW73" s="1269"/>
      <c r="AX73" s="1269"/>
      <c r="AY73" s="1269"/>
      <c r="AZ73" s="1269"/>
      <c r="BA73" s="1269"/>
      <c r="BB73" s="1269" t="s">
        <v>618</v>
      </c>
      <c r="BC73" s="1269"/>
      <c r="BD73" s="1269"/>
      <c r="BE73" s="1269"/>
      <c r="BF73" s="1269"/>
      <c r="BG73" s="1269"/>
      <c r="BH73" s="1269"/>
      <c r="BI73" s="1269"/>
      <c r="BJ73" s="1269"/>
      <c r="BK73" s="1269"/>
      <c r="BL73" s="1269"/>
      <c r="BM73" s="1269"/>
      <c r="BN73" s="1269"/>
      <c r="BO73" s="1269"/>
      <c r="BP73" s="1267">
        <v>49.2</v>
      </c>
      <c r="BQ73" s="1267"/>
      <c r="BR73" s="1267"/>
      <c r="BS73" s="1267"/>
      <c r="BT73" s="1267"/>
      <c r="BU73" s="1267"/>
      <c r="BV73" s="1267"/>
      <c r="BW73" s="1267"/>
      <c r="BX73" s="1267">
        <v>45.7</v>
      </c>
      <c r="BY73" s="1267"/>
      <c r="BZ73" s="1267"/>
      <c r="CA73" s="1267"/>
      <c r="CB73" s="1267"/>
      <c r="CC73" s="1267"/>
      <c r="CD73" s="1267"/>
      <c r="CE73" s="1267"/>
      <c r="CF73" s="1267">
        <v>38</v>
      </c>
      <c r="CG73" s="1267"/>
      <c r="CH73" s="1267"/>
      <c r="CI73" s="1267"/>
      <c r="CJ73" s="1267"/>
      <c r="CK73" s="1267"/>
      <c r="CL73" s="1267"/>
      <c r="CM73" s="1267"/>
      <c r="CN73" s="1267">
        <v>22.5</v>
      </c>
      <c r="CO73" s="1267"/>
      <c r="CP73" s="1267"/>
      <c r="CQ73" s="1267"/>
      <c r="CR73" s="1267"/>
      <c r="CS73" s="1267"/>
      <c r="CT73" s="1267"/>
      <c r="CU73" s="1267"/>
      <c r="CV73" s="1267">
        <v>10.8</v>
      </c>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622</v>
      </c>
      <c r="BC75" s="1269"/>
      <c r="BD75" s="1269"/>
      <c r="BE75" s="1269"/>
      <c r="BF75" s="1269"/>
      <c r="BG75" s="1269"/>
      <c r="BH75" s="1269"/>
      <c r="BI75" s="1269"/>
      <c r="BJ75" s="1269"/>
      <c r="BK75" s="1269"/>
      <c r="BL75" s="1269"/>
      <c r="BM75" s="1269"/>
      <c r="BN75" s="1269"/>
      <c r="BO75" s="1269"/>
      <c r="BP75" s="1267">
        <v>11.2</v>
      </c>
      <c r="BQ75" s="1267"/>
      <c r="BR75" s="1267"/>
      <c r="BS75" s="1267"/>
      <c r="BT75" s="1267"/>
      <c r="BU75" s="1267"/>
      <c r="BV75" s="1267"/>
      <c r="BW75" s="1267"/>
      <c r="BX75" s="1267">
        <v>11.6</v>
      </c>
      <c r="BY75" s="1267"/>
      <c r="BZ75" s="1267"/>
      <c r="CA75" s="1267"/>
      <c r="CB75" s="1267"/>
      <c r="CC75" s="1267"/>
      <c r="CD75" s="1267"/>
      <c r="CE75" s="1267"/>
      <c r="CF75" s="1267">
        <v>11.7</v>
      </c>
      <c r="CG75" s="1267"/>
      <c r="CH75" s="1267"/>
      <c r="CI75" s="1267"/>
      <c r="CJ75" s="1267"/>
      <c r="CK75" s="1267"/>
      <c r="CL75" s="1267"/>
      <c r="CM75" s="1267"/>
      <c r="CN75" s="1267">
        <v>10.8</v>
      </c>
      <c r="CO75" s="1267"/>
      <c r="CP75" s="1267"/>
      <c r="CQ75" s="1267"/>
      <c r="CR75" s="1267"/>
      <c r="CS75" s="1267"/>
      <c r="CT75" s="1267"/>
      <c r="CU75" s="1267"/>
      <c r="CV75" s="1267">
        <v>9.6</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620</v>
      </c>
      <c r="AO77" s="1266"/>
      <c r="AP77" s="1266"/>
      <c r="AQ77" s="1266"/>
      <c r="AR77" s="1266"/>
      <c r="AS77" s="1266"/>
      <c r="AT77" s="1266"/>
      <c r="AU77" s="1266"/>
      <c r="AV77" s="1266"/>
      <c r="AW77" s="1266"/>
      <c r="AX77" s="1266"/>
      <c r="AY77" s="1266"/>
      <c r="AZ77" s="1266"/>
      <c r="BA77" s="1266"/>
      <c r="BB77" s="1269" t="s">
        <v>618</v>
      </c>
      <c r="BC77" s="1269"/>
      <c r="BD77" s="1269"/>
      <c r="BE77" s="1269"/>
      <c r="BF77" s="1269"/>
      <c r="BG77" s="1269"/>
      <c r="BH77" s="1269"/>
      <c r="BI77" s="1269"/>
      <c r="BJ77" s="1269"/>
      <c r="BK77" s="1269"/>
      <c r="BL77" s="1269"/>
      <c r="BM77" s="1269"/>
      <c r="BN77" s="1269"/>
      <c r="BO77" s="1269"/>
      <c r="BP77" s="1267">
        <v>37.9</v>
      </c>
      <c r="BQ77" s="1267"/>
      <c r="BR77" s="1267"/>
      <c r="BS77" s="1267"/>
      <c r="BT77" s="1267"/>
      <c r="BU77" s="1267"/>
      <c r="BV77" s="1267"/>
      <c r="BW77" s="1267"/>
      <c r="BX77" s="1267">
        <v>38.700000000000003</v>
      </c>
      <c r="BY77" s="1267"/>
      <c r="BZ77" s="1267"/>
      <c r="CA77" s="1267"/>
      <c r="CB77" s="1267"/>
      <c r="CC77" s="1267"/>
      <c r="CD77" s="1267"/>
      <c r="CE77" s="1267"/>
      <c r="CF77" s="1267">
        <v>32.5</v>
      </c>
      <c r="CG77" s="1267"/>
      <c r="CH77" s="1267"/>
      <c r="CI77" s="1267"/>
      <c r="CJ77" s="1267"/>
      <c r="CK77" s="1267"/>
      <c r="CL77" s="1267"/>
      <c r="CM77" s="1267"/>
      <c r="CN77" s="1267">
        <v>23</v>
      </c>
      <c r="CO77" s="1267"/>
      <c r="CP77" s="1267"/>
      <c r="CQ77" s="1267"/>
      <c r="CR77" s="1267"/>
      <c r="CS77" s="1267"/>
      <c r="CT77" s="1267"/>
      <c r="CU77" s="1267"/>
      <c r="CV77" s="1267">
        <v>15.5</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622</v>
      </c>
      <c r="BC79" s="1269"/>
      <c r="BD79" s="1269"/>
      <c r="BE79" s="1269"/>
      <c r="BF79" s="1269"/>
      <c r="BG79" s="1269"/>
      <c r="BH79" s="1269"/>
      <c r="BI79" s="1269"/>
      <c r="BJ79" s="1269"/>
      <c r="BK79" s="1269"/>
      <c r="BL79" s="1269"/>
      <c r="BM79" s="1269"/>
      <c r="BN79" s="1269"/>
      <c r="BO79" s="1269"/>
      <c r="BP79" s="1267">
        <v>8.6999999999999993</v>
      </c>
      <c r="BQ79" s="1267"/>
      <c r="BR79" s="1267"/>
      <c r="BS79" s="1267"/>
      <c r="BT79" s="1267"/>
      <c r="BU79" s="1267"/>
      <c r="BV79" s="1267"/>
      <c r="BW79" s="1267"/>
      <c r="BX79" s="1267">
        <v>8.8000000000000007</v>
      </c>
      <c r="BY79" s="1267"/>
      <c r="BZ79" s="1267"/>
      <c r="CA79" s="1267"/>
      <c r="CB79" s="1267"/>
      <c r="CC79" s="1267"/>
      <c r="CD79" s="1267"/>
      <c r="CE79" s="1267"/>
      <c r="CF79" s="1267">
        <v>8.6999999999999993</v>
      </c>
      <c r="CG79" s="1267"/>
      <c r="CH79" s="1267"/>
      <c r="CI79" s="1267"/>
      <c r="CJ79" s="1267"/>
      <c r="CK79" s="1267"/>
      <c r="CL79" s="1267"/>
      <c r="CM79" s="1267"/>
      <c r="CN79" s="1267">
        <v>8.1999999999999993</v>
      </c>
      <c r="CO79" s="1267"/>
      <c r="CP79" s="1267"/>
      <c r="CQ79" s="1267"/>
      <c r="CR79" s="1267"/>
      <c r="CS79" s="1267"/>
      <c r="CT79" s="1267"/>
      <c r="CU79" s="1267"/>
      <c r="CV79" s="1267">
        <v>8</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UK4PY7npm3bdsoWFnWmEnGuyrBNVLLOxTVoXfHx75tf7bVTl9XsD24mZmpNuzmNaOGbXr2nqm4fA6Dbr/bJRKA==" saltValue="R7aL8shjIcPtaKy5L/vBB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514</v>
      </c>
    </row>
  </sheetData>
  <sheetProtection algorithmName="SHA-512" hashValue="rl2ZuIv+QeKPz6ej4Q15hQvNBfkZOHPBF3ctgg03GOCUCR3cL/RlDM78pmp2C9nAAhO5okNl10ST1JPaKsrT4Q==" saltValue="L1gKglj/fEZ7ifzzKTttb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514</v>
      </c>
    </row>
  </sheetData>
  <sheetProtection algorithmName="SHA-512" hashValue="2WQ1v+EIhlkNyGdCebN2Vb/7AmUhhJc8oCDMMlGw/4smXWQCl+K2aofdYPhIdp+JE3SGN9+N70i1y07lRu0k4w==" saltValue="bdsnk0kZ5tz3GC3Qrheqo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564</v>
      </c>
      <c r="G2" s="151"/>
      <c r="H2" s="152"/>
    </row>
    <row r="3" spans="1:8" x14ac:dyDescent="0.15">
      <c r="A3" s="148" t="s">
        <v>557</v>
      </c>
      <c r="B3" s="153"/>
      <c r="C3" s="154"/>
      <c r="D3" s="155">
        <v>36473</v>
      </c>
      <c r="E3" s="156"/>
      <c r="F3" s="157">
        <v>65080</v>
      </c>
      <c r="G3" s="158"/>
      <c r="H3" s="159"/>
    </row>
    <row r="4" spans="1:8" x14ac:dyDescent="0.15">
      <c r="A4" s="160"/>
      <c r="B4" s="161"/>
      <c r="C4" s="162"/>
      <c r="D4" s="163">
        <v>21107</v>
      </c>
      <c r="E4" s="164"/>
      <c r="F4" s="165">
        <v>38201</v>
      </c>
      <c r="G4" s="166"/>
      <c r="H4" s="167"/>
    </row>
    <row r="5" spans="1:8" x14ac:dyDescent="0.15">
      <c r="A5" s="148" t="s">
        <v>559</v>
      </c>
      <c r="B5" s="153"/>
      <c r="C5" s="154"/>
      <c r="D5" s="155">
        <v>52140</v>
      </c>
      <c r="E5" s="156"/>
      <c r="F5" s="157">
        <v>79288</v>
      </c>
      <c r="G5" s="158"/>
      <c r="H5" s="159"/>
    </row>
    <row r="6" spans="1:8" x14ac:dyDescent="0.15">
      <c r="A6" s="160"/>
      <c r="B6" s="161"/>
      <c r="C6" s="162"/>
      <c r="D6" s="163">
        <v>38760</v>
      </c>
      <c r="E6" s="164"/>
      <c r="F6" s="165">
        <v>41870</v>
      </c>
      <c r="G6" s="166"/>
      <c r="H6" s="167"/>
    </row>
    <row r="7" spans="1:8" x14ac:dyDescent="0.15">
      <c r="A7" s="148" t="s">
        <v>560</v>
      </c>
      <c r="B7" s="153"/>
      <c r="C7" s="154"/>
      <c r="D7" s="155">
        <v>66683</v>
      </c>
      <c r="E7" s="156"/>
      <c r="F7" s="157">
        <v>84962</v>
      </c>
      <c r="G7" s="158"/>
      <c r="H7" s="159"/>
    </row>
    <row r="8" spans="1:8" x14ac:dyDescent="0.15">
      <c r="A8" s="160"/>
      <c r="B8" s="161"/>
      <c r="C8" s="162"/>
      <c r="D8" s="163">
        <v>56657</v>
      </c>
      <c r="E8" s="164"/>
      <c r="F8" s="165">
        <v>42793</v>
      </c>
      <c r="G8" s="166"/>
      <c r="H8" s="167"/>
    </row>
    <row r="9" spans="1:8" x14ac:dyDescent="0.15">
      <c r="A9" s="148" t="s">
        <v>561</v>
      </c>
      <c r="B9" s="153"/>
      <c r="C9" s="154"/>
      <c r="D9" s="155">
        <v>33484</v>
      </c>
      <c r="E9" s="156"/>
      <c r="F9" s="157">
        <v>71279</v>
      </c>
      <c r="G9" s="158"/>
      <c r="H9" s="159"/>
    </row>
    <row r="10" spans="1:8" x14ac:dyDescent="0.15">
      <c r="A10" s="160"/>
      <c r="B10" s="161"/>
      <c r="C10" s="162"/>
      <c r="D10" s="163">
        <v>21115</v>
      </c>
      <c r="E10" s="164"/>
      <c r="F10" s="165">
        <v>36731</v>
      </c>
      <c r="G10" s="166"/>
      <c r="H10" s="167"/>
    </row>
    <row r="11" spans="1:8" x14ac:dyDescent="0.15">
      <c r="A11" s="148" t="s">
        <v>562</v>
      </c>
      <c r="B11" s="153"/>
      <c r="C11" s="154"/>
      <c r="D11" s="155">
        <v>72684</v>
      </c>
      <c r="E11" s="156"/>
      <c r="F11" s="157">
        <v>74994</v>
      </c>
      <c r="G11" s="158"/>
      <c r="H11" s="159"/>
    </row>
    <row r="12" spans="1:8" x14ac:dyDescent="0.15">
      <c r="A12" s="160"/>
      <c r="B12" s="161"/>
      <c r="C12" s="168"/>
      <c r="D12" s="163">
        <v>49213</v>
      </c>
      <c r="E12" s="164"/>
      <c r="F12" s="165">
        <v>36188</v>
      </c>
      <c r="G12" s="166"/>
      <c r="H12" s="167"/>
    </row>
    <row r="13" spans="1:8" x14ac:dyDescent="0.15">
      <c r="A13" s="148"/>
      <c r="B13" s="153"/>
      <c r="C13" s="169"/>
      <c r="D13" s="170">
        <v>52293</v>
      </c>
      <c r="E13" s="171"/>
      <c r="F13" s="172">
        <v>75121</v>
      </c>
      <c r="G13" s="173"/>
      <c r="H13" s="159"/>
    </row>
    <row r="14" spans="1:8" x14ac:dyDescent="0.15">
      <c r="A14" s="160"/>
      <c r="B14" s="161"/>
      <c r="C14" s="162"/>
      <c r="D14" s="163">
        <v>37370</v>
      </c>
      <c r="E14" s="164"/>
      <c r="F14" s="165">
        <v>39157</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3.74</v>
      </c>
      <c r="C19" s="174">
        <f>ROUND(VALUE(SUBSTITUTE(実質収支比率等に係る経年分析!G$48,"▲","-")),2)</f>
        <v>3.25</v>
      </c>
      <c r="D19" s="174">
        <f>ROUND(VALUE(SUBSTITUTE(実質収支比率等に係る経年分析!H$48,"▲","-")),2)</f>
        <v>4.87</v>
      </c>
      <c r="E19" s="174">
        <f>ROUND(VALUE(SUBSTITUTE(実質収支比率等に係る経年分析!I$48,"▲","-")),2)</f>
        <v>5.35</v>
      </c>
      <c r="F19" s="174">
        <f>ROUND(VALUE(SUBSTITUTE(実質収支比率等に係る経年分析!J$48,"▲","-")),2)</f>
        <v>5.04</v>
      </c>
    </row>
    <row r="20" spans="1:11" x14ac:dyDescent="0.15">
      <c r="A20" s="174" t="s">
        <v>57</v>
      </c>
      <c r="B20" s="174">
        <f>ROUND(VALUE(SUBSTITUTE(実質収支比率等に係る経年分析!F$47,"▲","-")),2)</f>
        <v>12.44</v>
      </c>
      <c r="C20" s="174">
        <f>ROUND(VALUE(SUBSTITUTE(実質収支比率等に係る経年分析!G$47,"▲","-")),2)</f>
        <v>15</v>
      </c>
      <c r="D20" s="174">
        <f>ROUND(VALUE(SUBSTITUTE(実質収支比率等に係る経年分析!H$47,"▲","-")),2)</f>
        <v>15.44</v>
      </c>
      <c r="E20" s="174">
        <f>ROUND(VALUE(SUBSTITUTE(実質収支比率等に係る経年分析!I$47,"▲","-")),2)</f>
        <v>26.36</v>
      </c>
      <c r="F20" s="174">
        <f>ROUND(VALUE(SUBSTITUTE(実質収支比率等に係る経年分析!J$47,"▲","-")),2)</f>
        <v>34.299999999999997</v>
      </c>
    </row>
    <row r="21" spans="1:11" x14ac:dyDescent="0.15">
      <c r="A21" s="174" t="s">
        <v>58</v>
      </c>
      <c r="B21" s="174">
        <f>IF(ISNUMBER(VALUE(SUBSTITUTE(実質収支比率等に係る経年分析!F$49,"▲","-"))),ROUND(VALUE(SUBSTITUTE(実質収支比率等に係る経年分析!F$49,"▲","-")),2),NA())</f>
        <v>-7.4</v>
      </c>
      <c r="C21" s="174">
        <f>IF(ISNUMBER(VALUE(SUBSTITUTE(実質収支比率等に係る経年分析!G$49,"▲","-"))),ROUND(VALUE(SUBSTITUTE(実質収支比率等に係る経年分析!G$49,"▲","-")),2),NA())</f>
        <v>2.31</v>
      </c>
      <c r="D21" s="174">
        <f>IF(ISNUMBER(VALUE(SUBSTITUTE(実質収支比率等に係る経年分析!H$49,"▲","-"))),ROUND(VALUE(SUBSTITUTE(実質収支比率等に係る経年分析!H$49,"▲","-")),2),NA())</f>
        <v>2.39</v>
      </c>
      <c r="E21" s="174">
        <f>IF(ISNUMBER(VALUE(SUBSTITUTE(実質収支比率等に係る経年分析!I$49,"▲","-"))),ROUND(VALUE(SUBSTITUTE(実質収支比率等に係る経年分析!I$49,"▲","-")),2),NA())</f>
        <v>12.37</v>
      </c>
      <c r="F21" s="174">
        <f>IF(ISNUMBER(VALUE(SUBSTITUTE(実質収支比率等に係る経年分析!J$49,"▲","-"))),ROUND(VALUE(SUBSTITUTE(実質収支比率等に係る経年分析!J$49,"▲","-")),2),NA())</f>
        <v>6.87</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7.0000000000000007E-2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3.74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3.24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4.87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5.35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5.04</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12.18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11.79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11.26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10.33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9.3699999999999992</v>
      </c>
    </row>
    <row r="36" spans="1:16" x14ac:dyDescent="0.15">
      <c r="A36" s="175" t="str">
        <f>IF(連結実質赤字比率に係る赤字・黒字の構成分析!C$34="",NA(),連結実質赤字比率に係る赤字・黒字の構成分析!C$34)</f>
        <v>病院事業会計</v>
      </c>
      <c r="B36" s="175">
        <f>IF(ROUND(VALUE(SUBSTITUTE(連結実質赤字比率に係る赤字・黒字の構成分析!F$34,"▲", "-")), 2) &lt; 0, ABS(ROUND(VALUE(SUBSTITUTE(連結実質赤字比率に係る赤字・黒字の構成分析!F$34,"▲", "-")), 2)), NA())</f>
        <v>2.15</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0.87</v>
      </c>
      <c r="E36" s="175" t="e">
        <f>IF(ROUND(VALUE(SUBSTITUTE(連結実質赤字比率に係る赤字・黒字の構成分析!G$34,"▲", "-")), 2) &gt;= 0, ABS(ROUND(VALUE(SUBSTITUTE(連結実質赤字比率に係る赤字・黒字の構成分析!G$34,"▲", "-")), 2)), NA())</f>
        <v>#N/A</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5.93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23.62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34.01</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833</v>
      </c>
      <c r="E42" s="176"/>
      <c r="F42" s="176"/>
      <c r="G42" s="176">
        <f>'実質公債費比率（分子）の構造'!L$52</f>
        <v>894</v>
      </c>
      <c r="H42" s="176"/>
      <c r="I42" s="176"/>
      <c r="J42" s="176">
        <f>'実質公債費比率（分子）の構造'!M$52</f>
        <v>920</v>
      </c>
      <c r="K42" s="176"/>
      <c r="L42" s="176"/>
      <c r="M42" s="176">
        <f>'実質公債費比率（分子）の構造'!N$52</f>
        <v>901</v>
      </c>
      <c r="N42" s="176"/>
      <c r="O42" s="176"/>
      <c r="P42" s="176">
        <f>'実質公債費比率（分子）の構造'!O$52</f>
        <v>937</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14</v>
      </c>
      <c r="C44" s="176"/>
      <c r="D44" s="176"/>
      <c r="E44" s="176">
        <f>'実質公債費比率（分子）の構造'!L$50</f>
        <v>5</v>
      </c>
      <c r="F44" s="176"/>
      <c r="G44" s="176"/>
      <c r="H44" s="176">
        <f>'実質公債費比率（分子）の構造'!M$50</f>
        <v>5</v>
      </c>
      <c r="I44" s="176"/>
      <c r="J44" s="176"/>
      <c r="K44" s="176">
        <f>'実質公債費比率（分子）の構造'!N$50</f>
        <v>5</v>
      </c>
      <c r="L44" s="176"/>
      <c r="M44" s="176"/>
      <c r="N44" s="176">
        <f>'実質公債費比率（分子）の構造'!O$50</f>
        <v>2</v>
      </c>
      <c r="O44" s="176"/>
      <c r="P44" s="176"/>
    </row>
    <row r="45" spans="1:16" x14ac:dyDescent="0.15">
      <c r="A45" s="176" t="s">
        <v>68</v>
      </c>
      <c r="B45" s="176">
        <f>'実質公債費比率（分子）の構造'!K$49</f>
        <v>8</v>
      </c>
      <c r="C45" s="176"/>
      <c r="D45" s="176"/>
      <c r="E45" s="176">
        <f>'実質公債費比率（分子）の構造'!L$49</f>
        <v>8</v>
      </c>
      <c r="F45" s="176"/>
      <c r="G45" s="176"/>
      <c r="H45" s="176">
        <f>'実質公債費比率（分子）の構造'!M$49</f>
        <v>8</v>
      </c>
      <c r="I45" s="176"/>
      <c r="J45" s="176"/>
      <c r="K45" s="176">
        <f>'実質公債費比率（分子）の構造'!N$49</f>
        <v>9</v>
      </c>
      <c r="L45" s="176"/>
      <c r="M45" s="176"/>
      <c r="N45" s="176">
        <f>'実質公債費比率（分子）の構造'!O$49</f>
        <v>8</v>
      </c>
      <c r="O45" s="176"/>
      <c r="P45" s="176"/>
    </row>
    <row r="46" spans="1:16" x14ac:dyDescent="0.15">
      <c r="A46" s="176" t="s">
        <v>69</v>
      </c>
      <c r="B46" s="176">
        <f>'実質公債費比率（分子）の構造'!K$48</f>
        <v>244</v>
      </c>
      <c r="C46" s="176"/>
      <c r="D46" s="176"/>
      <c r="E46" s="176">
        <f>'実質公債費比率（分子）の構造'!L$48</f>
        <v>249</v>
      </c>
      <c r="F46" s="176"/>
      <c r="G46" s="176"/>
      <c r="H46" s="176">
        <f>'実質公債費比率（分子）の構造'!M$48</f>
        <v>253</v>
      </c>
      <c r="I46" s="176"/>
      <c r="J46" s="176"/>
      <c r="K46" s="176">
        <f>'実質公債費比率（分子）の構造'!N$48</f>
        <v>265</v>
      </c>
      <c r="L46" s="176"/>
      <c r="M46" s="176"/>
      <c r="N46" s="176">
        <f>'実質公債費比率（分子）の構造'!O$48</f>
        <v>277</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1148</v>
      </c>
      <c r="C49" s="176"/>
      <c r="D49" s="176"/>
      <c r="E49" s="176">
        <f>'実質公債費比率（分子）の構造'!L$45</f>
        <v>1247</v>
      </c>
      <c r="F49" s="176"/>
      <c r="G49" s="176"/>
      <c r="H49" s="176">
        <f>'実質公債費比率（分子）の構造'!M$45</f>
        <v>1240</v>
      </c>
      <c r="I49" s="176"/>
      <c r="J49" s="176"/>
      <c r="K49" s="176">
        <f>'実質公債費比率（分子）の構造'!N$45</f>
        <v>1101</v>
      </c>
      <c r="L49" s="176"/>
      <c r="M49" s="176"/>
      <c r="N49" s="176">
        <f>'実質公債費比率（分子）の構造'!O$45</f>
        <v>1108</v>
      </c>
      <c r="O49" s="176"/>
      <c r="P49" s="176"/>
    </row>
    <row r="50" spans="1:16" x14ac:dyDescent="0.15">
      <c r="A50" s="176" t="s">
        <v>73</v>
      </c>
      <c r="B50" s="176" t="e">
        <f>NA()</f>
        <v>#N/A</v>
      </c>
      <c r="C50" s="176">
        <f>IF(ISNUMBER('実質公債費比率（分子）の構造'!K$53),'実質公債費比率（分子）の構造'!K$53,NA())</f>
        <v>581</v>
      </c>
      <c r="D50" s="176" t="e">
        <f>NA()</f>
        <v>#N/A</v>
      </c>
      <c r="E50" s="176" t="e">
        <f>NA()</f>
        <v>#N/A</v>
      </c>
      <c r="F50" s="176">
        <f>IF(ISNUMBER('実質公債費比率（分子）の構造'!L$53),'実質公債費比率（分子）の構造'!L$53,NA())</f>
        <v>615</v>
      </c>
      <c r="G50" s="176" t="e">
        <f>NA()</f>
        <v>#N/A</v>
      </c>
      <c r="H50" s="176" t="e">
        <f>NA()</f>
        <v>#N/A</v>
      </c>
      <c r="I50" s="176">
        <f>IF(ISNUMBER('実質公債費比率（分子）の構造'!M$53),'実質公債費比率（分子）の構造'!M$53,NA())</f>
        <v>586</v>
      </c>
      <c r="J50" s="176" t="e">
        <f>NA()</f>
        <v>#N/A</v>
      </c>
      <c r="K50" s="176" t="e">
        <f>NA()</f>
        <v>#N/A</v>
      </c>
      <c r="L50" s="176">
        <f>IF(ISNUMBER('実質公債費比率（分子）の構造'!N$53),'実質公債費比率（分子）の構造'!N$53,NA())</f>
        <v>479</v>
      </c>
      <c r="M50" s="176" t="e">
        <f>NA()</f>
        <v>#N/A</v>
      </c>
      <c r="N50" s="176" t="e">
        <f>NA()</f>
        <v>#N/A</v>
      </c>
      <c r="O50" s="176">
        <f>IF(ISNUMBER('実質公債費比率（分子）の構造'!O$53),'実質公債費比率（分子）の構造'!O$53,NA())</f>
        <v>458</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8431</v>
      </c>
      <c r="E56" s="175"/>
      <c r="F56" s="175"/>
      <c r="G56" s="175">
        <f>'将来負担比率（分子）の構造'!J$52</f>
        <v>8308</v>
      </c>
      <c r="H56" s="175"/>
      <c r="I56" s="175"/>
      <c r="J56" s="175">
        <f>'将来負担比率（分子）の構造'!K$52</f>
        <v>8262</v>
      </c>
      <c r="K56" s="175"/>
      <c r="L56" s="175"/>
      <c r="M56" s="175">
        <f>'将来負担比率（分子）の構造'!L$52</f>
        <v>7903</v>
      </c>
      <c r="N56" s="175"/>
      <c r="O56" s="175"/>
      <c r="P56" s="175">
        <f>'将来負担比率（分子）の構造'!M$52</f>
        <v>7668</v>
      </c>
    </row>
    <row r="57" spans="1:16" x14ac:dyDescent="0.15">
      <c r="A57" s="175" t="s">
        <v>44</v>
      </c>
      <c r="B57" s="175"/>
      <c r="C57" s="175"/>
      <c r="D57" s="175">
        <f>'将来負担比率（分子）の構造'!I$51</f>
        <v>153</v>
      </c>
      <c r="E57" s="175"/>
      <c r="F57" s="175"/>
      <c r="G57" s="175">
        <f>'将来負担比率（分子）の構造'!J$51</f>
        <v>151</v>
      </c>
      <c r="H57" s="175"/>
      <c r="I57" s="175"/>
      <c r="J57" s="175">
        <f>'将来負担比率（分子）の構造'!K$51</f>
        <v>109</v>
      </c>
      <c r="K57" s="175"/>
      <c r="L57" s="175"/>
      <c r="M57" s="175">
        <f>'将来負担比率（分子）の構造'!L$51</f>
        <v>162</v>
      </c>
      <c r="N57" s="175"/>
      <c r="O57" s="175"/>
      <c r="P57" s="175">
        <f>'将来負担比率（分子）の構造'!M$51</f>
        <v>162</v>
      </c>
    </row>
    <row r="58" spans="1:16" x14ac:dyDescent="0.15">
      <c r="A58" s="175" t="s">
        <v>43</v>
      </c>
      <c r="B58" s="175"/>
      <c r="C58" s="175"/>
      <c r="D58" s="175">
        <f>'将来負担比率（分子）の構造'!I$50</f>
        <v>2160</v>
      </c>
      <c r="E58" s="175"/>
      <c r="F58" s="175"/>
      <c r="G58" s="175">
        <f>'将来負担比率（分子）の構造'!J$50</f>
        <v>2084</v>
      </c>
      <c r="H58" s="175"/>
      <c r="I58" s="175"/>
      <c r="J58" s="175">
        <f>'将来負担比率（分子）の構造'!K$50</f>
        <v>2218</v>
      </c>
      <c r="K58" s="175"/>
      <c r="L58" s="175"/>
      <c r="M58" s="175">
        <f>'将来負担比率（分子）の構造'!L$50</f>
        <v>2987</v>
      </c>
      <c r="N58" s="175"/>
      <c r="O58" s="175"/>
      <c r="P58" s="175">
        <f>'将来負担比率（分子）の構造'!M$50</f>
        <v>3474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1306</v>
      </c>
      <c r="C62" s="175"/>
      <c r="D62" s="175"/>
      <c r="E62" s="175">
        <f>'将来負担比率（分子）の構造'!J$45</f>
        <v>1329</v>
      </c>
      <c r="F62" s="175"/>
      <c r="G62" s="175"/>
      <c r="H62" s="175">
        <f>'将来負担比率（分子）の構造'!K$45</f>
        <v>1395</v>
      </c>
      <c r="I62" s="175"/>
      <c r="J62" s="175"/>
      <c r="K62" s="175">
        <f>'将来負担比率（分子）の構造'!L$45</f>
        <v>1419</v>
      </c>
      <c r="L62" s="175"/>
      <c r="M62" s="175"/>
      <c r="N62" s="175">
        <f>'将来負担比率（分子）の構造'!M$45</f>
        <v>1317</v>
      </c>
      <c r="O62" s="175"/>
      <c r="P62" s="175"/>
    </row>
    <row r="63" spans="1:16" x14ac:dyDescent="0.15">
      <c r="A63" s="175" t="s">
        <v>36</v>
      </c>
      <c r="B63" s="175">
        <f>'将来負担比率（分子）の構造'!I$44</f>
        <v>48</v>
      </c>
      <c r="C63" s="175"/>
      <c r="D63" s="175"/>
      <c r="E63" s="175">
        <f>'将来負担比率（分子）の構造'!J$44</f>
        <v>38</v>
      </c>
      <c r="F63" s="175"/>
      <c r="G63" s="175"/>
      <c r="H63" s="175">
        <f>'将来負担比率（分子）の構造'!K$44</f>
        <v>33</v>
      </c>
      <c r="I63" s="175"/>
      <c r="J63" s="175"/>
      <c r="K63" s="175">
        <f>'将来負担比率（分子）の構造'!L$44</f>
        <v>57</v>
      </c>
      <c r="L63" s="175"/>
      <c r="M63" s="175"/>
      <c r="N63" s="175">
        <f>'将来負担比率（分子）の構造'!M$44</f>
        <v>14</v>
      </c>
      <c r="O63" s="175"/>
      <c r="P63" s="175"/>
    </row>
    <row r="64" spans="1:16" x14ac:dyDescent="0.15">
      <c r="A64" s="175" t="s">
        <v>35</v>
      </c>
      <c r="B64" s="175">
        <f>'将来負担比率（分子）の構造'!I$43</f>
        <v>1607</v>
      </c>
      <c r="C64" s="175"/>
      <c r="D64" s="175"/>
      <c r="E64" s="175">
        <f>'将来負担比率（分子）の構造'!J$43</f>
        <v>1502</v>
      </c>
      <c r="F64" s="175"/>
      <c r="G64" s="175"/>
      <c r="H64" s="175">
        <f>'将来負担比率（分子）の構造'!K$43</f>
        <v>1361</v>
      </c>
      <c r="I64" s="175"/>
      <c r="J64" s="175"/>
      <c r="K64" s="175">
        <f>'将来負担比率（分子）の構造'!L$43</f>
        <v>1584</v>
      </c>
      <c r="L64" s="175"/>
      <c r="M64" s="175"/>
      <c r="N64" s="175">
        <f>'将来負担比率（分子）の構造'!M$43</f>
        <v>1583</v>
      </c>
      <c r="O64" s="175"/>
      <c r="P64" s="175"/>
    </row>
    <row r="65" spans="1:16" x14ac:dyDescent="0.15">
      <c r="A65" s="175" t="s">
        <v>34</v>
      </c>
      <c r="B65" s="175">
        <f>'将来負担比率（分子）の構造'!I$42</f>
        <v>20</v>
      </c>
      <c r="C65" s="175"/>
      <c r="D65" s="175"/>
      <c r="E65" s="175">
        <f>'将来負担比率（分子）の構造'!J$42</f>
        <v>15</v>
      </c>
      <c r="F65" s="175"/>
      <c r="G65" s="175"/>
      <c r="H65" s="175">
        <f>'将来負担比率（分子）の構造'!K$42</f>
        <v>9</v>
      </c>
      <c r="I65" s="175"/>
      <c r="J65" s="175"/>
      <c r="K65" s="175">
        <f>'将来負担比率（分子）の構造'!L$42</f>
        <v>4</v>
      </c>
      <c r="L65" s="175"/>
      <c r="M65" s="175"/>
      <c r="N65" s="175">
        <f>'将来負担比率（分子）の構造'!M$42</f>
        <v>3</v>
      </c>
      <c r="O65" s="175"/>
      <c r="P65" s="175"/>
    </row>
    <row r="66" spans="1:16" x14ac:dyDescent="0.15">
      <c r="A66" s="175" t="s">
        <v>33</v>
      </c>
      <c r="B66" s="175">
        <f>'将来負担比率（分子）の構造'!I$41</f>
        <v>10240</v>
      </c>
      <c r="C66" s="175"/>
      <c r="D66" s="175"/>
      <c r="E66" s="175">
        <f>'将来負担比率（分子）の構造'!J$41</f>
        <v>9964</v>
      </c>
      <c r="F66" s="175"/>
      <c r="G66" s="175"/>
      <c r="H66" s="175">
        <f>'将来負担比率（分子）の構造'!K$41</f>
        <v>9741</v>
      </c>
      <c r="I66" s="175"/>
      <c r="J66" s="175"/>
      <c r="K66" s="175">
        <f>'将来負担比率（分子）の構造'!L$41</f>
        <v>9215</v>
      </c>
      <c r="L66" s="175"/>
      <c r="M66" s="175"/>
      <c r="N66" s="175">
        <f>'将来負担比率（分子）の構造'!M$41</f>
        <v>8959</v>
      </c>
      <c r="O66" s="175"/>
      <c r="P66" s="175"/>
    </row>
    <row r="67" spans="1:16" x14ac:dyDescent="0.15">
      <c r="A67" s="175" t="s">
        <v>77</v>
      </c>
      <c r="B67" s="175" t="e">
        <f>NA()</f>
        <v>#N/A</v>
      </c>
      <c r="C67" s="175">
        <f>IF(ISNUMBER('将来負担比率（分子）の構造'!I$53), IF('将来負担比率（分子）の構造'!I$53 &lt; 0, 0, '将来負担比率（分子）の構造'!I$53), NA())</f>
        <v>2477</v>
      </c>
      <c r="D67" s="175" t="e">
        <f>NA()</f>
        <v>#N/A</v>
      </c>
      <c r="E67" s="175" t="e">
        <f>NA()</f>
        <v>#N/A</v>
      </c>
      <c r="F67" s="175">
        <f>IF(ISNUMBER('将来負担比率（分子）の構造'!J$53), IF('将来負担比率（分子）の構造'!J$53 &lt; 0, 0, '将来負担比率（分子）の構造'!J$53), NA())</f>
        <v>2305</v>
      </c>
      <c r="G67" s="175" t="e">
        <f>NA()</f>
        <v>#N/A</v>
      </c>
      <c r="H67" s="175" t="e">
        <f>NA()</f>
        <v>#N/A</v>
      </c>
      <c r="I67" s="175">
        <f>IF(ISNUMBER('将来負担比率（分子）の構造'!K$53), IF('将来負担比率（分子）の構造'!K$53 &lt; 0, 0, '将来負担比率（分子）の構造'!K$53), NA())</f>
        <v>1951</v>
      </c>
      <c r="J67" s="175" t="e">
        <f>NA()</f>
        <v>#N/A</v>
      </c>
      <c r="K67" s="175" t="e">
        <f>NA()</f>
        <v>#N/A</v>
      </c>
      <c r="L67" s="175">
        <f>IF(ISNUMBER('将来負担比率（分子）の構造'!L$53), IF('将来負担比率（分子）の構造'!L$53 &lt; 0, 0, '将来負担比率（分子）の構造'!L$53), NA())</f>
        <v>1228</v>
      </c>
      <c r="M67" s="175" t="e">
        <f>NA()</f>
        <v>#N/A</v>
      </c>
      <c r="N67" s="175" t="e">
        <f>NA()</f>
        <v>#N/A</v>
      </c>
      <c r="O67" s="175">
        <f>IF(ISNUMBER('将来負担比率（分子）の構造'!M$53), IF('将来負担比率（分子）の構造'!M$53 &lt; 0, 0, '将来負担比率（分子）の構造'!M$53), NA())</f>
        <v>570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931</v>
      </c>
      <c r="C72" s="179">
        <f>基金残高に係る経年分析!G55</f>
        <v>1669</v>
      </c>
      <c r="D72" s="179">
        <f>基金残高に係る経年分析!H55</f>
        <v>2122</v>
      </c>
    </row>
    <row r="73" spans="1:16" x14ac:dyDescent="0.15">
      <c r="A73" s="178" t="s">
        <v>80</v>
      </c>
      <c r="B73" s="179">
        <f>基金残高に係る経年分析!F56</f>
        <v>151</v>
      </c>
      <c r="C73" s="179">
        <f>基金残高に係る経年分析!G56</f>
        <v>195</v>
      </c>
      <c r="D73" s="179">
        <f>基金残高に係る経年分析!H56</f>
        <v>159</v>
      </c>
    </row>
    <row r="74" spans="1:16" x14ac:dyDescent="0.15">
      <c r="A74" s="178" t="s">
        <v>81</v>
      </c>
      <c r="B74" s="179">
        <f>基金残高に係る経年分析!F57</f>
        <v>995</v>
      </c>
      <c r="C74" s="179">
        <f>基金残高に係る経年分析!G57</f>
        <v>921</v>
      </c>
      <c r="D74" s="179">
        <f>基金残高に係る経年分析!H57</f>
        <v>940</v>
      </c>
    </row>
  </sheetData>
  <sheetProtection algorithmName="SHA-512" hashValue="+aYK1Pum+tWQp/w6rEBp6JhzMMhJYE3dT1xMHZhfo06MMY5FDGE1G6lG1kt9Icv4nLCL1REEBt7gNoSShiPqMQ==" saltValue="lgAFS6OOsyTzsuaL8+Yb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220</v>
      </c>
      <c r="DI1" s="639"/>
      <c r="DJ1" s="639"/>
      <c r="DK1" s="639"/>
      <c r="DL1" s="639"/>
      <c r="DM1" s="639"/>
      <c r="DN1" s="640"/>
      <c r="DO1" s="214"/>
      <c r="DP1" s="638" t="s">
        <v>221</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223</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224</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226</v>
      </c>
      <c r="S4" s="642"/>
      <c r="T4" s="642"/>
      <c r="U4" s="642"/>
      <c r="V4" s="642"/>
      <c r="W4" s="642"/>
      <c r="X4" s="642"/>
      <c r="Y4" s="643"/>
      <c r="Z4" s="641" t="s">
        <v>227</v>
      </c>
      <c r="AA4" s="642"/>
      <c r="AB4" s="642"/>
      <c r="AC4" s="643"/>
      <c r="AD4" s="641" t="s">
        <v>228</v>
      </c>
      <c r="AE4" s="642"/>
      <c r="AF4" s="642"/>
      <c r="AG4" s="642"/>
      <c r="AH4" s="642"/>
      <c r="AI4" s="642"/>
      <c r="AJ4" s="642"/>
      <c r="AK4" s="643"/>
      <c r="AL4" s="641" t="s">
        <v>227</v>
      </c>
      <c r="AM4" s="642"/>
      <c r="AN4" s="642"/>
      <c r="AO4" s="643"/>
      <c r="AP4" s="644" t="s">
        <v>229</v>
      </c>
      <c r="AQ4" s="644"/>
      <c r="AR4" s="644"/>
      <c r="AS4" s="644"/>
      <c r="AT4" s="644"/>
      <c r="AU4" s="644"/>
      <c r="AV4" s="644"/>
      <c r="AW4" s="644"/>
      <c r="AX4" s="644"/>
      <c r="AY4" s="644"/>
      <c r="AZ4" s="644"/>
      <c r="BA4" s="644"/>
      <c r="BB4" s="644"/>
      <c r="BC4" s="644"/>
      <c r="BD4" s="644"/>
      <c r="BE4" s="644"/>
      <c r="BF4" s="644"/>
      <c r="BG4" s="644" t="s">
        <v>230</v>
      </c>
      <c r="BH4" s="644"/>
      <c r="BI4" s="644"/>
      <c r="BJ4" s="644"/>
      <c r="BK4" s="644"/>
      <c r="BL4" s="644"/>
      <c r="BM4" s="644"/>
      <c r="BN4" s="644"/>
      <c r="BO4" s="644" t="s">
        <v>227</v>
      </c>
      <c r="BP4" s="644"/>
      <c r="BQ4" s="644"/>
      <c r="BR4" s="644"/>
      <c r="BS4" s="644" t="s">
        <v>231</v>
      </c>
      <c r="BT4" s="644"/>
      <c r="BU4" s="644"/>
      <c r="BV4" s="644"/>
      <c r="BW4" s="644"/>
      <c r="BX4" s="644"/>
      <c r="BY4" s="644"/>
      <c r="BZ4" s="644"/>
      <c r="CA4" s="644"/>
      <c r="CB4" s="644"/>
      <c r="CD4" s="641" t="s">
        <v>232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233</v>
      </c>
      <c r="C5" s="646"/>
      <c r="D5" s="646"/>
      <c r="E5" s="646"/>
      <c r="F5" s="646"/>
      <c r="G5" s="646"/>
      <c r="H5" s="646"/>
      <c r="I5" s="646"/>
      <c r="J5" s="646"/>
      <c r="K5" s="646"/>
      <c r="L5" s="646"/>
      <c r="M5" s="646"/>
      <c r="N5" s="646"/>
      <c r="O5" s="646"/>
      <c r="P5" s="646"/>
      <c r="Q5" s="647"/>
      <c r="R5" s="648">
        <v>1970778</v>
      </c>
      <c r="S5" s="649"/>
      <c r="T5" s="649"/>
      <c r="U5" s="649"/>
      <c r="V5" s="649"/>
      <c r="W5" s="649"/>
      <c r="X5" s="649"/>
      <c r="Y5" s="650"/>
      <c r="Z5" s="651">
        <v>16.3</v>
      </c>
      <c r="AA5" s="651"/>
      <c r="AB5" s="651"/>
      <c r="AC5" s="651"/>
      <c r="AD5" s="652">
        <v>1856189</v>
      </c>
      <c r="AE5" s="652"/>
      <c r="AF5" s="652"/>
      <c r="AG5" s="652"/>
      <c r="AH5" s="652"/>
      <c r="AI5" s="652"/>
      <c r="AJ5" s="652"/>
      <c r="AK5" s="652"/>
      <c r="AL5" s="653">
        <v>30</v>
      </c>
      <c r="AM5" s="654"/>
      <c r="AN5" s="654"/>
      <c r="AO5" s="655"/>
      <c r="AP5" s="645" t="s">
        <v>234</v>
      </c>
      <c r="AQ5" s="646"/>
      <c r="AR5" s="646"/>
      <c r="AS5" s="646"/>
      <c r="AT5" s="646"/>
      <c r="AU5" s="646"/>
      <c r="AV5" s="646"/>
      <c r="AW5" s="646"/>
      <c r="AX5" s="646"/>
      <c r="AY5" s="646"/>
      <c r="AZ5" s="646"/>
      <c r="BA5" s="646"/>
      <c r="BB5" s="646"/>
      <c r="BC5" s="646"/>
      <c r="BD5" s="646"/>
      <c r="BE5" s="646"/>
      <c r="BF5" s="647"/>
      <c r="BG5" s="659">
        <v>1856189</v>
      </c>
      <c r="BH5" s="660"/>
      <c r="BI5" s="660"/>
      <c r="BJ5" s="660"/>
      <c r="BK5" s="660"/>
      <c r="BL5" s="660"/>
      <c r="BM5" s="660"/>
      <c r="BN5" s="661"/>
      <c r="BO5" s="662">
        <v>94.2</v>
      </c>
      <c r="BP5" s="662"/>
      <c r="BQ5" s="662"/>
      <c r="BR5" s="662"/>
      <c r="BS5" s="663">
        <v>23715</v>
      </c>
      <c r="BT5" s="663"/>
      <c r="BU5" s="663"/>
      <c r="BV5" s="663"/>
      <c r="BW5" s="663"/>
      <c r="BX5" s="663"/>
      <c r="BY5" s="663"/>
      <c r="BZ5" s="663"/>
      <c r="CA5" s="663"/>
      <c r="CB5" s="667"/>
      <c r="CD5" s="641" t="s">
        <v>229</v>
      </c>
      <c r="CE5" s="642"/>
      <c r="CF5" s="642"/>
      <c r="CG5" s="642"/>
      <c r="CH5" s="642"/>
      <c r="CI5" s="642"/>
      <c r="CJ5" s="642"/>
      <c r="CK5" s="642"/>
      <c r="CL5" s="642"/>
      <c r="CM5" s="642"/>
      <c r="CN5" s="642"/>
      <c r="CO5" s="642"/>
      <c r="CP5" s="642"/>
      <c r="CQ5" s="643"/>
      <c r="CR5" s="641" t="s">
        <v>235</v>
      </c>
      <c r="CS5" s="642"/>
      <c r="CT5" s="642"/>
      <c r="CU5" s="642"/>
      <c r="CV5" s="642"/>
      <c r="CW5" s="642"/>
      <c r="CX5" s="642"/>
      <c r="CY5" s="643"/>
      <c r="CZ5" s="641" t="s">
        <v>227</v>
      </c>
      <c r="DA5" s="642"/>
      <c r="DB5" s="642"/>
      <c r="DC5" s="643"/>
      <c r="DD5" s="641" t="s">
        <v>236</v>
      </c>
      <c r="DE5" s="642"/>
      <c r="DF5" s="642"/>
      <c r="DG5" s="642"/>
      <c r="DH5" s="642"/>
      <c r="DI5" s="642"/>
      <c r="DJ5" s="642"/>
      <c r="DK5" s="642"/>
      <c r="DL5" s="642"/>
      <c r="DM5" s="642"/>
      <c r="DN5" s="642"/>
      <c r="DO5" s="642"/>
      <c r="DP5" s="643"/>
      <c r="DQ5" s="641" t="s">
        <v>237</v>
      </c>
      <c r="DR5" s="642"/>
      <c r="DS5" s="642"/>
      <c r="DT5" s="642"/>
      <c r="DU5" s="642"/>
      <c r="DV5" s="642"/>
      <c r="DW5" s="642"/>
      <c r="DX5" s="642"/>
      <c r="DY5" s="642"/>
      <c r="DZ5" s="642"/>
      <c r="EA5" s="642"/>
      <c r="EB5" s="642"/>
      <c r="EC5" s="643"/>
    </row>
    <row r="6" spans="2:143" ht="11.25" customHeight="1" x14ac:dyDescent="0.15">
      <c r="B6" s="656" t="s">
        <v>238</v>
      </c>
      <c r="C6" s="657"/>
      <c r="D6" s="657"/>
      <c r="E6" s="657"/>
      <c r="F6" s="657"/>
      <c r="G6" s="657"/>
      <c r="H6" s="657"/>
      <c r="I6" s="657"/>
      <c r="J6" s="657"/>
      <c r="K6" s="657"/>
      <c r="L6" s="657"/>
      <c r="M6" s="657"/>
      <c r="N6" s="657"/>
      <c r="O6" s="657"/>
      <c r="P6" s="657"/>
      <c r="Q6" s="658"/>
      <c r="R6" s="659">
        <v>82868</v>
      </c>
      <c r="S6" s="660"/>
      <c r="T6" s="660"/>
      <c r="U6" s="660"/>
      <c r="V6" s="660"/>
      <c r="W6" s="660"/>
      <c r="X6" s="660"/>
      <c r="Y6" s="661"/>
      <c r="Z6" s="662">
        <v>0.7</v>
      </c>
      <c r="AA6" s="662"/>
      <c r="AB6" s="662"/>
      <c r="AC6" s="662"/>
      <c r="AD6" s="663">
        <v>82868</v>
      </c>
      <c r="AE6" s="663"/>
      <c r="AF6" s="663"/>
      <c r="AG6" s="663"/>
      <c r="AH6" s="663"/>
      <c r="AI6" s="663"/>
      <c r="AJ6" s="663"/>
      <c r="AK6" s="663"/>
      <c r="AL6" s="664">
        <v>1.3</v>
      </c>
      <c r="AM6" s="665"/>
      <c r="AN6" s="665"/>
      <c r="AO6" s="666"/>
      <c r="AP6" s="656" t="s">
        <v>239</v>
      </c>
      <c r="AQ6" s="657"/>
      <c r="AR6" s="657"/>
      <c r="AS6" s="657"/>
      <c r="AT6" s="657"/>
      <c r="AU6" s="657"/>
      <c r="AV6" s="657"/>
      <c r="AW6" s="657"/>
      <c r="AX6" s="657"/>
      <c r="AY6" s="657"/>
      <c r="AZ6" s="657"/>
      <c r="BA6" s="657"/>
      <c r="BB6" s="657"/>
      <c r="BC6" s="657"/>
      <c r="BD6" s="657"/>
      <c r="BE6" s="657"/>
      <c r="BF6" s="658"/>
      <c r="BG6" s="659">
        <v>1856189</v>
      </c>
      <c r="BH6" s="660"/>
      <c r="BI6" s="660"/>
      <c r="BJ6" s="660"/>
      <c r="BK6" s="660"/>
      <c r="BL6" s="660"/>
      <c r="BM6" s="660"/>
      <c r="BN6" s="661"/>
      <c r="BO6" s="662">
        <v>94.2</v>
      </c>
      <c r="BP6" s="662"/>
      <c r="BQ6" s="662"/>
      <c r="BR6" s="662"/>
      <c r="BS6" s="663">
        <v>23715</v>
      </c>
      <c r="BT6" s="663"/>
      <c r="BU6" s="663"/>
      <c r="BV6" s="663"/>
      <c r="BW6" s="663"/>
      <c r="BX6" s="663"/>
      <c r="BY6" s="663"/>
      <c r="BZ6" s="663"/>
      <c r="CA6" s="663"/>
      <c r="CB6" s="667"/>
      <c r="CD6" s="645" t="s">
        <v>240</v>
      </c>
      <c r="CE6" s="646"/>
      <c r="CF6" s="646"/>
      <c r="CG6" s="646"/>
      <c r="CH6" s="646"/>
      <c r="CI6" s="646"/>
      <c r="CJ6" s="646"/>
      <c r="CK6" s="646"/>
      <c r="CL6" s="646"/>
      <c r="CM6" s="646"/>
      <c r="CN6" s="646"/>
      <c r="CO6" s="646"/>
      <c r="CP6" s="646"/>
      <c r="CQ6" s="647"/>
      <c r="CR6" s="659">
        <v>92345</v>
      </c>
      <c r="CS6" s="660"/>
      <c r="CT6" s="660"/>
      <c r="CU6" s="660"/>
      <c r="CV6" s="660"/>
      <c r="CW6" s="660"/>
      <c r="CX6" s="660"/>
      <c r="CY6" s="661"/>
      <c r="CZ6" s="653">
        <v>0.8</v>
      </c>
      <c r="DA6" s="654"/>
      <c r="DB6" s="654"/>
      <c r="DC6" s="670"/>
      <c r="DD6" s="668" t="s">
        <v>180</v>
      </c>
      <c r="DE6" s="660"/>
      <c r="DF6" s="660"/>
      <c r="DG6" s="660"/>
      <c r="DH6" s="660"/>
      <c r="DI6" s="660"/>
      <c r="DJ6" s="660"/>
      <c r="DK6" s="660"/>
      <c r="DL6" s="660"/>
      <c r="DM6" s="660"/>
      <c r="DN6" s="660"/>
      <c r="DO6" s="660"/>
      <c r="DP6" s="661"/>
      <c r="DQ6" s="668">
        <v>92340</v>
      </c>
      <c r="DR6" s="660"/>
      <c r="DS6" s="660"/>
      <c r="DT6" s="660"/>
      <c r="DU6" s="660"/>
      <c r="DV6" s="660"/>
      <c r="DW6" s="660"/>
      <c r="DX6" s="660"/>
      <c r="DY6" s="660"/>
      <c r="DZ6" s="660"/>
      <c r="EA6" s="660"/>
      <c r="EB6" s="660"/>
      <c r="EC6" s="669"/>
    </row>
    <row r="7" spans="2:143" ht="11.25" customHeight="1" x14ac:dyDescent="0.15">
      <c r="B7" s="656" t="s">
        <v>241</v>
      </c>
      <c r="C7" s="657"/>
      <c r="D7" s="657"/>
      <c r="E7" s="657"/>
      <c r="F7" s="657"/>
      <c r="G7" s="657"/>
      <c r="H7" s="657"/>
      <c r="I7" s="657"/>
      <c r="J7" s="657"/>
      <c r="K7" s="657"/>
      <c r="L7" s="657"/>
      <c r="M7" s="657"/>
      <c r="N7" s="657"/>
      <c r="O7" s="657"/>
      <c r="P7" s="657"/>
      <c r="Q7" s="658"/>
      <c r="R7" s="659">
        <v>827</v>
      </c>
      <c r="S7" s="660"/>
      <c r="T7" s="660"/>
      <c r="U7" s="660"/>
      <c r="V7" s="660"/>
      <c r="W7" s="660"/>
      <c r="X7" s="660"/>
      <c r="Y7" s="661"/>
      <c r="Z7" s="662">
        <v>0</v>
      </c>
      <c r="AA7" s="662"/>
      <c r="AB7" s="662"/>
      <c r="AC7" s="662"/>
      <c r="AD7" s="663">
        <v>827</v>
      </c>
      <c r="AE7" s="663"/>
      <c r="AF7" s="663"/>
      <c r="AG7" s="663"/>
      <c r="AH7" s="663"/>
      <c r="AI7" s="663"/>
      <c r="AJ7" s="663"/>
      <c r="AK7" s="663"/>
      <c r="AL7" s="664">
        <v>0</v>
      </c>
      <c r="AM7" s="665"/>
      <c r="AN7" s="665"/>
      <c r="AO7" s="666"/>
      <c r="AP7" s="656" t="s">
        <v>242</v>
      </c>
      <c r="AQ7" s="657"/>
      <c r="AR7" s="657"/>
      <c r="AS7" s="657"/>
      <c r="AT7" s="657"/>
      <c r="AU7" s="657"/>
      <c r="AV7" s="657"/>
      <c r="AW7" s="657"/>
      <c r="AX7" s="657"/>
      <c r="AY7" s="657"/>
      <c r="AZ7" s="657"/>
      <c r="BA7" s="657"/>
      <c r="BB7" s="657"/>
      <c r="BC7" s="657"/>
      <c r="BD7" s="657"/>
      <c r="BE7" s="657"/>
      <c r="BF7" s="658"/>
      <c r="BG7" s="659">
        <v>858229</v>
      </c>
      <c r="BH7" s="660"/>
      <c r="BI7" s="660"/>
      <c r="BJ7" s="660"/>
      <c r="BK7" s="660"/>
      <c r="BL7" s="660"/>
      <c r="BM7" s="660"/>
      <c r="BN7" s="661"/>
      <c r="BO7" s="662">
        <v>43.5</v>
      </c>
      <c r="BP7" s="662"/>
      <c r="BQ7" s="662"/>
      <c r="BR7" s="662"/>
      <c r="BS7" s="663">
        <v>23715</v>
      </c>
      <c r="BT7" s="663"/>
      <c r="BU7" s="663"/>
      <c r="BV7" s="663"/>
      <c r="BW7" s="663"/>
      <c r="BX7" s="663"/>
      <c r="BY7" s="663"/>
      <c r="BZ7" s="663"/>
      <c r="CA7" s="663"/>
      <c r="CB7" s="667"/>
      <c r="CD7" s="656" t="s">
        <v>243</v>
      </c>
      <c r="CE7" s="657"/>
      <c r="CF7" s="657"/>
      <c r="CG7" s="657"/>
      <c r="CH7" s="657"/>
      <c r="CI7" s="657"/>
      <c r="CJ7" s="657"/>
      <c r="CK7" s="657"/>
      <c r="CL7" s="657"/>
      <c r="CM7" s="657"/>
      <c r="CN7" s="657"/>
      <c r="CO7" s="657"/>
      <c r="CP7" s="657"/>
      <c r="CQ7" s="658"/>
      <c r="CR7" s="659">
        <v>2410089</v>
      </c>
      <c r="CS7" s="660"/>
      <c r="CT7" s="660"/>
      <c r="CU7" s="660"/>
      <c r="CV7" s="660"/>
      <c r="CW7" s="660"/>
      <c r="CX7" s="660"/>
      <c r="CY7" s="661"/>
      <c r="CZ7" s="662">
        <v>20.399999999999999</v>
      </c>
      <c r="DA7" s="662"/>
      <c r="DB7" s="662"/>
      <c r="DC7" s="662"/>
      <c r="DD7" s="668">
        <v>8474</v>
      </c>
      <c r="DE7" s="660"/>
      <c r="DF7" s="660"/>
      <c r="DG7" s="660"/>
      <c r="DH7" s="660"/>
      <c r="DI7" s="660"/>
      <c r="DJ7" s="660"/>
      <c r="DK7" s="660"/>
      <c r="DL7" s="660"/>
      <c r="DM7" s="660"/>
      <c r="DN7" s="660"/>
      <c r="DO7" s="660"/>
      <c r="DP7" s="661"/>
      <c r="DQ7" s="668">
        <v>1745052</v>
      </c>
      <c r="DR7" s="660"/>
      <c r="DS7" s="660"/>
      <c r="DT7" s="660"/>
      <c r="DU7" s="660"/>
      <c r="DV7" s="660"/>
      <c r="DW7" s="660"/>
      <c r="DX7" s="660"/>
      <c r="DY7" s="660"/>
      <c r="DZ7" s="660"/>
      <c r="EA7" s="660"/>
      <c r="EB7" s="660"/>
      <c r="EC7" s="669"/>
    </row>
    <row r="8" spans="2:143" ht="11.25" customHeight="1" x14ac:dyDescent="0.15">
      <c r="B8" s="656" t="s">
        <v>244</v>
      </c>
      <c r="C8" s="657"/>
      <c r="D8" s="657"/>
      <c r="E8" s="657"/>
      <c r="F8" s="657"/>
      <c r="G8" s="657"/>
      <c r="H8" s="657"/>
      <c r="I8" s="657"/>
      <c r="J8" s="657"/>
      <c r="K8" s="657"/>
      <c r="L8" s="657"/>
      <c r="M8" s="657"/>
      <c r="N8" s="657"/>
      <c r="O8" s="657"/>
      <c r="P8" s="657"/>
      <c r="Q8" s="658"/>
      <c r="R8" s="659">
        <v>12546</v>
      </c>
      <c r="S8" s="660"/>
      <c r="T8" s="660"/>
      <c r="U8" s="660"/>
      <c r="V8" s="660"/>
      <c r="W8" s="660"/>
      <c r="X8" s="660"/>
      <c r="Y8" s="661"/>
      <c r="Z8" s="662">
        <v>0.1</v>
      </c>
      <c r="AA8" s="662"/>
      <c r="AB8" s="662"/>
      <c r="AC8" s="662"/>
      <c r="AD8" s="663">
        <v>12546</v>
      </c>
      <c r="AE8" s="663"/>
      <c r="AF8" s="663"/>
      <c r="AG8" s="663"/>
      <c r="AH8" s="663"/>
      <c r="AI8" s="663"/>
      <c r="AJ8" s="663"/>
      <c r="AK8" s="663"/>
      <c r="AL8" s="664">
        <v>0.2</v>
      </c>
      <c r="AM8" s="665"/>
      <c r="AN8" s="665"/>
      <c r="AO8" s="666"/>
      <c r="AP8" s="656" t="s">
        <v>245</v>
      </c>
      <c r="AQ8" s="657"/>
      <c r="AR8" s="657"/>
      <c r="AS8" s="657"/>
      <c r="AT8" s="657"/>
      <c r="AU8" s="657"/>
      <c r="AV8" s="657"/>
      <c r="AW8" s="657"/>
      <c r="AX8" s="657"/>
      <c r="AY8" s="657"/>
      <c r="AZ8" s="657"/>
      <c r="BA8" s="657"/>
      <c r="BB8" s="657"/>
      <c r="BC8" s="657"/>
      <c r="BD8" s="657"/>
      <c r="BE8" s="657"/>
      <c r="BF8" s="658"/>
      <c r="BG8" s="659">
        <v>27511</v>
      </c>
      <c r="BH8" s="660"/>
      <c r="BI8" s="660"/>
      <c r="BJ8" s="660"/>
      <c r="BK8" s="660"/>
      <c r="BL8" s="660"/>
      <c r="BM8" s="660"/>
      <c r="BN8" s="661"/>
      <c r="BO8" s="662">
        <v>1.4</v>
      </c>
      <c r="BP8" s="662"/>
      <c r="BQ8" s="662"/>
      <c r="BR8" s="662"/>
      <c r="BS8" s="663" t="s">
        <v>246</v>
      </c>
      <c r="BT8" s="663"/>
      <c r="BU8" s="663"/>
      <c r="BV8" s="663"/>
      <c r="BW8" s="663"/>
      <c r="BX8" s="663"/>
      <c r="BY8" s="663"/>
      <c r="BZ8" s="663"/>
      <c r="CA8" s="663"/>
      <c r="CB8" s="667"/>
      <c r="CD8" s="656" t="s">
        <v>247</v>
      </c>
      <c r="CE8" s="657"/>
      <c r="CF8" s="657"/>
      <c r="CG8" s="657"/>
      <c r="CH8" s="657"/>
      <c r="CI8" s="657"/>
      <c r="CJ8" s="657"/>
      <c r="CK8" s="657"/>
      <c r="CL8" s="657"/>
      <c r="CM8" s="657"/>
      <c r="CN8" s="657"/>
      <c r="CO8" s="657"/>
      <c r="CP8" s="657"/>
      <c r="CQ8" s="658"/>
      <c r="CR8" s="659">
        <v>3539548</v>
      </c>
      <c r="CS8" s="660"/>
      <c r="CT8" s="660"/>
      <c r="CU8" s="660"/>
      <c r="CV8" s="660"/>
      <c r="CW8" s="660"/>
      <c r="CX8" s="660"/>
      <c r="CY8" s="661"/>
      <c r="CZ8" s="662">
        <v>30</v>
      </c>
      <c r="DA8" s="662"/>
      <c r="DB8" s="662"/>
      <c r="DC8" s="662"/>
      <c r="DD8" s="668">
        <v>7555</v>
      </c>
      <c r="DE8" s="660"/>
      <c r="DF8" s="660"/>
      <c r="DG8" s="660"/>
      <c r="DH8" s="660"/>
      <c r="DI8" s="660"/>
      <c r="DJ8" s="660"/>
      <c r="DK8" s="660"/>
      <c r="DL8" s="660"/>
      <c r="DM8" s="660"/>
      <c r="DN8" s="660"/>
      <c r="DO8" s="660"/>
      <c r="DP8" s="661"/>
      <c r="DQ8" s="668">
        <v>1779898</v>
      </c>
      <c r="DR8" s="660"/>
      <c r="DS8" s="660"/>
      <c r="DT8" s="660"/>
      <c r="DU8" s="660"/>
      <c r="DV8" s="660"/>
      <c r="DW8" s="660"/>
      <c r="DX8" s="660"/>
      <c r="DY8" s="660"/>
      <c r="DZ8" s="660"/>
      <c r="EA8" s="660"/>
      <c r="EB8" s="660"/>
      <c r="EC8" s="669"/>
    </row>
    <row r="9" spans="2:143" ht="11.25" customHeight="1" x14ac:dyDescent="0.15">
      <c r="B9" s="656" t="s">
        <v>248</v>
      </c>
      <c r="C9" s="657"/>
      <c r="D9" s="657"/>
      <c r="E9" s="657"/>
      <c r="F9" s="657"/>
      <c r="G9" s="657"/>
      <c r="H9" s="657"/>
      <c r="I9" s="657"/>
      <c r="J9" s="657"/>
      <c r="K9" s="657"/>
      <c r="L9" s="657"/>
      <c r="M9" s="657"/>
      <c r="N9" s="657"/>
      <c r="O9" s="657"/>
      <c r="P9" s="657"/>
      <c r="Q9" s="658"/>
      <c r="R9" s="659">
        <v>9010</v>
      </c>
      <c r="S9" s="660"/>
      <c r="T9" s="660"/>
      <c r="U9" s="660"/>
      <c r="V9" s="660"/>
      <c r="W9" s="660"/>
      <c r="X9" s="660"/>
      <c r="Y9" s="661"/>
      <c r="Z9" s="662">
        <v>0.1</v>
      </c>
      <c r="AA9" s="662"/>
      <c r="AB9" s="662"/>
      <c r="AC9" s="662"/>
      <c r="AD9" s="663">
        <v>9010</v>
      </c>
      <c r="AE9" s="663"/>
      <c r="AF9" s="663"/>
      <c r="AG9" s="663"/>
      <c r="AH9" s="663"/>
      <c r="AI9" s="663"/>
      <c r="AJ9" s="663"/>
      <c r="AK9" s="663"/>
      <c r="AL9" s="664">
        <v>0.1</v>
      </c>
      <c r="AM9" s="665"/>
      <c r="AN9" s="665"/>
      <c r="AO9" s="666"/>
      <c r="AP9" s="656" t="s">
        <v>249</v>
      </c>
      <c r="AQ9" s="657"/>
      <c r="AR9" s="657"/>
      <c r="AS9" s="657"/>
      <c r="AT9" s="657"/>
      <c r="AU9" s="657"/>
      <c r="AV9" s="657"/>
      <c r="AW9" s="657"/>
      <c r="AX9" s="657"/>
      <c r="AY9" s="657"/>
      <c r="AZ9" s="657"/>
      <c r="BA9" s="657"/>
      <c r="BB9" s="657"/>
      <c r="BC9" s="657"/>
      <c r="BD9" s="657"/>
      <c r="BE9" s="657"/>
      <c r="BF9" s="658"/>
      <c r="BG9" s="659">
        <v>683540</v>
      </c>
      <c r="BH9" s="660"/>
      <c r="BI9" s="660"/>
      <c r="BJ9" s="660"/>
      <c r="BK9" s="660"/>
      <c r="BL9" s="660"/>
      <c r="BM9" s="660"/>
      <c r="BN9" s="661"/>
      <c r="BO9" s="662">
        <v>34.700000000000003</v>
      </c>
      <c r="BP9" s="662"/>
      <c r="BQ9" s="662"/>
      <c r="BR9" s="662"/>
      <c r="BS9" s="663" t="s">
        <v>246</v>
      </c>
      <c r="BT9" s="663"/>
      <c r="BU9" s="663"/>
      <c r="BV9" s="663"/>
      <c r="BW9" s="663"/>
      <c r="BX9" s="663"/>
      <c r="BY9" s="663"/>
      <c r="BZ9" s="663"/>
      <c r="CA9" s="663"/>
      <c r="CB9" s="667"/>
      <c r="CD9" s="656" t="s">
        <v>250</v>
      </c>
      <c r="CE9" s="657"/>
      <c r="CF9" s="657"/>
      <c r="CG9" s="657"/>
      <c r="CH9" s="657"/>
      <c r="CI9" s="657"/>
      <c r="CJ9" s="657"/>
      <c r="CK9" s="657"/>
      <c r="CL9" s="657"/>
      <c r="CM9" s="657"/>
      <c r="CN9" s="657"/>
      <c r="CO9" s="657"/>
      <c r="CP9" s="657"/>
      <c r="CQ9" s="658"/>
      <c r="CR9" s="659">
        <v>1708810</v>
      </c>
      <c r="CS9" s="660"/>
      <c r="CT9" s="660"/>
      <c r="CU9" s="660"/>
      <c r="CV9" s="660"/>
      <c r="CW9" s="660"/>
      <c r="CX9" s="660"/>
      <c r="CY9" s="661"/>
      <c r="CZ9" s="662">
        <v>14.5</v>
      </c>
      <c r="DA9" s="662"/>
      <c r="DB9" s="662"/>
      <c r="DC9" s="662"/>
      <c r="DD9" s="668">
        <v>216700</v>
      </c>
      <c r="DE9" s="660"/>
      <c r="DF9" s="660"/>
      <c r="DG9" s="660"/>
      <c r="DH9" s="660"/>
      <c r="DI9" s="660"/>
      <c r="DJ9" s="660"/>
      <c r="DK9" s="660"/>
      <c r="DL9" s="660"/>
      <c r="DM9" s="660"/>
      <c r="DN9" s="660"/>
      <c r="DO9" s="660"/>
      <c r="DP9" s="661"/>
      <c r="DQ9" s="668">
        <v>1284105</v>
      </c>
      <c r="DR9" s="660"/>
      <c r="DS9" s="660"/>
      <c r="DT9" s="660"/>
      <c r="DU9" s="660"/>
      <c r="DV9" s="660"/>
      <c r="DW9" s="660"/>
      <c r="DX9" s="660"/>
      <c r="DY9" s="660"/>
      <c r="DZ9" s="660"/>
      <c r="EA9" s="660"/>
      <c r="EB9" s="660"/>
      <c r="EC9" s="669"/>
    </row>
    <row r="10" spans="2:143" ht="11.25" customHeight="1" x14ac:dyDescent="0.15">
      <c r="B10" s="656" t="s">
        <v>251</v>
      </c>
      <c r="C10" s="657"/>
      <c r="D10" s="657"/>
      <c r="E10" s="657"/>
      <c r="F10" s="657"/>
      <c r="G10" s="657"/>
      <c r="H10" s="657"/>
      <c r="I10" s="657"/>
      <c r="J10" s="657"/>
      <c r="K10" s="657"/>
      <c r="L10" s="657"/>
      <c r="M10" s="657"/>
      <c r="N10" s="657"/>
      <c r="O10" s="657"/>
      <c r="P10" s="657"/>
      <c r="Q10" s="658"/>
      <c r="R10" s="659" t="s">
        <v>246</v>
      </c>
      <c r="S10" s="660"/>
      <c r="T10" s="660"/>
      <c r="U10" s="660"/>
      <c r="V10" s="660"/>
      <c r="W10" s="660"/>
      <c r="X10" s="660"/>
      <c r="Y10" s="661"/>
      <c r="Z10" s="662" t="s">
        <v>246</v>
      </c>
      <c r="AA10" s="662"/>
      <c r="AB10" s="662"/>
      <c r="AC10" s="662"/>
      <c r="AD10" s="663" t="s">
        <v>246</v>
      </c>
      <c r="AE10" s="663"/>
      <c r="AF10" s="663"/>
      <c r="AG10" s="663"/>
      <c r="AH10" s="663"/>
      <c r="AI10" s="663"/>
      <c r="AJ10" s="663"/>
      <c r="AK10" s="663"/>
      <c r="AL10" s="664" t="s">
        <v>246</v>
      </c>
      <c r="AM10" s="665"/>
      <c r="AN10" s="665"/>
      <c r="AO10" s="666"/>
      <c r="AP10" s="656" t="s">
        <v>252</v>
      </c>
      <c r="AQ10" s="657"/>
      <c r="AR10" s="657"/>
      <c r="AS10" s="657"/>
      <c r="AT10" s="657"/>
      <c r="AU10" s="657"/>
      <c r="AV10" s="657"/>
      <c r="AW10" s="657"/>
      <c r="AX10" s="657"/>
      <c r="AY10" s="657"/>
      <c r="AZ10" s="657"/>
      <c r="BA10" s="657"/>
      <c r="BB10" s="657"/>
      <c r="BC10" s="657"/>
      <c r="BD10" s="657"/>
      <c r="BE10" s="657"/>
      <c r="BF10" s="658"/>
      <c r="BG10" s="659">
        <v>56853</v>
      </c>
      <c r="BH10" s="660"/>
      <c r="BI10" s="660"/>
      <c r="BJ10" s="660"/>
      <c r="BK10" s="660"/>
      <c r="BL10" s="660"/>
      <c r="BM10" s="660"/>
      <c r="BN10" s="661"/>
      <c r="BO10" s="662">
        <v>2.9</v>
      </c>
      <c r="BP10" s="662"/>
      <c r="BQ10" s="662"/>
      <c r="BR10" s="662"/>
      <c r="BS10" s="663" t="s">
        <v>133</v>
      </c>
      <c r="BT10" s="663"/>
      <c r="BU10" s="663"/>
      <c r="BV10" s="663"/>
      <c r="BW10" s="663"/>
      <c r="BX10" s="663"/>
      <c r="BY10" s="663"/>
      <c r="BZ10" s="663"/>
      <c r="CA10" s="663"/>
      <c r="CB10" s="667"/>
      <c r="CD10" s="656" t="s">
        <v>253</v>
      </c>
      <c r="CE10" s="657"/>
      <c r="CF10" s="657"/>
      <c r="CG10" s="657"/>
      <c r="CH10" s="657"/>
      <c r="CI10" s="657"/>
      <c r="CJ10" s="657"/>
      <c r="CK10" s="657"/>
      <c r="CL10" s="657"/>
      <c r="CM10" s="657"/>
      <c r="CN10" s="657"/>
      <c r="CO10" s="657"/>
      <c r="CP10" s="657"/>
      <c r="CQ10" s="658"/>
      <c r="CR10" s="659" t="s">
        <v>246</v>
      </c>
      <c r="CS10" s="660"/>
      <c r="CT10" s="660"/>
      <c r="CU10" s="660"/>
      <c r="CV10" s="660"/>
      <c r="CW10" s="660"/>
      <c r="CX10" s="660"/>
      <c r="CY10" s="661"/>
      <c r="CZ10" s="662" t="s">
        <v>246</v>
      </c>
      <c r="DA10" s="662"/>
      <c r="DB10" s="662"/>
      <c r="DC10" s="662"/>
      <c r="DD10" s="668" t="s">
        <v>180</v>
      </c>
      <c r="DE10" s="660"/>
      <c r="DF10" s="660"/>
      <c r="DG10" s="660"/>
      <c r="DH10" s="660"/>
      <c r="DI10" s="660"/>
      <c r="DJ10" s="660"/>
      <c r="DK10" s="660"/>
      <c r="DL10" s="660"/>
      <c r="DM10" s="660"/>
      <c r="DN10" s="660"/>
      <c r="DO10" s="660"/>
      <c r="DP10" s="661"/>
      <c r="DQ10" s="668" t="s">
        <v>246</v>
      </c>
      <c r="DR10" s="660"/>
      <c r="DS10" s="660"/>
      <c r="DT10" s="660"/>
      <c r="DU10" s="660"/>
      <c r="DV10" s="660"/>
      <c r="DW10" s="660"/>
      <c r="DX10" s="660"/>
      <c r="DY10" s="660"/>
      <c r="DZ10" s="660"/>
      <c r="EA10" s="660"/>
      <c r="EB10" s="660"/>
      <c r="EC10" s="669"/>
    </row>
    <row r="11" spans="2:143" ht="11.25" customHeight="1" x14ac:dyDescent="0.15">
      <c r="B11" s="656" t="s">
        <v>254</v>
      </c>
      <c r="C11" s="657"/>
      <c r="D11" s="657"/>
      <c r="E11" s="657"/>
      <c r="F11" s="657"/>
      <c r="G11" s="657"/>
      <c r="H11" s="657"/>
      <c r="I11" s="657"/>
      <c r="J11" s="657"/>
      <c r="K11" s="657"/>
      <c r="L11" s="657"/>
      <c r="M11" s="657"/>
      <c r="N11" s="657"/>
      <c r="O11" s="657"/>
      <c r="P11" s="657"/>
      <c r="Q11" s="658"/>
      <c r="R11" s="659">
        <v>425458</v>
      </c>
      <c r="S11" s="660"/>
      <c r="T11" s="660"/>
      <c r="U11" s="660"/>
      <c r="V11" s="660"/>
      <c r="W11" s="660"/>
      <c r="X11" s="660"/>
      <c r="Y11" s="661"/>
      <c r="Z11" s="664">
        <v>3.5</v>
      </c>
      <c r="AA11" s="665"/>
      <c r="AB11" s="665"/>
      <c r="AC11" s="671"/>
      <c r="AD11" s="668">
        <v>425458</v>
      </c>
      <c r="AE11" s="660"/>
      <c r="AF11" s="660"/>
      <c r="AG11" s="660"/>
      <c r="AH11" s="660"/>
      <c r="AI11" s="660"/>
      <c r="AJ11" s="660"/>
      <c r="AK11" s="661"/>
      <c r="AL11" s="664">
        <v>6.9</v>
      </c>
      <c r="AM11" s="665"/>
      <c r="AN11" s="665"/>
      <c r="AO11" s="666"/>
      <c r="AP11" s="656" t="s">
        <v>255</v>
      </c>
      <c r="AQ11" s="657"/>
      <c r="AR11" s="657"/>
      <c r="AS11" s="657"/>
      <c r="AT11" s="657"/>
      <c r="AU11" s="657"/>
      <c r="AV11" s="657"/>
      <c r="AW11" s="657"/>
      <c r="AX11" s="657"/>
      <c r="AY11" s="657"/>
      <c r="AZ11" s="657"/>
      <c r="BA11" s="657"/>
      <c r="BB11" s="657"/>
      <c r="BC11" s="657"/>
      <c r="BD11" s="657"/>
      <c r="BE11" s="657"/>
      <c r="BF11" s="658"/>
      <c r="BG11" s="659">
        <v>90325</v>
      </c>
      <c r="BH11" s="660"/>
      <c r="BI11" s="660"/>
      <c r="BJ11" s="660"/>
      <c r="BK11" s="660"/>
      <c r="BL11" s="660"/>
      <c r="BM11" s="660"/>
      <c r="BN11" s="661"/>
      <c r="BO11" s="662">
        <v>4.5999999999999996</v>
      </c>
      <c r="BP11" s="662"/>
      <c r="BQ11" s="662"/>
      <c r="BR11" s="662"/>
      <c r="BS11" s="663">
        <v>23715</v>
      </c>
      <c r="BT11" s="663"/>
      <c r="BU11" s="663"/>
      <c r="BV11" s="663"/>
      <c r="BW11" s="663"/>
      <c r="BX11" s="663"/>
      <c r="BY11" s="663"/>
      <c r="BZ11" s="663"/>
      <c r="CA11" s="663"/>
      <c r="CB11" s="667"/>
      <c r="CD11" s="656" t="s">
        <v>256</v>
      </c>
      <c r="CE11" s="657"/>
      <c r="CF11" s="657"/>
      <c r="CG11" s="657"/>
      <c r="CH11" s="657"/>
      <c r="CI11" s="657"/>
      <c r="CJ11" s="657"/>
      <c r="CK11" s="657"/>
      <c r="CL11" s="657"/>
      <c r="CM11" s="657"/>
      <c r="CN11" s="657"/>
      <c r="CO11" s="657"/>
      <c r="CP11" s="657"/>
      <c r="CQ11" s="658"/>
      <c r="CR11" s="659">
        <v>430873</v>
      </c>
      <c r="CS11" s="660"/>
      <c r="CT11" s="660"/>
      <c r="CU11" s="660"/>
      <c r="CV11" s="660"/>
      <c r="CW11" s="660"/>
      <c r="CX11" s="660"/>
      <c r="CY11" s="661"/>
      <c r="CZ11" s="662">
        <v>3.7</v>
      </c>
      <c r="DA11" s="662"/>
      <c r="DB11" s="662"/>
      <c r="DC11" s="662"/>
      <c r="DD11" s="668">
        <v>173777</v>
      </c>
      <c r="DE11" s="660"/>
      <c r="DF11" s="660"/>
      <c r="DG11" s="660"/>
      <c r="DH11" s="660"/>
      <c r="DI11" s="660"/>
      <c r="DJ11" s="660"/>
      <c r="DK11" s="660"/>
      <c r="DL11" s="660"/>
      <c r="DM11" s="660"/>
      <c r="DN11" s="660"/>
      <c r="DO11" s="660"/>
      <c r="DP11" s="661"/>
      <c r="DQ11" s="668">
        <v>208995</v>
      </c>
      <c r="DR11" s="660"/>
      <c r="DS11" s="660"/>
      <c r="DT11" s="660"/>
      <c r="DU11" s="660"/>
      <c r="DV11" s="660"/>
      <c r="DW11" s="660"/>
      <c r="DX11" s="660"/>
      <c r="DY11" s="660"/>
      <c r="DZ11" s="660"/>
      <c r="EA11" s="660"/>
      <c r="EB11" s="660"/>
      <c r="EC11" s="669"/>
    </row>
    <row r="12" spans="2:143" ht="11.25" customHeight="1" x14ac:dyDescent="0.15">
      <c r="B12" s="656" t="s">
        <v>257</v>
      </c>
      <c r="C12" s="657"/>
      <c r="D12" s="657"/>
      <c r="E12" s="657"/>
      <c r="F12" s="657"/>
      <c r="G12" s="657"/>
      <c r="H12" s="657"/>
      <c r="I12" s="657"/>
      <c r="J12" s="657"/>
      <c r="K12" s="657"/>
      <c r="L12" s="657"/>
      <c r="M12" s="657"/>
      <c r="N12" s="657"/>
      <c r="O12" s="657"/>
      <c r="P12" s="657"/>
      <c r="Q12" s="658"/>
      <c r="R12" s="659" t="s">
        <v>180</v>
      </c>
      <c r="S12" s="660"/>
      <c r="T12" s="660"/>
      <c r="U12" s="660"/>
      <c r="V12" s="660"/>
      <c r="W12" s="660"/>
      <c r="X12" s="660"/>
      <c r="Y12" s="661"/>
      <c r="Z12" s="662" t="s">
        <v>246</v>
      </c>
      <c r="AA12" s="662"/>
      <c r="AB12" s="662"/>
      <c r="AC12" s="662"/>
      <c r="AD12" s="663" t="s">
        <v>133</v>
      </c>
      <c r="AE12" s="663"/>
      <c r="AF12" s="663"/>
      <c r="AG12" s="663"/>
      <c r="AH12" s="663"/>
      <c r="AI12" s="663"/>
      <c r="AJ12" s="663"/>
      <c r="AK12" s="663"/>
      <c r="AL12" s="664" t="s">
        <v>246</v>
      </c>
      <c r="AM12" s="665"/>
      <c r="AN12" s="665"/>
      <c r="AO12" s="666"/>
      <c r="AP12" s="656" t="s">
        <v>258</v>
      </c>
      <c r="AQ12" s="657"/>
      <c r="AR12" s="657"/>
      <c r="AS12" s="657"/>
      <c r="AT12" s="657"/>
      <c r="AU12" s="657"/>
      <c r="AV12" s="657"/>
      <c r="AW12" s="657"/>
      <c r="AX12" s="657"/>
      <c r="AY12" s="657"/>
      <c r="AZ12" s="657"/>
      <c r="BA12" s="657"/>
      <c r="BB12" s="657"/>
      <c r="BC12" s="657"/>
      <c r="BD12" s="657"/>
      <c r="BE12" s="657"/>
      <c r="BF12" s="658"/>
      <c r="BG12" s="659">
        <v>780049</v>
      </c>
      <c r="BH12" s="660"/>
      <c r="BI12" s="660"/>
      <c r="BJ12" s="660"/>
      <c r="BK12" s="660"/>
      <c r="BL12" s="660"/>
      <c r="BM12" s="660"/>
      <c r="BN12" s="661"/>
      <c r="BO12" s="662">
        <v>39.6</v>
      </c>
      <c r="BP12" s="662"/>
      <c r="BQ12" s="662"/>
      <c r="BR12" s="662"/>
      <c r="BS12" s="663" t="s">
        <v>246</v>
      </c>
      <c r="BT12" s="663"/>
      <c r="BU12" s="663"/>
      <c r="BV12" s="663"/>
      <c r="BW12" s="663"/>
      <c r="BX12" s="663"/>
      <c r="BY12" s="663"/>
      <c r="BZ12" s="663"/>
      <c r="CA12" s="663"/>
      <c r="CB12" s="667"/>
      <c r="CD12" s="656" t="s">
        <v>259</v>
      </c>
      <c r="CE12" s="657"/>
      <c r="CF12" s="657"/>
      <c r="CG12" s="657"/>
      <c r="CH12" s="657"/>
      <c r="CI12" s="657"/>
      <c r="CJ12" s="657"/>
      <c r="CK12" s="657"/>
      <c r="CL12" s="657"/>
      <c r="CM12" s="657"/>
      <c r="CN12" s="657"/>
      <c r="CO12" s="657"/>
      <c r="CP12" s="657"/>
      <c r="CQ12" s="658"/>
      <c r="CR12" s="659">
        <v>421474</v>
      </c>
      <c r="CS12" s="660"/>
      <c r="CT12" s="660"/>
      <c r="CU12" s="660"/>
      <c r="CV12" s="660"/>
      <c r="CW12" s="660"/>
      <c r="CX12" s="660"/>
      <c r="CY12" s="661"/>
      <c r="CZ12" s="662">
        <v>3.6</v>
      </c>
      <c r="DA12" s="662"/>
      <c r="DB12" s="662"/>
      <c r="DC12" s="662"/>
      <c r="DD12" s="668" t="s">
        <v>246</v>
      </c>
      <c r="DE12" s="660"/>
      <c r="DF12" s="660"/>
      <c r="DG12" s="660"/>
      <c r="DH12" s="660"/>
      <c r="DI12" s="660"/>
      <c r="DJ12" s="660"/>
      <c r="DK12" s="660"/>
      <c r="DL12" s="660"/>
      <c r="DM12" s="660"/>
      <c r="DN12" s="660"/>
      <c r="DO12" s="660"/>
      <c r="DP12" s="661"/>
      <c r="DQ12" s="668">
        <v>411843</v>
      </c>
      <c r="DR12" s="660"/>
      <c r="DS12" s="660"/>
      <c r="DT12" s="660"/>
      <c r="DU12" s="660"/>
      <c r="DV12" s="660"/>
      <c r="DW12" s="660"/>
      <c r="DX12" s="660"/>
      <c r="DY12" s="660"/>
      <c r="DZ12" s="660"/>
      <c r="EA12" s="660"/>
      <c r="EB12" s="660"/>
      <c r="EC12" s="669"/>
    </row>
    <row r="13" spans="2:143" ht="11.25" customHeight="1" x14ac:dyDescent="0.15">
      <c r="B13" s="656" t="s">
        <v>260</v>
      </c>
      <c r="C13" s="657"/>
      <c r="D13" s="657"/>
      <c r="E13" s="657"/>
      <c r="F13" s="657"/>
      <c r="G13" s="657"/>
      <c r="H13" s="657"/>
      <c r="I13" s="657"/>
      <c r="J13" s="657"/>
      <c r="K13" s="657"/>
      <c r="L13" s="657"/>
      <c r="M13" s="657"/>
      <c r="N13" s="657"/>
      <c r="O13" s="657"/>
      <c r="P13" s="657"/>
      <c r="Q13" s="658"/>
      <c r="R13" s="659" t="s">
        <v>246</v>
      </c>
      <c r="S13" s="660"/>
      <c r="T13" s="660"/>
      <c r="U13" s="660"/>
      <c r="V13" s="660"/>
      <c r="W13" s="660"/>
      <c r="X13" s="660"/>
      <c r="Y13" s="661"/>
      <c r="Z13" s="662" t="s">
        <v>133</v>
      </c>
      <c r="AA13" s="662"/>
      <c r="AB13" s="662"/>
      <c r="AC13" s="662"/>
      <c r="AD13" s="663" t="s">
        <v>246</v>
      </c>
      <c r="AE13" s="663"/>
      <c r="AF13" s="663"/>
      <c r="AG13" s="663"/>
      <c r="AH13" s="663"/>
      <c r="AI13" s="663"/>
      <c r="AJ13" s="663"/>
      <c r="AK13" s="663"/>
      <c r="AL13" s="664" t="s">
        <v>246</v>
      </c>
      <c r="AM13" s="665"/>
      <c r="AN13" s="665"/>
      <c r="AO13" s="666"/>
      <c r="AP13" s="656" t="s">
        <v>261</v>
      </c>
      <c r="AQ13" s="657"/>
      <c r="AR13" s="657"/>
      <c r="AS13" s="657"/>
      <c r="AT13" s="657"/>
      <c r="AU13" s="657"/>
      <c r="AV13" s="657"/>
      <c r="AW13" s="657"/>
      <c r="AX13" s="657"/>
      <c r="AY13" s="657"/>
      <c r="AZ13" s="657"/>
      <c r="BA13" s="657"/>
      <c r="BB13" s="657"/>
      <c r="BC13" s="657"/>
      <c r="BD13" s="657"/>
      <c r="BE13" s="657"/>
      <c r="BF13" s="658"/>
      <c r="BG13" s="659">
        <v>772462</v>
      </c>
      <c r="BH13" s="660"/>
      <c r="BI13" s="660"/>
      <c r="BJ13" s="660"/>
      <c r="BK13" s="660"/>
      <c r="BL13" s="660"/>
      <c r="BM13" s="660"/>
      <c r="BN13" s="661"/>
      <c r="BO13" s="662">
        <v>39.200000000000003</v>
      </c>
      <c r="BP13" s="662"/>
      <c r="BQ13" s="662"/>
      <c r="BR13" s="662"/>
      <c r="BS13" s="663" t="s">
        <v>246</v>
      </c>
      <c r="BT13" s="663"/>
      <c r="BU13" s="663"/>
      <c r="BV13" s="663"/>
      <c r="BW13" s="663"/>
      <c r="BX13" s="663"/>
      <c r="BY13" s="663"/>
      <c r="BZ13" s="663"/>
      <c r="CA13" s="663"/>
      <c r="CB13" s="667"/>
      <c r="CD13" s="656" t="s">
        <v>262</v>
      </c>
      <c r="CE13" s="657"/>
      <c r="CF13" s="657"/>
      <c r="CG13" s="657"/>
      <c r="CH13" s="657"/>
      <c r="CI13" s="657"/>
      <c r="CJ13" s="657"/>
      <c r="CK13" s="657"/>
      <c r="CL13" s="657"/>
      <c r="CM13" s="657"/>
      <c r="CN13" s="657"/>
      <c r="CO13" s="657"/>
      <c r="CP13" s="657"/>
      <c r="CQ13" s="658"/>
      <c r="CR13" s="659">
        <v>451264</v>
      </c>
      <c r="CS13" s="660"/>
      <c r="CT13" s="660"/>
      <c r="CU13" s="660"/>
      <c r="CV13" s="660"/>
      <c r="CW13" s="660"/>
      <c r="CX13" s="660"/>
      <c r="CY13" s="661"/>
      <c r="CZ13" s="662">
        <v>3.8</v>
      </c>
      <c r="DA13" s="662"/>
      <c r="DB13" s="662"/>
      <c r="DC13" s="662"/>
      <c r="DD13" s="668">
        <v>258949</v>
      </c>
      <c r="DE13" s="660"/>
      <c r="DF13" s="660"/>
      <c r="DG13" s="660"/>
      <c r="DH13" s="660"/>
      <c r="DI13" s="660"/>
      <c r="DJ13" s="660"/>
      <c r="DK13" s="660"/>
      <c r="DL13" s="660"/>
      <c r="DM13" s="660"/>
      <c r="DN13" s="660"/>
      <c r="DO13" s="660"/>
      <c r="DP13" s="661"/>
      <c r="DQ13" s="668">
        <v>145976</v>
      </c>
      <c r="DR13" s="660"/>
      <c r="DS13" s="660"/>
      <c r="DT13" s="660"/>
      <c r="DU13" s="660"/>
      <c r="DV13" s="660"/>
      <c r="DW13" s="660"/>
      <c r="DX13" s="660"/>
      <c r="DY13" s="660"/>
      <c r="DZ13" s="660"/>
      <c r="EA13" s="660"/>
      <c r="EB13" s="660"/>
      <c r="EC13" s="669"/>
    </row>
    <row r="14" spans="2:143" ht="11.25" customHeight="1" x14ac:dyDescent="0.15">
      <c r="B14" s="656" t="s">
        <v>263</v>
      </c>
      <c r="C14" s="657"/>
      <c r="D14" s="657"/>
      <c r="E14" s="657"/>
      <c r="F14" s="657"/>
      <c r="G14" s="657"/>
      <c r="H14" s="657"/>
      <c r="I14" s="657"/>
      <c r="J14" s="657"/>
      <c r="K14" s="657"/>
      <c r="L14" s="657"/>
      <c r="M14" s="657"/>
      <c r="N14" s="657"/>
      <c r="O14" s="657"/>
      <c r="P14" s="657"/>
      <c r="Q14" s="658"/>
      <c r="R14" s="659">
        <v>91</v>
      </c>
      <c r="S14" s="660"/>
      <c r="T14" s="660"/>
      <c r="U14" s="660"/>
      <c r="V14" s="660"/>
      <c r="W14" s="660"/>
      <c r="X14" s="660"/>
      <c r="Y14" s="661"/>
      <c r="Z14" s="662">
        <v>0</v>
      </c>
      <c r="AA14" s="662"/>
      <c r="AB14" s="662"/>
      <c r="AC14" s="662"/>
      <c r="AD14" s="663">
        <v>91</v>
      </c>
      <c r="AE14" s="663"/>
      <c r="AF14" s="663"/>
      <c r="AG14" s="663"/>
      <c r="AH14" s="663"/>
      <c r="AI14" s="663"/>
      <c r="AJ14" s="663"/>
      <c r="AK14" s="663"/>
      <c r="AL14" s="664">
        <v>0</v>
      </c>
      <c r="AM14" s="665"/>
      <c r="AN14" s="665"/>
      <c r="AO14" s="666"/>
      <c r="AP14" s="656" t="s">
        <v>264</v>
      </c>
      <c r="AQ14" s="657"/>
      <c r="AR14" s="657"/>
      <c r="AS14" s="657"/>
      <c r="AT14" s="657"/>
      <c r="AU14" s="657"/>
      <c r="AV14" s="657"/>
      <c r="AW14" s="657"/>
      <c r="AX14" s="657"/>
      <c r="AY14" s="657"/>
      <c r="AZ14" s="657"/>
      <c r="BA14" s="657"/>
      <c r="BB14" s="657"/>
      <c r="BC14" s="657"/>
      <c r="BD14" s="657"/>
      <c r="BE14" s="657"/>
      <c r="BF14" s="658"/>
      <c r="BG14" s="659">
        <v>63790</v>
      </c>
      <c r="BH14" s="660"/>
      <c r="BI14" s="660"/>
      <c r="BJ14" s="660"/>
      <c r="BK14" s="660"/>
      <c r="BL14" s="660"/>
      <c r="BM14" s="660"/>
      <c r="BN14" s="661"/>
      <c r="BO14" s="662">
        <v>3.2</v>
      </c>
      <c r="BP14" s="662"/>
      <c r="BQ14" s="662"/>
      <c r="BR14" s="662"/>
      <c r="BS14" s="663" t="s">
        <v>180</v>
      </c>
      <c r="BT14" s="663"/>
      <c r="BU14" s="663"/>
      <c r="BV14" s="663"/>
      <c r="BW14" s="663"/>
      <c r="BX14" s="663"/>
      <c r="BY14" s="663"/>
      <c r="BZ14" s="663"/>
      <c r="CA14" s="663"/>
      <c r="CB14" s="667"/>
      <c r="CD14" s="656" t="s">
        <v>265</v>
      </c>
      <c r="CE14" s="657"/>
      <c r="CF14" s="657"/>
      <c r="CG14" s="657"/>
      <c r="CH14" s="657"/>
      <c r="CI14" s="657"/>
      <c r="CJ14" s="657"/>
      <c r="CK14" s="657"/>
      <c r="CL14" s="657"/>
      <c r="CM14" s="657"/>
      <c r="CN14" s="657"/>
      <c r="CO14" s="657"/>
      <c r="CP14" s="657"/>
      <c r="CQ14" s="658"/>
      <c r="CR14" s="659">
        <v>522933</v>
      </c>
      <c r="CS14" s="660"/>
      <c r="CT14" s="660"/>
      <c r="CU14" s="660"/>
      <c r="CV14" s="660"/>
      <c r="CW14" s="660"/>
      <c r="CX14" s="660"/>
      <c r="CY14" s="661"/>
      <c r="CZ14" s="662">
        <v>4.4000000000000004</v>
      </c>
      <c r="DA14" s="662"/>
      <c r="DB14" s="662"/>
      <c r="DC14" s="662"/>
      <c r="DD14" s="668">
        <v>32031</v>
      </c>
      <c r="DE14" s="660"/>
      <c r="DF14" s="660"/>
      <c r="DG14" s="660"/>
      <c r="DH14" s="660"/>
      <c r="DI14" s="660"/>
      <c r="DJ14" s="660"/>
      <c r="DK14" s="660"/>
      <c r="DL14" s="660"/>
      <c r="DM14" s="660"/>
      <c r="DN14" s="660"/>
      <c r="DO14" s="660"/>
      <c r="DP14" s="661"/>
      <c r="DQ14" s="668">
        <v>457828</v>
      </c>
      <c r="DR14" s="660"/>
      <c r="DS14" s="660"/>
      <c r="DT14" s="660"/>
      <c r="DU14" s="660"/>
      <c r="DV14" s="660"/>
      <c r="DW14" s="660"/>
      <c r="DX14" s="660"/>
      <c r="DY14" s="660"/>
      <c r="DZ14" s="660"/>
      <c r="EA14" s="660"/>
      <c r="EB14" s="660"/>
      <c r="EC14" s="669"/>
    </row>
    <row r="15" spans="2:143" ht="11.25" customHeight="1" x14ac:dyDescent="0.15">
      <c r="B15" s="656" t="s">
        <v>266</v>
      </c>
      <c r="C15" s="657"/>
      <c r="D15" s="657"/>
      <c r="E15" s="657"/>
      <c r="F15" s="657"/>
      <c r="G15" s="657"/>
      <c r="H15" s="657"/>
      <c r="I15" s="657"/>
      <c r="J15" s="657"/>
      <c r="K15" s="657"/>
      <c r="L15" s="657"/>
      <c r="M15" s="657"/>
      <c r="N15" s="657"/>
      <c r="O15" s="657"/>
      <c r="P15" s="657"/>
      <c r="Q15" s="658"/>
      <c r="R15" s="659" t="s">
        <v>246</v>
      </c>
      <c r="S15" s="660"/>
      <c r="T15" s="660"/>
      <c r="U15" s="660"/>
      <c r="V15" s="660"/>
      <c r="W15" s="660"/>
      <c r="X15" s="660"/>
      <c r="Y15" s="661"/>
      <c r="Z15" s="662" t="s">
        <v>246</v>
      </c>
      <c r="AA15" s="662"/>
      <c r="AB15" s="662"/>
      <c r="AC15" s="662"/>
      <c r="AD15" s="663" t="s">
        <v>180</v>
      </c>
      <c r="AE15" s="663"/>
      <c r="AF15" s="663"/>
      <c r="AG15" s="663"/>
      <c r="AH15" s="663"/>
      <c r="AI15" s="663"/>
      <c r="AJ15" s="663"/>
      <c r="AK15" s="663"/>
      <c r="AL15" s="664" t="s">
        <v>246</v>
      </c>
      <c r="AM15" s="665"/>
      <c r="AN15" s="665"/>
      <c r="AO15" s="666"/>
      <c r="AP15" s="656" t="s">
        <v>267</v>
      </c>
      <c r="AQ15" s="657"/>
      <c r="AR15" s="657"/>
      <c r="AS15" s="657"/>
      <c r="AT15" s="657"/>
      <c r="AU15" s="657"/>
      <c r="AV15" s="657"/>
      <c r="AW15" s="657"/>
      <c r="AX15" s="657"/>
      <c r="AY15" s="657"/>
      <c r="AZ15" s="657"/>
      <c r="BA15" s="657"/>
      <c r="BB15" s="657"/>
      <c r="BC15" s="657"/>
      <c r="BD15" s="657"/>
      <c r="BE15" s="657"/>
      <c r="BF15" s="658"/>
      <c r="BG15" s="659">
        <v>154121</v>
      </c>
      <c r="BH15" s="660"/>
      <c r="BI15" s="660"/>
      <c r="BJ15" s="660"/>
      <c r="BK15" s="660"/>
      <c r="BL15" s="660"/>
      <c r="BM15" s="660"/>
      <c r="BN15" s="661"/>
      <c r="BO15" s="662">
        <v>7.8</v>
      </c>
      <c r="BP15" s="662"/>
      <c r="BQ15" s="662"/>
      <c r="BR15" s="662"/>
      <c r="BS15" s="663" t="s">
        <v>133</v>
      </c>
      <c r="BT15" s="663"/>
      <c r="BU15" s="663"/>
      <c r="BV15" s="663"/>
      <c r="BW15" s="663"/>
      <c r="BX15" s="663"/>
      <c r="BY15" s="663"/>
      <c r="BZ15" s="663"/>
      <c r="CA15" s="663"/>
      <c r="CB15" s="667"/>
      <c r="CD15" s="656" t="s">
        <v>268</v>
      </c>
      <c r="CE15" s="657"/>
      <c r="CF15" s="657"/>
      <c r="CG15" s="657"/>
      <c r="CH15" s="657"/>
      <c r="CI15" s="657"/>
      <c r="CJ15" s="657"/>
      <c r="CK15" s="657"/>
      <c r="CL15" s="657"/>
      <c r="CM15" s="657"/>
      <c r="CN15" s="657"/>
      <c r="CO15" s="657"/>
      <c r="CP15" s="657"/>
      <c r="CQ15" s="658"/>
      <c r="CR15" s="659">
        <v>1109053</v>
      </c>
      <c r="CS15" s="660"/>
      <c r="CT15" s="660"/>
      <c r="CU15" s="660"/>
      <c r="CV15" s="660"/>
      <c r="CW15" s="660"/>
      <c r="CX15" s="660"/>
      <c r="CY15" s="661"/>
      <c r="CZ15" s="662">
        <v>9.4</v>
      </c>
      <c r="DA15" s="662"/>
      <c r="DB15" s="662"/>
      <c r="DC15" s="662"/>
      <c r="DD15" s="668">
        <v>488648</v>
      </c>
      <c r="DE15" s="660"/>
      <c r="DF15" s="660"/>
      <c r="DG15" s="660"/>
      <c r="DH15" s="660"/>
      <c r="DI15" s="660"/>
      <c r="DJ15" s="660"/>
      <c r="DK15" s="660"/>
      <c r="DL15" s="660"/>
      <c r="DM15" s="660"/>
      <c r="DN15" s="660"/>
      <c r="DO15" s="660"/>
      <c r="DP15" s="661"/>
      <c r="DQ15" s="668">
        <v>549056</v>
      </c>
      <c r="DR15" s="660"/>
      <c r="DS15" s="660"/>
      <c r="DT15" s="660"/>
      <c r="DU15" s="660"/>
      <c r="DV15" s="660"/>
      <c r="DW15" s="660"/>
      <c r="DX15" s="660"/>
      <c r="DY15" s="660"/>
      <c r="DZ15" s="660"/>
      <c r="EA15" s="660"/>
      <c r="EB15" s="660"/>
      <c r="EC15" s="669"/>
    </row>
    <row r="16" spans="2:143" ht="11.25" customHeight="1" x14ac:dyDescent="0.15">
      <c r="B16" s="656" t="s">
        <v>269</v>
      </c>
      <c r="C16" s="657"/>
      <c r="D16" s="657"/>
      <c r="E16" s="657"/>
      <c r="F16" s="657"/>
      <c r="G16" s="657"/>
      <c r="H16" s="657"/>
      <c r="I16" s="657"/>
      <c r="J16" s="657"/>
      <c r="K16" s="657"/>
      <c r="L16" s="657"/>
      <c r="M16" s="657"/>
      <c r="N16" s="657"/>
      <c r="O16" s="657"/>
      <c r="P16" s="657"/>
      <c r="Q16" s="658"/>
      <c r="R16" s="659">
        <v>6839</v>
      </c>
      <c r="S16" s="660"/>
      <c r="T16" s="660"/>
      <c r="U16" s="660"/>
      <c r="V16" s="660"/>
      <c r="W16" s="660"/>
      <c r="X16" s="660"/>
      <c r="Y16" s="661"/>
      <c r="Z16" s="662">
        <v>0.1</v>
      </c>
      <c r="AA16" s="662"/>
      <c r="AB16" s="662"/>
      <c r="AC16" s="662"/>
      <c r="AD16" s="663">
        <v>6839</v>
      </c>
      <c r="AE16" s="663"/>
      <c r="AF16" s="663"/>
      <c r="AG16" s="663"/>
      <c r="AH16" s="663"/>
      <c r="AI16" s="663"/>
      <c r="AJ16" s="663"/>
      <c r="AK16" s="663"/>
      <c r="AL16" s="664">
        <v>0.1</v>
      </c>
      <c r="AM16" s="665"/>
      <c r="AN16" s="665"/>
      <c r="AO16" s="666"/>
      <c r="AP16" s="656" t="s">
        <v>270</v>
      </c>
      <c r="AQ16" s="657"/>
      <c r="AR16" s="657"/>
      <c r="AS16" s="657"/>
      <c r="AT16" s="657"/>
      <c r="AU16" s="657"/>
      <c r="AV16" s="657"/>
      <c r="AW16" s="657"/>
      <c r="AX16" s="657"/>
      <c r="AY16" s="657"/>
      <c r="AZ16" s="657"/>
      <c r="BA16" s="657"/>
      <c r="BB16" s="657"/>
      <c r="BC16" s="657"/>
      <c r="BD16" s="657"/>
      <c r="BE16" s="657"/>
      <c r="BF16" s="658"/>
      <c r="BG16" s="659" t="s">
        <v>133</v>
      </c>
      <c r="BH16" s="660"/>
      <c r="BI16" s="660"/>
      <c r="BJ16" s="660"/>
      <c r="BK16" s="660"/>
      <c r="BL16" s="660"/>
      <c r="BM16" s="660"/>
      <c r="BN16" s="661"/>
      <c r="BO16" s="662" t="s">
        <v>180</v>
      </c>
      <c r="BP16" s="662"/>
      <c r="BQ16" s="662"/>
      <c r="BR16" s="662"/>
      <c r="BS16" s="663" t="s">
        <v>180</v>
      </c>
      <c r="BT16" s="663"/>
      <c r="BU16" s="663"/>
      <c r="BV16" s="663"/>
      <c r="BW16" s="663"/>
      <c r="BX16" s="663"/>
      <c r="BY16" s="663"/>
      <c r="BZ16" s="663"/>
      <c r="CA16" s="663"/>
      <c r="CB16" s="667"/>
      <c r="CD16" s="656" t="s">
        <v>271</v>
      </c>
      <c r="CE16" s="657"/>
      <c r="CF16" s="657"/>
      <c r="CG16" s="657"/>
      <c r="CH16" s="657"/>
      <c r="CI16" s="657"/>
      <c r="CJ16" s="657"/>
      <c r="CK16" s="657"/>
      <c r="CL16" s="657"/>
      <c r="CM16" s="657"/>
      <c r="CN16" s="657"/>
      <c r="CO16" s="657"/>
      <c r="CP16" s="657"/>
      <c r="CQ16" s="658"/>
      <c r="CR16" s="659">
        <v>979</v>
      </c>
      <c r="CS16" s="660"/>
      <c r="CT16" s="660"/>
      <c r="CU16" s="660"/>
      <c r="CV16" s="660"/>
      <c r="CW16" s="660"/>
      <c r="CX16" s="660"/>
      <c r="CY16" s="661"/>
      <c r="CZ16" s="662">
        <v>0</v>
      </c>
      <c r="DA16" s="662"/>
      <c r="DB16" s="662"/>
      <c r="DC16" s="662"/>
      <c r="DD16" s="668" t="s">
        <v>133</v>
      </c>
      <c r="DE16" s="660"/>
      <c r="DF16" s="660"/>
      <c r="DG16" s="660"/>
      <c r="DH16" s="660"/>
      <c r="DI16" s="660"/>
      <c r="DJ16" s="660"/>
      <c r="DK16" s="660"/>
      <c r="DL16" s="660"/>
      <c r="DM16" s="660"/>
      <c r="DN16" s="660"/>
      <c r="DO16" s="660"/>
      <c r="DP16" s="661"/>
      <c r="DQ16" s="668">
        <v>979</v>
      </c>
      <c r="DR16" s="660"/>
      <c r="DS16" s="660"/>
      <c r="DT16" s="660"/>
      <c r="DU16" s="660"/>
      <c r="DV16" s="660"/>
      <c r="DW16" s="660"/>
      <c r="DX16" s="660"/>
      <c r="DY16" s="660"/>
      <c r="DZ16" s="660"/>
      <c r="EA16" s="660"/>
      <c r="EB16" s="660"/>
      <c r="EC16" s="669"/>
    </row>
    <row r="17" spans="2:133" ht="11.25" customHeight="1" x14ac:dyDescent="0.15">
      <c r="B17" s="656" t="s">
        <v>272</v>
      </c>
      <c r="C17" s="657"/>
      <c r="D17" s="657"/>
      <c r="E17" s="657"/>
      <c r="F17" s="657"/>
      <c r="G17" s="657"/>
      <c r="H17" s="657"/>
      <c r="I17" s="657"/>
      <c r="J17" s="657"/>
      <c r="K17" s="657"/>
      <c r="L17" s="657"/>
      <c r="M17" s="657"/>
      <c r="N17" s="657"/>
      <c r="O17" s="657"/>
      <c r="P17" s="657"/>
      <c r="Q17" s="658"/>
      <c r="R17" s="659">
        <v>40906</v>
      </c>
      <c r="S17" s="660"/>
      <c r="T17" s="660"/>
      <c r="U17" s="660"/>
      <c r="V17" s="660"/>
      <c r="W17" s="660"/>
      <c r="X17" s="660"/>
      <c r="Y17" s="661"/>
      <c r="Z17" s="662">
        <v>0.3</v>
      </c>
      <c r="AA17" s="662"/>
      <c r="AB17" s="662"/>
      <c r="AC17" s="662"/>
      <c r="AD17" s="663">
        <v>40906</v>
      </c>
      <c r="AE17" s="663"/>
      <c r="AF17" s="663"/>
      <c r="AG17" s="663"/>
      <c r="AH17" s="663"/>
      <c r="AI17" s="663"/>
      <c r="AJ17" s="663"/>
      <c r="AK17" s="663"/>
      <c r="AL17" s="664">
        <v>0.7</v>
      </c>
      <c r="AM17" s="665"/>
      <c r="AN17" s="665"/>
      <c r="AO17" s="666"/>
      <c r="AP17" s="656" t="s">
        <v>273</v>
      </c>
      <c r="AQ17" s="657"/>
      <c r="AR17" s="657"/>
      <c r="AS17" s="657"/>
      <c r="AT17" s="657"/>
      <c r="AU17" s="657"/>
      <c r="AV17" s="657"/>
      <c r="AW17" s="657"/>
      <c r="AX17" s="657"/>
      <c r="AY17" s="657"/>
      <c r="AZ17" s="657"/>
      <c r="BA17" s="657"/>
      <c r="BB17" s="657"/>
      <c r="BC17" s="657"/>
      <c r="BD17" s="657"/>
      <c r="BE17" s="657"/>
      <c r="BF17" s="658"/>
      <c r="BG17" s="659" t="s">
        <v>133</v>
      </c>
      <c r="BH17" s="660"/>
      <c r="BI17" s="660"/>
      <c r="BJ17" s="660"/>
      <c r="BK17" s="660"/>
      <c r="BL17" s="660"/>
      <c r="BM17" s="660"/>
      <c r="BN17" s="661"/>
      <c r="BO17" s="662" t="s">
        <v>246</v>
      </c>
      <c r="BP17" s="662"/>
      <c r="BQ17" s="662"/>
      <c r="BR17" s="662"/>
      <c r="BS17" s="663" t="s">
        <v>246</v>
      </c>
      <c r="BT17" s="663"/>
      <c r="BU17" s="663"/>
      <c r="BV17" s="663"/>
      <c r="BW17" s="663"/>
      <c r="BX17" s="663"/>
      <c r="BY17" s="663"/>
      <c r="BZ17" s="663"/>
      <c r="CA17" s="663"/>
      <c r="CB17" s="667"/>
      <c r="CD17" s="656" t="s">
        <v>274</v>
      </c>
      <c r="CE17" s="657"/>
      <c r="CF17" s="657"/>
      <c r="CG17" s="657"/>
      <c r="CH17" s="657"/>
      <c r="CI17" s="657"/>
      <c r="CJ17" s="657"/>
      <c r="CK17" s="657"/>
      <c r="CL17" s="657"/>
      <c r="CM17" s="657"/>
      <c r="CN17" s="657"/>
      <c r="CO17" s="657"/>
      <c r="CP17" s="657"/>
      <c r="CQ17" s="658"/>
      <c r="CR17" s="659">
        <v>1107628</v>
      </c>
      <c r="CS17" s="660"/>
      <c r="CT17" s="660"/>
      <c r="CU17" s="660"/>
      <c r="CV17" s="660"/>
      <c r="CW17" s="660"/>
      <c r="CX17" s="660"/>
      <c r="CY17" s="661"/>
      <c r="CZ17" s="662">
        <v>9.4</v>
      </c>
      <c r="DA17" s="662"/>
      <c r="DB17" s="662"/>
      <c r="DC17" s="662"/>
      <c r="DD17" s="668" t="s">
        <v>133</v>
      </c>
      <c r="DE17" s="660"/>
      <c r="DF17" s="660"/>
      <c r="DG17" s="660"/>
      <c r="DH17" s="660"/>
      <c r="DI17" s="660"/>
      <c r="DJ17" s="660"/>
      <c r="DK17" s="660"/>
      <c r="DL17" s="660"/>
      <c r="DM17" s="660"/>
      <c r="DN17" s="660"/>
      <c r="DO17" s="660"/>
      <c r="DP17" s="661"/>
      <c r="DQ17" s="668">
        <v>1107628</v>
      </c>
      <c r="DR17" s="660"/>
      <c r="DS17" s="660"/>
      <c r="DT17" s="660"/>
      <c r="DU17" s="660"/>
      <c r="DV17" s="660"/>
      <c r="DW17" s="660"/>
      <c r="DX17" s="660"/>
      <c r="DY17" s="660"/>
      <c r="DZ17" s="660"/>
      <c r="EA17" s="660"/>
      <c r="EB17" s="660"/>
      <c r="EC17" s="669"/>
    </row>
    <row r="18" spans="2:133" ht="11.25" customHeight="1" x14ac:dyDescent="0.15">
      <c r="B18" s="656" t="s">
        <v>275</v>
      </c>
      <c r="C18" s="657"/>
      <c r="D18" s="657"/>
      <c r="E18" s="657"/>
      <c r="F18" s="657"/>
      <c r="G18" s="657"/>
      <c r="H18" s="657"/>
      <c r="I18" s="657"/>
      <c r="J18" s="657"/>
      <c r="K18" s="657"/>
      <c r="L18" s="657"/>
      <c r="M18" s="657"/>
      <c r="N18" s="657"/>
      <c r="O18" s="657"/>
      <c r="P18" s="657"/>
      <c r="Q18" s="658"/>
      <c r="R18" s="659">
        <v>8447</v>
      </c>
      <c r="S18" s="660"/>
      <c r="T18" s="660"/>
      <c r="U18" s="660"/>
      <c r="V18" s="660"/>
      <c r="W18" s="660"/>
      <c r="X18" s="660"/>
      <c r="Y18" s="661"/>
      <c r="Z18" s="662">
        <v>0.1</v>
      </c>
      <c r="AA18" s="662"/>
      <c r="AB18" s="662"/>
      <c r="AC18" s="662"/>
      <c r="AD18" s="663">
        <v>8447</v>
      </c>
      <c r="AE18" s="663"/>
      <c r="AF18" s="663"/>
      <c r="AG18" s="663"/>
      <c r="AH18" s="663"/>
      <c r="AI18" s="663"/>
      <c r="AJ18" s="663"/>
      <c r="AK18" s="663"/>
      <c r="AL18" s="664">
        <v>0.1</v>
      </c>
      <c r="AM18" s="665"/>
      <c r="AN18" s="665"/>
      <c r="AO18" s="666"/>
      <c r="AP18" s="656" t="s">
        <v>276</v>
      </c>
      <c r="AQ18" s="657"/>
      <c r="AR18" s="657"/>
      <c r="AS18" s="657"/>
      <c r="AT18" s="657"/>
      <c r="AU18" s="657"/>
      <c r="AV18" s="657"/>
      <c r="AW18" s="657"/>
      <c r="AX18" s="657"/>
      <c r="AY18" s="657"/>
      <c r="AZ18" s="657"/>
      <c r="BA18" s="657"/>
      <c r="BB18" s="657"/>
      <c r="BC18" s="657"/>
      <c r="BD18" s="657"/>
      <c r="BE18" s="657"/>
      <c r="BF18" s="658"/>
      <c r="BG18" s="659" t="s">
        <v>246</v>
      </c>
      <c r="BH18" s="660"/>
      <c r="BI18" s="660"/>
      <c r="BJ18" s="660"/>
      <c r="BK18" s="660"/>
      <c r="BL18" s="660"/>
      <c r="BM18" s="660"/>
      <c r="BN18" s="661"/>
      <c r="BO18" s="662" t="s">
        <v>246</v>
      </c>
      <c r="BP18" s="662"/>
      <c r="BQ18" s="662"/>
      <c r="BR18" s="662"/>
      <c r="BS18" s="663" t="s">
        <v>133</v>
      </c>
      <c r="BT18" s="663"/>
      <c r="BU18" s="663"/>
      <c r="BV18" s="663"/>
      <c r="BW18" s="663"/>
      <c r="BX18" s="663"/>
      <c r="BY18" s="663"/>
      <c r="BZ18" s="663"/>
      <c r="CA18" s="663"/>
      <c r="CB18" s="667"/>
      <c r="CD18" s="656" t="s">
        <v>277</v>
      </c>
      <c r="CE18" s="657"/>
      <c r="CF18" s="657"/>
      <c r="CG18" s="657"/>
      <c r="CH18" s="657"/>
      <c r="CI18" s="657"/>
      <c r="CJ18" s="657"/>
      <c r="CK18" s="657"/>
      <c r="CL18" s="657"/>
      <c r="CM18" s="657"/>
      <c r="CN18" s="657"/>
      <c r="CO18" s="657"/>
      <c r="CP18" s="657"/>
      <c r="CQ18" s="658"/>
      <c r="CR18" s="659" t="s">
        <v>180</v>
      </c>
      <c r="CS18" s="660"/>
      <c r="CT18" s="660"/>
      <c r="CU18" s="660"/>
      <c r="CV18" s="660"/>
      <c r="CW18" s="660"/>
      <c r="CX18" s="660"/>
      <c r="CY18" s="661"/>
      <c r="CZ18" s="662" t="s">
        <v>180</v>
      </c>
      <c r="DA18" s="662"/>
      <c r="DB18" s="662"/>
      <c r="DC18" s="662"/>
      <c r="DD18" s="668" t="s">
        <v>246</v>
      </c>
      <c r="DE18" s="660"/>
      <c r="DF18" s="660"/>
      <c r="DG18" s="660"/>
      <c r="DH18" s="660"/>
      <c r="DI18" s="660"/>
      <c r="DJ18" s="660"/>
      <c r="DK18" s="660"/>
      <c r="DL18" s="660"/>
      <c r="DM18" s="660"/>
      <c r="DN18" s="660"/>
      <c r="DO18" s="660"/>
      <c r="DP18" s="661"/>
      <c r="DQ18" s="668" t="s">
        <v>246</v>
      </c>
      <c r="DR18" s="660"/>
      <c r="DS18" s="660"/>
      <c r="DT18" s="660"/>
      <c r="DU18" s="660"/>
      <c r="DV18" s="660"/>
      <c r="DW18" s="660"/>
      <c r="DX18" s="660"/>
      <c r="DY18" s="660"/>
      <c r="DZ18" s="660"/>
      <c r="EA18" s="660"/>
      <c r="EB18" s="660"/>
      <c r="EC18" s="669"/>
    </row>
    <row r="19" spans="2:133" ht="11.25" customHeight="1" x14ac:dyDescent="0.15">
      <c r="B19" s="656" t="s">
        <v>278</v>
      </c>
      <c r="C19" s="657"/>
      <c r="D19" s="657"/>
      <c r="E19" s="657"/>
      <c r="F19" s="657"/>
      <c r="G19" s="657"/>
      <c r="H19" s="657"/>
      <c r="I19" s="657"/>
      <c r="J19" s="657"/>
      <c r="K19" s="657"/>
      <c r="L19" s="657"/>
      <c r="M19" s="657"/>
      <c r="N19" s="657"/>
      <c r="O19" s="657"/>
      <c r="P19" s="657"/>
      <c r="Q19" s="658"/>
      <c r="R19" s="659">
        <v>8395</v>
      </c>
      <c r="S19" s="660"/>
      <c r="T19" s="660"/>
      <c r="U19" s="660"/>
      <c r="V19" s="660"/>
      <c r="W19" s="660"/>
      <c r="X19" s="660"/>
      <c r="Y19" s="661"/>
      <c r="Z19" s="662">
        <v>0.1</v>
      </c>
      <c r="AA19" s="662"/>
      <c r="AB19" s="662"/>
      <c r="AC19" s="662"/>
      <c r="AD19" s="663">
        <v>8395</v>
      </c>
      <c r="AE19" s="663"/>
      <c r="AF19" s="663"/>
      <c r="AG19" s="663"/>
      <c r="AH19" s="663"/>
      <c r="AI19" s="663"/>
      <c r="AJ19" s="663"/>
      <c r="AK19" s="663"/>
      <c r="AL19" s="664">
        <v>0.1</v>
      </c>
      <c r="AM19" s="665"/>
      <c r="AN19" s="665"/>
      <c r="AO19" s="666"/>
      <c r="AP19" s="656" t="s">
        <v>279</v>
      </c>
      <c r="AQ19" s="657"/>
      <c r="AR19" s="657"/>
      <c r="AS19" s="657"/>
      <c r="AT19" s="657"/>
      <c r="AU19" s="657"/>
      <c r="AV19" s="657"/>
      <c r="AW19" s="657"/>
      <c r="AX19" s="657"/>
      <c r="AY19" s="657"/>
      <c r="AZ19" s="657"/>
      <c r="BA19" s="657"/>
      <c r="BB19" s="657"/>
      <c r="BC19" s="657"/>
      <c r="BD19" s="657"/>
      <c r="BE19" s="657"/>
      <c r="BF19" s="658"/>
      <c r="BG19" s="659">
        <v>114589</v>
      </c>
      <c r="BH19" s="660"/>
      <c r="BI19" s="660"/>
      <c r="BJ19" s="660"/>
      <c r="BK19" s="660"/>
      <c r="BL19" s="660"/>
      <c r="BM19" s="660"/>
      <c r="BN19" s="661"/>
      <c r="BO19" s="662">
        <v>5.8</v>
      </c>
      <c r="BP19" s="662"/>
      <c r="BQ19" s="662"/>
      <c r="BR19" s="662"/>
      <c r="BS19" s="663" t="s">
        <v>246</v>
      </c>
      <c r="BT19" s="663"/>
      <c r="BU19" s="663"/>
      <c r="BV19" s="663"/>
      <c r="BW19" s="663"/>
      <c r="BX19" s="663"/>
      <c r="BY19" s="663"/>
      <c r="BZ19" s="663"/>
      <c r="CA19" s="663"/>
      <c r="CB19" s="667"/>
      <c r="CD19" s="656" t="s">
        <v>280</v>
      </c>
      <c r="CE19" s="657"/>
      <c r="CF19" s="657"/>
      <c r="CG19" s="657"/>
      <c r="CH19" s="657"/>
      <c r="CI19" s="657"/>
      <c r="CJ19" s="657"/>
      <c r="CK19" s="657"/>
      <c r="CL19" s="657"/>
      <c r="CM19" s="657"/>
      <c r="CN19" s="657"/>
      <c r="CO19" s="657"/>
      <c r="CP19" s="657"/>
      <c r="CQ19" s="658"/>
      <c r="CR19" s="659" t="s">
        <v>246</v>
      </c>
      <c r="CS19" s="660"/>
      <c r="CT19" s="660"/>
      <c r="CU19" s="660"/>
      <c r="CV19" s="660"/>
      <c r="CW19" s="660"/>
      <c r="CX19" s="660"/>
      <c r="CY19" s="661"/>
      <c r="CZ19" s="662" t="s">
        <v>133</v>
      </c>
      <c r="DA19" s="662"/>
      <c r="DB19" s="662"/>
      <c r="DC19" s="662"/>
      <c r="DD19" s="668" t="s">
        <v>246</v>
      </c>
      <c r="DE19" s="660"/>
      <c r="DF19" s="660"/>
      <c r="DG19" s="660"/>
      <c r="DH19" s="660"/>
      <c r="DI19" s="660"/>
      <c r="DJ19" s="660"/>
      <c r="DK19" s="660"/>
      <c r="DL19" s="660"/>
      <c r="DM19" s="660"/>
      <c r="DN19" s="660"/>
      <c r="DO19" s="660"/>
      <c r="DP19" s="661"/>
      <c r="DQ19" s="668" t="s">
        <v>246</v>
      </c>
      <c r="DR19" s="660"/>
      <c r="DS19" s="660"/>
      <c r="DT19" s="660"/>
      <c r="DU19" s="660"/>
      <c r="DV19" s="660"/>
      <c r="DW19" s="660"/>
      <c r="DX19" s="660"/>
      <c r="DY19" s="660"/>
      <c r="DZ19" s="660"/>
      <c r="EA19" s="660"/>
      <c r="EB19" s="660"/>
      <c r="EC19" s="669"/>
    </row>
    <row r="20" spans="2:133" ht="11.25" customHeight="1" x14ac:dyDescent="0.15">
      <c r="B20" s="672" t="s">
        <v>281</v>
      </c>
      <c r="C20" s="673"/>
      <c r="D20" s="673"/>
      <c r="E20" s="673"/>
      <c r="F20" s="673"/>
      <c r="G20" s="673"/>
      <c r="H20" s="673"/>
      <c r="I20" s="673"/>
      <c r="J20" s="673"/>
      <c r="K20" s="673"/>
      <c r="L20" s="673"/>
      <c r="M20" s="673"/>
      <c r="N20" s="673"/>
      <c r="O20" s="673"/>
      <c r="P20" s="673"/>
      <c r="Q20" s="674"/>
      <c r="R20" s="659">
        <v>52</v>
      </c>
      <c r="S20" s="660"/>
      <c r="T20" s="660"/>
      <c r="U20" s="660"/>
      <c r="V20" s="660"/>
      <c r="W20" s="660"/>
      <c r="X20" s="660"/>
      <c r="Y20" s="661"/>
      <c r="Z20" s="662">
        <v>0</v>
      </c>
      <c r="AA20" s="662"/>
      <c r="AB20" s="662"/>
      <c r="AC20" s="662"/>
      <c r="AD20" s="663">
        <v>52</v>
      </c>
      <c r="AE20" s="663"/>
      <c r="AF20" s="663"/>
      <c r="AG20" s="663"/>
      <c r="AH20" s="663"/>
      <c r="AI20" s="663"/>
      <c r="AJ20" s="663"/>
      <c r="AK20" s="663"/>
      <c r="AL20" s="664">
        <v>0</v>
      </c>
      <c r="AM20" s="665"/>
      <c r="AN20" s="665"/>
      <c r="AO20" s="666"/>
      <c r="AP20" s="656" t="s">
        <v>282</v>
      </c>
      <c r="AQ20" s="657"/>
      <c r="AR20" s="657"/>
      <c r="AS20" s="657"/>
      <c r="AT20" s="657"/>
      <c r="AU20" s="657"/>
      <c r="AV20" s="657"/>
      <c r="AW20" s="657"/>
      <c r="AX20" s="657"/>
      <c r="AY20" s="657"/>
      <c r="AZ20" s="657"/>
      <c r="BA20" s="657"/>
      <c r="BB20" s="657"/>
      <c r="BC20" s="657"/>
      <c r="BD20" s="657"/>
      <c r="BE20" s="657"/>
      <c r="BF20" s="658"/>
      <c r="BG20" s="659">
        <v>114589</v>
      </c>
      <c r="BH20" s="660"/>
      <c r="BI20" s="660"/>
      <c r="BJ20" s="660"/>
      <c r="BK20" s="660"/>
      <c r="BL20" s="660"/>
      <c r="BM20" s="660"/>
      <c r="BN20" s="661"/>
      <c r="BO20" s="662">
        <v>5.8</v>
      </c>
      <c r="BP20" s="662"/>
      <c r="BQ20" s="662"/>
      <c r="BR20" s="662"/>
      <c r="BS20" s="663" t="s">
        <v>133</v>
      </c>
      <c r="BT20" s="663"/>
      <c r="BU20" s="663"/>
      <c r="BV20" s="663"/>
      <c r="BW20" s="663"/>
      <c r="BX20" s="663"/>
      <c r="BY20" s="663"/>
      <c r="BZ20" s="663"/>
      <c r="CA20" s="663"/>
      <c r="CB20" s="667"/>
      <c r="CD20" s="656" t="s">
        <v>283</v>
      </c>
      <c r="CE20" s="657"/>
      <c r="CF20" s="657"/>
      <c r="CG20" s="657"/>
      <c r="CH20" s="657"/>
      <c r="CI20" s="657"/>
      <c r="CJ20" s="657"/>
      <c r="CK20" s="657"/>
      <c r="CL20" s="657"/>
      <c r="CM20" s="657"/>
      <c r="CN20" s="657"/>
      <c r="CO20" s="657"/>
      <c r="CP20" s="657"/>
      <c r="CQ20" s="658"/>
      <c r="CR20" s="659">
        <v>11794996</v>
      </c>
      <c r="CS20" s="660"/>
      <c r="CT20" s="660"/>
      <c r="CU20" s="660"/>
      <c r="CV20" s="660"/>
      <c r="CW20" s="660"/>
      <c r="CX20" s="660"/>
      <c r="CY20" s="661"/>
      <c r="CZ20" s="662">
        <v>100</v>
      </c>
      <c r="DA20" s="662"/>
      <c r="DB20" s="662"/>
      <c r="DC20" s="662"/>
      <c r="DD20" s="668">
        <v>1186134</v>
      </c>
      <c r="DE20" s="660"/>
      <c r="DF20" s="660"/>
      <c r="DG20" s="660"/>
      <c r="DH20" s="660"/>
      <c r="DI20" s="660"/>
      <c r="DJ20" s="660"/>
      <c r="DK20" s="660"/>
      <c r="DL20" s="660"/>
      <c r="DM20" s="660"/>
      <c r="DN20" s="660"/>
      <c r="DO20" s="660"/>
      <c r="DP20" s="661"/>
      <c r="DQ20" s="668">
        <v>7783700</v>
      </c>
      <c r="DR20" s="660"/>
      <c r="DS20" s="660"/>
      <c r="DT20" s="660"/>
      <c r="DU20" s="660"/>
      <c r="DV20" s="660"/>
      <c r="DW20" s="660"/>
      <c r="DX20" s="660"/>
      <c r="DY20" s="660"/>
      <c r="DZ20" s="660"/>
      <c r="EA20" s="660"/>
      <c r="EB20" s="660"/>
      <c r="EC20" s="669"/>
    </row>
    <row r="21" spans="2:133" ht="11.25" customHeight="1" x14ac:dyDescent="0.15">
      <c r="B21" s="656" t="s">
        <v>284</v>
      </c>
      <c r="C21" s="657"/>
      <c r="D21" s="657"/>
      <c r="E21" s="657"/>
      <c r="F21" s="657"/>
      <c r="G21" s="657"/>
      <c r="H21" s="657"/>
      <c r="I21" s="657"/>
      <c r="J21" s="657"/>
      <c r="K21" s="657"/>
      <c r="L21" s="657"/>
      <c r="M21" s="657"/>
      <c r="N21" s="657"/>
      <c r="O21" s="657"/>
      <c r="P21" s="657"/>
      <c r="Q21" s="658"/>
      <c r="R21" s="659">
        <v>4284321</v>
      </c>
      <c r="S21" s="660"/>
      <c r="T21" s="660"/>
      <c r="U21" s="660"/>
      <c r="V21" s="660"/>
      <c r="W21" s="660"/>
      <c r="X21" s="660"/>
      <c r="Y21" s="661"/>
      <c r="Z21" s="662">
        <v>35.4</v>
      </c>
      <c r="AA21" s="662"/>
      <c r="AB21" s="662"/>
      <c r="AC21" s="662"/>
      <c r="AD21" s="663">
        <v>3721505</v>
      </c>
      <c r="AE21" s="663"/>
      <c r="AF21" s="663"/>
      <c r="AG21" s="663"/>
      <c r="AH21" s="663"/>
      <c r="AI21" s="663"/>
      <c r="AJ21" s="663"/>
      <c r="AK21" s="663"/>
      <c r="AL21" s="664">
        <v>60.1</v>
      </c>
      <c r="AM21" s="665"/>
      <c r="AN21" s="665"/>
      <c r="AO21" s="666"/>
      <c r="AP21" s="656" t="s">
        <v>285</v>
      </c>
      <c r="AQ21" s="675"/>
      <c r="AR21" s="675"/>
      <c r="AS21" s="675"/>
      <c r="AT21" s="675"/>
      <c r="AU21" s="675"/>
      <c r="AV21" s="675"/>
      <c r="AW21" s="675"/>
      <c r="AX21" s="675"/>
      <c r="AY21" s="675"/>
      <c r="AZ21" s="675"/>
      <c r="BA21" s="675"/>
      <c r="BB21" s="675"/>
      <c r="BC21" s="675"/>
      <c r="BD21" s="675"/>
      <c r="BE21" s="675"/>
      <c r="BF21" s="676"/>
      <c r="BG21" s="659" t="s">
        <v>246</v>
      </c>
      <c r="BH21" s="660"/>
      <c r="BI21" s="660"/>
      <c r="BJ21" s="660"/>
      <c r="BK21" s="660"/>
      <c r="BL21" s="660"/>
      <c r="BM21" s="660"/>
      <c r="BN21" s="661"/>
      <c r="BO21" s="662" t="s">
        <v>180</v>
      </c>
      <c r="BP21" s="662"/>
      <c r="BQ21" s="662"/>
      <c r="BR21" s="662"/>
      <c r="BS21" s="663" t="s">
        <v>246</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286</v>
      </c>
      <c r="C22" s="657"/>
      <c r="D22" s="657"/>
      <c r="E22" s="657"/>
      <c r="F22" s="657"/>
      <c r="G22" s="657"/>
      <c r="H22" s="657"/>
      <c r="I22" s="657"/>
      <c r="J22" s="657"/>
      <c r="K22" s="657"/>
      <c r="L22" s="657"/>
      <c r="M22" s="657"/>
      <c r="N22" s="657"/>
      <c r="O22" s="657"/>
      <c r="P22" s="657"/>
      <c r="Q22" s="658"/>
      <c r="R22" s="659">
        <v>3721505</v>
      </c>
      <c r="S22" s="660"/>
      <c r="T22" s="660"/>
      <c r="U22" s="660"/>
      <c r="V22" s="660"/>
      <c r="W22" s="660"/>
      <c r="X22" s="660"/>
      <c r="Y22" s="661"/>
      <c r="Z22" s="662">
        <v>30.7</v>
      </c>
      <c r="AA22" s="662"/>
      <c r="AB22" s="662"/>
      <c r="AC22" s="662"/>
      <c r="AD22" s="663">
        <v>3721505</v>
      </c>
      <c r="AE22" s="663"/>
      <c r="AF22" s="663"/>
      <c r="AG22" s="663"/>
      <c r="AH22" s="663"/>
      <c r="AI22" s="663"/>
      <c r="AJ22" s="663"/>
      <c r="AK22" s="663"/>
      <c r="AL22" s="664">
        <v>60.1</v>
      </c>
      <c r="AM22" s="665"/>
      <c r="AN22" s="665"/>
      <c r="AO22" s="666"/>
      <c r="AP22" s="656" t="s">
        <v>287</v>
      </c>
      <c r="AQ22" s="675"/>
      <c r="AR22" s="675"/>
      <c r="AS22" s="675"/>
      <c r="AT22" s="675"/>
      <c r="AU22" s="675"/>
      <c r="AV22" s="675"/>
      <c r="AW22" s="675"/>
      <c r="AX22" s="675"/>
      <c r="AY22" s="675"/>
      <c r="AZ22" s="675"/>
      <c r="BA22" s="675"/>
      <c r="BB22" s="675"/>
      <c r="BC22" s="675"/>
      <c r="BD22" s="675"/>
      <c r="BE22" s="675"/>
      <c r="BF22" s="676"/>
      <c r="BG22" s="659" t="s">
        <v>246</v>
      </c>
      <c r="BH22" s="660"/>
      <c r="BI22" s="660"/>
      <c r="BJ22" s="660"/>
      <c r="BK22" s="660"/>
      <c r="BL22" s="660"/>
      <c r="BM22" s="660"/>
      <c r="BN22" s="661"/>
      <c r="BO22" s="662" t="s">
        <v>246</v>
      </c>
      <c r="BP22" s="662"/>
      <c r="BQ22" s="662"/>
      <c r="BR22" s="662"/>
      <c r="BS22" s="663" t="s">
        <v>246</v>
      </c>
      <c r="BT22" s="663"/>
      <c r="BU22" s="663"/>
      <c r="BV22" s="663"/>
      <c r="BW22" s="663"/>
      <c r="BX22" s="663"/>
      <c r="BY22" s="663"/>
      <c r="BZ22" s="663"/>
      <c r="CA22" s="663"/>
      <c r="CB22" s="667"/>
      <c r="CD22" s="641" t="s">
        <v>288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289</v>
      </c>
      <c r="C23" s="657"/>
      <c r="D23" s="657"/>
      <c r="E23" s="657"/>
      <c r="F23" s="657"/>
      <c r="G23" s="657"/>
      <c r="H23" s="657"/>
      <c r="I23" s="657"/>
      <c r="J23" s="657"/>
      <c r="K23" s="657"/>
      <c r="L23" s="657"/>
      <c r="M23" s="657"/>
      <c r="N23" s="657"/>
      <c r="O23" s="657"/>
      <c r="P23" s="657"/>
      <c r="Q23" s="658"/>
      <c r="R23" s="659">
        <v>562816</v>
      </c>
      <c r="S23" s="660"/>
      <c r="T23" s="660"/>
      <c r="U23" s="660"/>
      <c r="V23" s="660"/>
      <c r="W23" s="660"/>
      <c r="X23" s="660"/>
      <c r="Y23" s="661"/>
      <c r="Z23" s="662">
        <v>4.5999999999999996</v>
      </c>
      <c r="AA23" s="662"/>
      <c r="AB23" s="662"/>
      <c r="AC23" s="662"/>
      <c r="AD23" s="663" t="s">
        <v>246</v>
      </c>
      <c r="AE23" s="663"/>
      <c r="AF23" s="663"/>
      <c r="AG23" s="663"/>
      <c r="AH23" s="663"/>
      <c r="AI23" s="663"/>
      <c r="AJ23" s="663"/>
      <c r="AK23" s="663"/>
      <c r="AL23" s="664" t="s">
        <v>133</v>
      </c>
      <c r="AM23" s="665"/>
      <c r="AN23" s="665"/>
      <c r="AO23" s="666"/>
      <c r="AP23" s="656" t="s">
        <v>290</v>
      </c>
      <c r="AQ23" s="675"/>
      <c r="AR23" s="675"/>
      <c r="AS23" s="675"/>
      <c r="AT23" s="675"/>
      <c r="AU23" s="675"/>
      <c r="AV23" s="675"/>
      <c r="AW23" s="675"/>
      <c r="AX23" s="675"/>
      <c r="AY23" s="675"/>
      <c r="AZ23" s="675"/>
      <c r="BA23" s="675"/>
      <c r="BB23" s="675"/>
      <c r="BC23" s="675"/>
      <c r="BD23" s="675"/>
      <c r="BE23" s="675"/>
      <c r="BF23" s="676"/>
      <c r="BG23" s="659">
        <v>114589</v>
      </c>
      <c r="BH23" s="660"/>
      <c r="BI23" s="660"/>
      <c r="BJ23" s="660"/>
      <c r="BK23" s="660"/>
      <c r="BL23" s="660"/>
      <c r="BM23" s="660"/>
      <c r="BN23" s="661"/>
      <c r="BO23" s="662">
        <v>5.8</v>
      </c>
      <c r="BP23" s="662"/>
      <c r="BQ23" s="662"/>
      <c r="BR23" s="662"/>
      <c r="BS23" s="663" t="s">
        <v>133</v>
      </c>
      <c r="BT23" s="663"/>
      <c r="BU23" s="663"/>
      <c r="BV23" s="663"/>
      <c r="BW23" s="663"/>
      <c r="BX23" s="663"/>
      <c r="BY23" s="663"/>
      <c r="BZ23" s="663"/>
      <c r="CA23" s="663"/>
      <c r="CB23" s="667"/>
      <c r="CD23" s="641" t="s">
        <v>229</v>
      </c>
      <c r="CE23" s="642"/>
      <c r="CF23" s="642"/>
      <c r="CG23" s="642"/>
      <c r="CH23" s="642"/>
      <c r="CI23" s="642"/>
      <c r="CJ23" s="642"/>
      <c r="CK23" s="642"/>
      <c r="CL23" s="642"/>
      <c r="CM23" s="642"/>
      <c r="CN23" s="642"/>
      <c r="CO23" s="642"/>
      <c r="CP23" s="642"/>
      <c r="CQ23" s="643"/>
      <c r="CR23" s="641" t="s">
        <v>291</v>
      </c>
      <c r="CS23" s="642"/>
      <c r="CT23" s="642"/>
      <c r="CU23" s="642"/>
      <c r="CV23" s="642"/>
      <c r="CW23" s="642"/>
      <c r="CX23" s="642"/>
      <c r="CY23" s="643"/>
      <c r="CZ23" s="641" t="s">
        <v>292</v>
      </c>
      <c r="DA23" s="642"/>
      <c r="DB23" s="642"/>
      <c r="DC23" s="643"/>
      <c r="DD23" s="641" t="s">
        <v>293</v>
      </c>
      <c r="DE23" s="642"/>
      <c r="DF23" s="642"/>
      <c r="DG23" s="642"/>
      <c r="DH23" s="642"/>
      <c r="DI23" s="642"/>
      <c r="DJ23" s="642"/>
      <c r="DK23" s="643"/>
      <c r="DL23" s="686" t="s">
        <v>294</v>
      </c>
      <c r="DM23" s="687"/>
      <c r="DN23" s="687"/>
      <c r="DO23" s="687"/>
      <c r="DP23" s="687"/>
      <c r="DQ23" s="687"/>
      <c r="DR23" s="687"/>
      <c r="DS23" s="687"/>
      <c r="DT23" s="687"/>
      <c r="DU23" s="687"/>
      <c r="DV23" s="688"/>
      <c r="DW23" s="641" t="s">
        <v>295</v>
      </c>
      <c r="DX23" s="642"/>
      <c r="DY23" s="642"/>
      <c r="DZ23" s="642"/>
      <c r="EA23" s="642"/>
      <c r="EB23" s="642"/>
      <c r="EC23" s="643"/>
    </row>
    <row r="24" spans="2:133" ht="11.25" customHeight="1" x14ac:dyDescent="0.15">
      <c r="B24" s="656" t="s">
        <v>296</v>
      </c>
      <c r="C24" s="657"/>
      <c r="D24" s="657"/>
      <c r="E24" s="657"/>
      <c r="F24" s="657"/>
      <c r="G24" s="657"/>
      <c r="H24" s="657"/>
      <c r="I24" s="657"/>
      <c r="J24" s="657"/>
      <c r="K24" s="657"/>
      <c r="L24" s="657"/>
      <c r="M24" s="657"/>
      <c r="N24" s="657"/>
      <c r="O24" s="657"/>
      <c r="P24" s="657"/>
      <c r="Q24" s="658"/>
      <c r="R24" s="659" t="s">
        <v>133</v>
      </c>
      <c r="S24" s="660"/>
      <c r="T24" s="660"/>
      <c r="U24" s="660"/>
      <c r="V24" s="660"/>
      <c r="W24" s="660"/>
      <c r="X24" s="660"/>
      <c r="Y24" s="661"/>
      <c r="Z24" s="662" t="s">
        <v>246</v>
      </c>
      <c r="AA24" s="662"/>
      <c r="AB24" s="662"/>
      <c r="AC24" s="662"/>
      <c r="AD24" s="663" t="s">
        <v>133</v>
      </c>
      <c r="AE24" s="663"/>
      <c r="AF24" s="663"/>
      <c r="AG24" s="663"/>
      <c r="AH24" s="663"/>
      <c r="AI24" s="663"/>
      <c r="AJ24" s="663"/>
      <c r="AK24" s="663"/>
      <c r="AL24" s="664" t="s">
        <v>180</v>
      </c>
      <c r="AM24" s="665"/>
      <c r="AN24" s="665"/>
      <c r="AO24" s="666"/>
      <c r="AP24" s="656" t="s">
        <v>297</v>
      </c>
      <c r="AQ24" s="675"/>
      <c r="AR24" s="675"/>
      <c r="AS24" s="675"/>
      <c r="AT24" s="675"/>
      <c r="AU24" s="675"/>
      <c r="AV24" s="675"/>
      <c r="AW24" s="675"/>
      <c r="AX24" s="675"/>
      <c r="AY24" s="675"/>
      <c r="AZ24" s="675"/>
      <c r="BA24" s="675"/>
      <c r="BB24" s="675"/>
      <c r="BC24" s="675"/>
      <c r="BD24" s="675"/>
      <c r="BE24" s="675"/>
      <c r="BF24" s="676"/>
      <c r="BG24" s="659" t="s">
        <v>246</v>
      </c>
      <c r="BH24" s="660"/>
      <c r="BI24" s="660"/>
      <c r="BJ24" s="660"/>
      <c r="BK24" s="660"/>
      <c r="BL24" s="660"/>
      <c r="BM24" s="660"/>
      <c r="BN24" s="661"/>
      <c r="BO24" s="662" t="s">
        <v>180</v>
      </c>
      <c r="BP24" s="662"/>
      <c r="BQ24" s="662"/>
      <c r="BR24" s="662"/>
      <c r="BS24" s="663" t="s">
        <v>180</v>
      </c>
      <c r="BT24" s="663"/>
      <c r="BU24" s="663"/>
      <c r="BV24" s="663"/>
      <c r="BW24" s="663"/>
      <c r="BX24" s="663"/>
      <c r="BY24" s="663"/>
      <c r="BZ24" s="663"/>
      <c r="CA24" s="663"/>
      <c r="CB24" s="667"/>
      <c r="CD24" s="645" t="s">
        <v>298</v>
      </c>
      <c r="CE24" s="646"/>
      <c r="CF24" s="646"/>
      <c r="CG24" s="646"/>
      <c r="CH24" s="646"/>
      <c r="CI24" s="646"/>
      <c r="CJ24" s="646"/>
      <c r="CK24" s="646"/>
      <c r="CL24" s="646"/>
      <c r="CM24" s="646"/>
      <c r="CN24" s="646"/>
      <c r="CO24" s="646"/>
      <c r="CP24" s="646"/>
      <c r="CQ24" s="647"/>
      <c r="CR24" s="648">
        <v>4700603</v>
      </c>
      <c r="CS24" s="649"/>
      <c r="CT24" s="649"/>
      <c r="CU24" s="649"/>
      <c r="CV24" s="649"/>
      <c r="CW24" s="649"/>
      <c r="CX24" s="649"/>
      <c r="CY24" s="650"/>
      <c r="CZ24" s="653">
        <v>39.9</v>
      </c>
      <c r="DA24" s="654"/>
      <c r="DB24" s="654"/>
      <c r="DC24" s="670"/>
      <c r="DD24" s="694">
        <v>3126182</v>
      </c>
      <c r="DE24" s="649"/>
      <c r="DF24" s="649"/>
      <c r="DG24" s="649"/>
      <c r="DH24" s="649"/>
      <c r="DI24" s="649"/>
      <c r="DJ24" s="649"/>
      <c r="DK24" s="650"/>
      <c r="DL24" s="694">
        <v>3115498</v>
      </c>
      <c r="DM24" s="649"/>
      <c r="DN24" s="649"/>
      <c r="DO24" s="649"/>
      <c r="DP24" s="649"/>
      <c r="DQ24" s="649"/>
      <c r="DR24" s="649"/>
      <c r="DS24" s="649"/>
      <c r="DT24" s="649"/>
      <c r="DU24" s="649"/>
      <c r="DV24" s="650"/>
      <c r="DW24" s="653">
        <v>49.7</v>
      </c>
      <c r="DX24" s="654"/>
      <c r="DY24" s="654"/>
      <c r="DZ24" s="654"/>
      <c r="EA24" s="654"/>
      <c r="EB24" s="654"/>
      <c r="EC24" s="655"/>
    </row>
    <row r="25" spans="2:133" ht="11.25" customHeight="1" x14ac:dyDescent="0.15">
      <c r="B25" s="656" t="s">
        <v>299</v>
      </c>
      <c r="C25" s="657"/>
      <c r="D25" s="657"/>
      <c r="E25" s="657"/>
      <c r="F25" s="657"/>
      <c r="G25" s="657"/>
      <c r="H25" s="657"/>
      <c r="I25" s="657"/>
      <c r="J25" s="657"/>
      <c r="K25" s="657"/>
      <c r="L25" s="657"/>
      <c r="M25" s="657"/>
      <c r="N25" s="657"/>
      <c r="O25" s="657"/>
      <c r="P25" s="657"/>
      <c r="Q25" s="658"/>
      <c r="R25" s="659">
        <v>6842091</v>
      </c>
      <c r="S25" s="660"/>
      <c r="T25" s="660"/>
      <c r="U25" s="660"/>
      <c r="V25" s="660"/>
      <c r="W25" s="660"/>
      <c r="X25" s="660"/>
      <c r="Y25" s="661"/>
      <c r="Z25" s="662">
        <v>56.5</v>
      </c>
      <c r="AA25" s="662"/>
      <c r="AB25" s="662"/>
      <c r="AC25" s="662"/>
      <c r="AD25" s="663">
        <v>6164686</v>
      </c>
      <c r="AE25" s="663"/>
      <c r="AF25" s="663"/>
      <c r="AG25" s="663"/>
      <c r="AH25" s="663"/>
      <c r="AI25" s="663"/>
      <c r="AJ25" s="663"/>
      <c r="AK25" s="663"/>
      <c r="AL25" s="664">
        <v>99.6</v>
      </c>
      <c r="AM25" s="665"/>
      <c r="AN25" s="665"/>
      <c r="AO25" s="666"/>
      <c r="AP25" s="656" t="s">
        <v>300</v>
      </c>
      <c r="AQ25" s="675"/>
      <c r="AR25" s="675"/>
      <c r="AS25" s="675"/>
      <c r="AT25" s="675"/>
      <c r="AU25" s="675"/>
      <c r="AV25" s="675"/>
      <c r="AW25" s="675"/>
      <c r="AX25" s="675"/>
      <c r="AY25" s="675"/>
      <c r="AZ25" s="675"/>
      <c r="BA25" s="675"/>
      <c r="BB25" s="675"/>
      <c r="BC25" s="675"/>
      <c r="BD25" s="675"/>
      <c r="BE25" s="675"/>
      <c r="BF25" s="676"/>
      <c r="BG25" s="659" t="s">
        <v>246</v>
      </c>
      <c r="BH25" s="660"/>
      <c r="BI25" s="660"/>
      <c r="BJ25" s="660"/>
      <c r="BK25" s="660"/>
      <c r="BL25" s="660"/>
      <c r="BM25" s="660"/>
      <c r="BN25" s="661"/>
      <c r="BO25" s="662" t="s">
        <v>246</v>
      </c>
      <c r="BP25" s="662"/>
      <c r="BQ25" s="662"/>
      <c r="BR25" s="662"/>
      <c r="BS25" s="663" t="s">
        <v>246</v>
      </c>
      <c r="BT25" s="663"/>
      <c r="BU25" s="663"/>
      <c r="BV25" s="663"/>
      <c r="BW25" s="663"/>
      <c r="BX25" s="663"/>
      <c r="BY25" s="663"/>
      <c r="BZ25" s="663"/>
      <c r="CA25" s="663"/>
      <c r="CB25" s="667"/>
      <c r="CD25" s="656" t="s">
        <v>301</v>
      </c>
      <c r="CE25" s="657"/>
      <c r="CF25" s="657"/>
      <c r="CG25" s="657"/>
      <c r="CH25" s="657"/>
      <c r="CI25" s="657"/>
      <c r="CJ25" s="657"/>
      <c r="CK25" s="657"/>
      <c r="CL25" s="657"/>
      <c r="CM25" s="657"/>
      <c r="CN25" s="657"/>
      <c r="CO25" s="657"/>
      <c r="CP25" s="657"/>
      <c r="CQ25" s="658"/>
      <c r="CR25" s="659">
        <v>1616632</v>
      </c>
      <c r="CS25" s="691"/>
      <c r="CT25" s="691"/>
      <c r="CU25" s="691"/>
      <c r="CV25" s="691"/>
      <c r="CW25" s="691"/>
      <c r="CX25" s="691"/>
      <c r="CY25" s="692"/>
      <c r="CZ25" s="664">
        <v>13.7</v>
      </c>
      <c r="DA25" s="689"/>
      <c r="DB25" s="689"/>
      <c r="DC25" s="693"/>
      <c r="DD25" s="668">
        <v>1527480</v>
      </c>
      <c r="DE25" s="691"/>
      <c r="DF25" s="691"/>
      <c r="DG25" s="691"/>
      <c r="DH25" s="691"/>
      <c r="DI25" s="691"/>
      <c r="DJ25" s="691"/>
      <c r="DK25" s="692"/>
      <c r="DL25" s="668">
        <v>1516796</v>
      </c>
      <c r="DM25" s="691"/>
      <c r="DN25" s="691"/>
      <c r="DO25" s="691"/>
      <c r="DP25" s="691"/>
      <c r="DQ25" s="691"/>
      <c r="DR25" s="691"/>
      <c r="DS25" s="691"/>
      <c r="DT25" s="691"/>
      <c r="DU25" s="691"/>
      <c r="DV25" s="692"/>
      <c r="DW25" s="664">
        <v>24.2</v>
      </c>
      <c r="DX25" s="689"/>
      <c r="DY25" s="689"/>
      <c r="DZ25" s="689"/>
      <c r="EA25" s="689"/>
      <c r="EB25" s="689"/>
      <c r="EC25" s="690"/>
    </row>
    <row r="26" spans="2:133" ht="11.25" customHeight="1" x14ac:dyDescent="0.15">
      <c r="B26" s="656" t="s">
        <v>302</v>
      </c>
      <c r="C26" s="657"/>
      <c r="D26" s="657"/>
      <c r="E26" s="657"/>
      <c r="F26" s="657"/>
      <c r="G26" s="657"/>
      <c r="H26" s="657"/>
      <c r="I26" s="657"/>
      <c r="J26" s="657"/>
      <c r="K26" s="657"/>
      <c r="L26" s="657"/>
      <c r="M26" s="657"/>
      <c r="N26" s="657"/>
      <c r="O26" s="657"/>
      <c r="P26" s="657"/>
      <c r="Q26" s="658"/>
      <c r="R26" s="659">
        <v>1339</v>
      </c>
      <c r="S26" s="660"/>
      <c r="T26" s="660"/>
      <c r="U26" s="660"/>
      <c r="V26" s="660"/>
      <c r="W26" s="660"/>
      <c r="X26" s="660"/>
      <c r="Y26" s="661"/>
      <c r="Z26" s="662">
        <v>0</v>
      </c>
      <c r="AA26" s="662"/>
      <c r="AB26" s="662"/>
      <c r="AC26" s="662"/>
      <c r="AD26" s="663">
        <v>1339</v>
      </c>
      <c r="AE26" s="663"/>
      <c r="AF26" s="663"/>
      <c r="AG26" s="663"/>
      <c r="AH26" s="663"/>
      <c r="AI26" s="663"/>
      <c r="AJ26" s="663"/>
      <c r="AK26" s="663"/>
      <c r="AL26" s="664">
        <v>0</v>
      </c>
      <c r="AM26" s="665"/>
      <c r="AN26" s="665"/>
      <c r="AO26" s="666"/>
      <c r="AP26" s="656" t="s">
        <v>303</v>
      </c>
      <c r="AQ26" s="675"/>
      <c r="AR26" s="675"/>
      <c r="AS26" s="675"/>
      <c r="AT26" s="675"/>
      <c r="AU26" s="675"/>
      <c r="AV26" s="675"/>
      <c r="AW26" s="675"/>
      <c r="AX26" s="675"/>
      <c r="AY26" s="675"/>
      <c r="AZ26" s="675"/>
      <c r="BA26" s="675"/>
      <c r="BB26" s="675"/>
      <c r="BC26" s="675"/>
      <c r="BD26" s="675"/>
      <c r="BE26" s="675"/>
      <c r="BF26" s="676"/>
      <c r="BG26" s="659" t="s">
        <v>133</v>
      </c>
      <c r="BH26" s="660"/>
      <c r="BI26" s="660"/>
      <c r="BJ26" s="660"/>
      <c r="BK26" s="660"/>
      <c r="BL26" s="660"/>
      <c r="BM26" s="660"/>
      <c r="BN26" s="661"/>
      <c r="BO26" s="662" t="s">
        <v>246</v>
      </c>
      <c r="BP26" s="662"/>
      <c r="BQ26" s="662"/>
      <c r="BR26" s="662"/>
      <c r="BS26" s="663" t="s">
        <v>246</v>
      </c>
      <c r="BT26" s="663"/>
      <c r="BU26" s="663"/>
      <c r="BV26" s="663"/>
      <c r="BW26" s="663"/>
      <c r="BX26" s="663"/>
      <c r="BY26" s="663"/>
      <c r="BZ26" s="663"/>
      <c r="CA26" s="663"/>
      <c r="CB26" s="667"/>
      <c r="CD26" s="656" t="s">
        <v>304</v>
      </c>
      <c r="CE26" s="657"/>
      <c r="CF26" s="657"/>
      <c r="CG26" s="657"/>
      <c r="CH26" s="657"/>
      <c r="CI26" s="657"/>
      <c r="CJ26" s="657"/>
      <c r="CK26" s="657"/>
      <c r="CL26" s="657"/>
      <c r="CM26" s="657"/>
      <c r="CN26" s="657"/>
      <c r="CO26" s="657"/>
      <c r="CP26" s="657"/>
      <c r="CQ26" s="658"/>
      <c r="CR26" s="659">
        <v>960363</v>
      </c>
      <c r="CS26" s="660"/>
      <c r="CT26" s="660"/>
      <c r="CU26" s="660"/>
      <c r="CV26" s="660"/>
      <c r="CW26" s="660"/>
      <c r="CX26" s="660"/>
      <c r="CY26" s="661"/>
      <c r="CZ26" s="664">
        <v>8.1</v>
      </c>
      <c r="DA26" s="689"/>
      <c r="DB26" s="689"/>
      <c r="DC26" s="693"/>
      <c r="DD26" s="668">
        <v>892278</v>
      </c>
      <c r="DE26" s="660"/>
      <c r="DF26" s="660"/>
      <c r="DG26" s="660"/>
      <c r="DH26" s="660"/>
      <c r="DI26" s="660"/>
      <c r="DJ26" s="660"/>
      <c r="DK26" s="661"/>
      <c r="DL26" s="668" t="s">
        <v>133</v>
      </c>
      <c r="DM26" s="660"/>
      <c r="DN26" s="660"/>
      <c r="DO26" s="660"/>
      <c r="DP26" s="660"/>
      <c r="DQ26" s="660"/>
      <c r="DR26" s="660"/>
      <c r="DS26" s="660"/>
      <c r="DT26" s="660"/>
      <c r="DU26" s="660"/>
      <c r="DV26" s="661"/>
      <c r="DW26" s="664" t="s">
        <v>133</v>
      </c>
      <c r="DX26" s="689"/>
      <c r="DY26" s="689"/>
      <c r="DZ26" s="689"/>
      <c r="EA26" s="689"/>
      <c r="EB26" s="689"/>
      <c r="EC26" s="690"/>
    </row>
    <row r="27" spans="2:133" ht="11.25" customHeight="1" x14ac:dyDescent="0.15">
      <c r="B27" s="656" t="s">
        <v>305</v>
      </c>
      <c r="C27" s="657"/>
      <c r="D27" s="657"/>
      <c r="E27" s="657"/>
      <c r="F27" s="657"/>
      <c r="G27" s="657"/>
      <c r="H27" s="657"/>
      <c r="I27" s="657"/>
      <c r="J27" s="657"/>
      <c r="K27" s="657"/>
      <c r="L27" s="657"/>
      <c r="M27" s="657"/>
      <c r="N27" s="657"/>
      <c r="O27" s="657"/>
      <c r="P27" s="657"/>
      <c r="Q27" s="658"/>
      <c r="R27" s="659">
        <v>59430</v>
      </c>
      <c r="S27" s="660"/>
      <c r="T27" s="660"/>
      <c r="U27" s="660"/>
      <c r="V27" s="660"/>
      <c r="W27" s="660"/>
      <c r="X27" s="660"/>
      <c r="Y27" s="661"/>
      <c r="Z27" s="662">
        <v>0.5</v>
      </c>
      <c r="AA27" s="662"/>
      <c r="AB27" s="662"/>
      <c r="AC27" s="662"/>
      <c r="AD27" s="663" t="s">
        <v>246</v>
      </c>
      <c r="AE27" s="663"/>
      <c r="AF27" s="663"/>
      <c r="AG27" s="663"/>
      <c r="AH27" s="663"/>
      <c r="AI27" s="663"/>
      <c r="AJ27" s="663"/>
      <c r="AK27" s="663"/>
      <c r="AL27" s="664" t="s">
        <v>180</v>
      </c>
      <c r="AM27" s="665"/>
      <c r="AN27" s="665"/>
      <c r="AO27" s="666"/>
      <c r="AP27" s="656" t="s">
        <v>306</v>
      </c>
      <c r="AQ27" s="657"/>
      <c r="AR27" s="657"/>
      <c r="AS27" s="657"/>
      <c r="AT27" s="657"/>
      <c r="AU27" s="657"/>
      <c r="AV27" s="657"/>
      <c r="AW27" s="657"/>
      <c r="AX27" s="657"/>
      <c r="AY27" s="657"/>
      <c r="AZ27" s="657"/>
      <c r="BA27" s="657"/>
      <c r="BB27" s="657"/>
      <c r="BC27" s="657"/>
      <c r="BD27" s="657"/>
      <c r="BE27" s="657"/>
      <c r="BF27" s="658"/>
      <c r="BG27" s="659">
        <v>1970778</v>
      </c>
      <c r="BH27" s="660"/>
      <c r="BI27" s="660"/>
      <c r="BJ27" s="660"/>
      <c r="BK27" s="660"/>
      <c r="BL27" s="660"/>
      <c r="BM27" s="660"/>
      <c r="BN27" s="661"/>
      <c r="BO27" s="662">
        <v>100</v>
      </c>
      <c r="BP27" s="662"/>
      <c r="BQ27" s="662"/>
      <c r="BR27" s="662"/>
      <c r="BS27" s="663">
        <v>23715</v>
      </c>
      <c r="BT27" s="663"/>
      <c r="BU27" s="663"/>
      <c r="BV27" s="663"/>
      <c r="BW27" s="663"/>
      <c r="BX27" s="663"/>
      <c r="BY27" s="663"/>
      <c r="BZ27" s="663"/>
      <c r="CA27" s="663"/>
      <c r="CB27" s="667"/>
      <c r="CD27" s="656" t="s">
        <v>307</v>
      </c>
      <c r="CE27" s="657"/>
      <c r="CF27" s="657"/>
      <c r="CG27" s="657"/>
      <c r="CH27" s="657"/>
      <c r="CI27" s="657"/>
      <c r="CJ27" s="657"/>
      <c r="CK27" s="657"/>
      <c r="CL27" s="657"/>
      <c r="CM27" s="657"/>
      <c r="CN27" s="657"/>
      <c r="CO27" s="657"/>
      <c r="CP27" s="657"/>
      <c r="CQ27" s="658"/>
      <c r="CR27" s="659">
        <v>1976343</v>
      </c>
      <c r="CS27" s="691"/>
      <c r="CT27" s="691"/>
      <c r="CU27" s="691"/>
      <c r="CV27" s="691"/>
      <c r="CW27" s="691"/>
      <c r="CX27" s="691"/>
      <c r="CY27" s="692"/>
      <c r="CZ27" s="664">
        <v>16.8</v>
      </c>
      <c r="DA27" s="689"/>
      <c r="DB27" s="689"/>
      <c r="DC27" s="693"/>
      <c r="DD27" s="668">
        <v>491074</v>
      </c>
      <c r="DE27" s="691"/>
      <c r="DF27" s="691"/>
      <c r="DG27" s="691"/>
      <c r="DH27" s="691"/>
      <c r="DI27" s="691"/>
      <c r="DJ27" s="691"/>
      <c r="DK27" s="692"/>
      <c r="DL27" s="668">
        <v>491074</v>
      </c>
      <c r="DM27" s="691"/>
      <c r="DN27" s="691"/>
      <c r="DO27" s="691"/>
      <c r="DP27" s="691"/>
      <c r="DQ27" s="691"/>
      <c r="DR27" s="691"/>
      <c r="DS27" s="691"/>
      <c r="DT27" s="691"/>
      <c r="DU27" s="691"/>
      <c r="DV27" s="692"/>
      <c r="DW27" s="664">
        <v>7.8</v>
      </c>
      <c r="DX27" s="689"/>
      <c r="DY27" s="689"/>
      <c r="DZ27" s="689"/>
      <c r="EA27" s="689"/>
      <c r="EB27" s="689"/>
      <c r="EC27" s="690"/>
    </row>
    <row r="28" spans="2:133" ht="11.25" customHeight="1" x14ac:dyDescent="0.15">
      <c r="B28" s="656" t="s">
        <v>308</v>
      </c>
      <c r="C28" s="657"/>
      <c r="D28" s="657"/>
      <c r="E28" s="657"/>
      <c r="F28" s="657"/>
      <c r="G28" s="657"/>
      <c r="H28" s="657"/>
      <c r="I28" s="657"/>
      <c r="J28" s="657"/>
      <c r="K28" s="657"/>
      <c r="L28" s="657"/>
      <c r="M28" s="657"/>
      <c r="N28" s="657"/>
      <c r="O28" s="657"/>
      <c r="P28" s="657"/>
      <c r="Q28" s="658"/>
      <c r="R28" s="659">
        <v>32896</v>
      </c>
      <c r="S28" s="660"/>
      <c r="T28" s="660"/>
      <c r="U28" s="660"/>
      <c r="V28" s="660"/>
      <c r="W28" s="660"/>
      <c r="X28" s="660"/>
      <c r="Y28" s="661"/>
      <c r="Z28" s="662">
        <v>0.3</v>
      </c>
      <c r="AA28" s="662"/>
      <c r="AB28" s="662"/>
      <c r="AC28" s="662"/>
      <c r="AD28" s="663">
        <v>1259</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309</v>
      </c>
      <c r="CE28" s="657"/>
      <c r="CF28" s="657"/>
      <c r="CG28" s="657"/>
      <c r="CH28" s="657"/>
      <c r="CI28" s="657"/>
      <c r="CJ28" s="657"/>
      <c r="CK28" s="657"/>
      <c r="CL28" s="657"/>
      <c r="CM28" s="657"/>
      <c r="CN28" s="657"/>
      <c r="CO28" s="657"/>
      <c r="CP28" s="657"/>
      <c r="CQ28" s="658"/>
      <c r="CR28" s="659">
        <v>1107628</v>
      </c>
      <c r="CS28" s="660"/>
      <c r="CT28" s="660"/>
      <c r="CU28" s="660"/>
      <c r="CV28" s="660"/>
      <c r="CW28" s="660"/>
      <c r="CX28" s="660"/>
      <c r="CY28" s="661"/>
      <c r="CZ28" s="664">
        <v>9.4</v>
      </c>
      <c r="DA28" s="689"/>
      <c r="DB28" s="689"/>
      <c r="DC28" s="693"/>
      <c r="DD28" s="668">
        <v>1107628</v>
      </c>
      <c r="DE28" s="660"/>
      <c r="DF28" s="660"/>
      <c r="DG28" s="660"/>
      <c r="DH28" s="660"/>
      <c r="DI28" s="660"/>
      <c r="DJ28" s="660"/>
      <c r="DK28" s="661"/>
      <c r="DL28" s="668">
        <v>1107628</v>
      </c>
      <c r="DM28" s="660"/>
      <c r="DN28" s="660"/>
      <c r="DO28" s="660"/>
      <c r="DP28" s="660"/>
      <c r="DQ28" s="660"/>
      <c r="DR28" s="660"/>
      <c r="DS28" s="660"/>
      <c r="DT28" s="660"/>
      <c r="DU28" s="660"/>
      <c r="DV28" s="661"/>
      <c r="DW28" s="664">
        <v>17.7</v>
      </c>
      <c r="DX28" s="689"/>
      <c r="DY28" s="689"/>
      <c r="DZ28" s="689"/>
      <c r="EA28" s="689"/>
      <c r="EB28" s="689"/>
      <c r="EC28" s="690"/>
    </row>
    <row r="29" spans="2:133" ht="11.25" customHeight="1" x14ac:dyDescent="0.15">
      <c r="B29" s="656" t="s">
        <v>310</v>
      </c>
      <c r="C29" s="657"/>
      <c r="D29" s="657"/>
      <c r="E29" s="657"/>
      <c r="F29" s="657"/>
      <c r="G29" s="657"/>
      <c r="H29" s="657"/>
      <c r="I29" s="657"/>
      <c r="J29" s="657"/>
      <c r="K29" s="657"/>
      <c r="L29" s="657"/>
      <c r="M29" s="657"/>
      <c r="N29" s="657"/>
      <c r="O29" s="657"/>
      <c r="P29" s="657"/>
      <c r="Q29" s="658"/>
      <c r="R29" s="659">
        <v>79722</v>
      </c>
      <c r="S29" s="660"/>
      <c r="T29" s="660"/>
      <c r="U29" s="660"/>
      <c r="V29" s="660"/>
      <c r="W29" s="660"/>
      <c r="X29" s="660"/>
      <c r="Y29" s="661"/>
      <c r="Z29" s="662">
        <v>0.7</v>
      </c>
      <c r="AA29" s="662"/>
      <c r="AB29" s="662"/>
      <c r="AC29" s="662"/>
      <c r="AD29" s="663" t="s">
        <v>246</v>
      </c>
      <c r="AE29" s="663"/>
      <c r="AF29" s="663"/>
      <c r="AG29" s="663"/>
      <c r="AH29" s="663"/>
      <c r="AI29" s="663"/>
      <c r="AJ29" s="663"/>
      <c r="AK29" s="663"/>
      <c r="AL29" s="664" t="s">
        <v>246</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311</v>
      </c>
      <c r="CE29" s="696"/>
      <c r="CF29" s="656" t="s">
        <v>312</v>
      </c>
      <c r="CG29" s="657"/>
      <c r="CH29" s="657"/>
      <c r="CI29" s="657"/>
      <c r="CJ29" s="657"/>
      <c r="CK29" s="657"/>
      <c r="CL29" s="657"/>
      <c r="CM29" s="657"/>
      <c r="CN29" s="657"/>
      <c r="CO29" s="657"/>
      <c r="CP29" s="657"/>
      <c r="CQ29" s="658"/>
      <c r="CR29" s="659">
        <v>1107628</v>
      </c>
      <c r="CS29" s="691"/>
      <c r="CT29" s="691"/>
      <c r="CU29" s="691"/>
      <c r="CV29" s="691"/>
      <c r="CW29" s="691"/>
      <c r="CX29" s="691"/>
      <c r="CY29" s="692"/>
      <c r="CZ29" s="664">
        <v>9.4</v>
      </c>
      <c r="DA29" s="689"/>
      <c r="DB29" s="689"/>
      <c r="DC29" s="693"/>
      <c r="DD29" s="668">
        <v>1107628</v>
      </c>
      <c r="DE29" s="691"/>
      <c r="DF29" s="691"/>
      <c r="DG29" s="691"/>
      <c r="DH29" s="691"/>
      <c r="DI29" s="691"/>
      <c r="DJ29" s="691"/>
      <c r="DK29" s="692"/>
      <c r="DL29" s="668">
        <v>1107628</v>
      </c>
      <c r="DM29" s="691"/>
      <c r="DN29" s="691"/>
      <c r="DO29" s="691"/>
      <c r="DP29" s="691"/>
      <c r="DQ29" s="691"/>
      <c r="DR29" s="691"/>
      <c r="DS29" s="691"/>
      <c r="DT29" s="691"/>
      <c r="DU29" s="691"/>
      <c r="DV29" s="692"/>
      <c r="DW29" s="664">
        <v>17.7</v>
      </c>
      <c r="DX29" s="689"/>
      <c r="DY29" s="689"/>
      <c r="DZ29" s="689"/>
      <c r="EA29" s="689"/>
      <c r="EB29" s="689"/>
      <c r="EC29" s="690"/>
    </row>
    <row r="30" spans="2:133" ht="11.25" customHeight="1" x14ac:dyDescent="0.15">
      <c r="B30" s="656" t="s">
        <v>313</v>
      </c>
      <c r="C30" s="657"/>
      <c r="D30" s="657"/>
      <c r="E30" s="657"/>
      <c r="F30" s="657"/>
      <c r="G30" s="657"/>
      <c r="H30" s="657"/>
      <c r="I30" s="657"/>
      <c r="J30" s="657"/>
      <c r="K30" s="657"/>
      <c r="L30" s="657"/>
      <c r="M30" s="657"/>
      <c r="N30" s="657"/>
      <c r="O30" s="657"/>
      <c r="P30" s="657"/>
      <c r="Q30" s="658"/>
      <c r="R30" s="659">
        <v>1776791</v>
      </c>
      <c r="S30" s="660"/>
      <c r="T30" s="660"/>
      <c r="U30" s="660"/>
      <c r="V30" s="660"/>
      <c r="W30" s="660"/>
      <c r="X30" s="660"/>
      <c r="Y30" s="661"/>
      <c r="Z30" s="662">
        <v>14.7</v>
      </c>
      <c r="AA30" s="662"/>
      <c r="AB30" s="662"/>
      <c r="AC30" s="662"/>
      <c r="AD30" s="663" t="s">
        <v>133</v>
      </c>
      <c r="AE30" s="663"/>
      <c r="AF30" s="663"/>
      <c r="AG30" s="663"/>
      <c r="AH30" s="663"/>
      <c r="AI30" s="663"/>
      <c r="AJ30" s="663"/>
      <c r="AK30" s="663"/>
      <c r="AL30" s="664" t="s">
        <v>246</v>
      </c>
      <c r="AM30" s="665"/>
      <c r="AN30" s="665"/>
      <c r="AO30" s="666"/>
      <c r="AP30" s="641" t="s">
        <v>229</v>
      </c>
      <c r="AQ30" s="642"/>
      <c r="AR30" s="642"/>
      <c r="AS30" s="642"/>
      <c r="AT30" s="642"/>
      <c r="AU30" s="642"/>
      <c r="AV30" s="642"/>
      <c r="AW30" s="642"/>
      <c r="AX30" s="642"/>
      <c r="AY30" s="642"/>
      <c r="AZ30" s="642"/>
      <c r="BA30" s="642"/>
      <c r="BB30" s="642"/>
      <c r="BC30" s="642"/>
      <c r="BD30" s="642"/>
      <c r="BE30" s="642"/>
      <c r="BF30" s="643"/>
      <c r="BG30" s="641" t="s">
        <v>314</v>
      </c>
      <c r="BH30" s="701"/>
      <c r="BI30" s="701"/>
      <c r="BJ30" s="701"/>
      <c r="BK30" s="701"/>
      <c r="BL30" s="701"/>
      <c r="BM30" s="701"/>
      <c r="BN30" s="701"/>
      <c r="BO30" s="701"/>
      <c r="BP30" s="701"/>
      <c r="BQ30" s="702"/>
      <c r="BR30" s="641" t="s">
        <v>315</v>
      </c>
      <c r="BS30" s="701"/>
      <c r="BT30" s="701"/>
      <c r="BU30" s="701"/>
      <c r="BV30" s="701"/>
      <c r="BW30" s="701"/>
      <c r="BX30" s="701"/>
      <c r="BY30" s="701"/>
      <c r="BZ30" s="701"/>
      <c r="CA30" s="701"/>
      <c r="CB30" s="702"/>
      <c r="CD30" s="697"/>
      <c r="CE30" s="698"/>
      <c r="CF30" s="656" t="s">
        <v>316</v>
      </c>
      <c r="CG30" s="657"/>
      <c r="CH30" s="657"/>
      <c r="CI30" s="657"/>
      <c r="CJ30" s="657"/>
      <c r="CK30" s="657"/>
      <c r="CL30" s="657"/>
      <c r="CM30" s="657"/>
      <c r="CN30" s="657"/>
      <c r="CO30" s="657"/>
      <c r="CP30" s="657"/>
      <c r="CQ30" s="658"/>
      <c r="CR30" s="659">
        <v>1079962</v>
      </c>
      <c r="CS30" s="660"/>
      <c r="CT30" s="660"/>
      <c r="CU30" s="660"/>
      <c r="CV30" s="660"/>
      <c r="CW30" s="660"/>
      <c r="CX30" s="660"/>
      <c r="CY30" s="661"/>
      <c r="CZ30" s="664">
        <v>9.1999999999999993</v>
      </c>
      <c r="DA30" s="689"/>
      <c r="DB30" s="689"/>
      <c r="DC30" s="693"/>
      <c r="DD30" s="668">
        <v>1079962</v>
      </c>
      <c r="DE30" s="660"/>
      <c r="DF30" s="660"/>
      <c r="DG30" s="660"/>
      <c r="DH30" s="660"/>
      <c r="DI30" s="660"/>
      <c r="DJ30" s="660"/>
      <c r="DK30" s="661"/>
      <c r="DL30" s="668">
        <v>1079962</v>
      </c>
      <c r="DM30" s="660"/>
      <c r="DN30" s="660"/>
      <c r="DO30" s="660"/>
      <c r="DP30" s="660"/>
      <c r="DQ30" s="660"/>
      <c r="DR30" s="660"/>
      <c r="DS30" s="660"/>
      <c r="DT30" s="660"/>
      <c r="DU30" s="660"/>
      <c r="DV30" s="661"/>
      <c r="DW30" s="664">
        <v>17.2</v>
      </c>
      <c r="DX30" s="689"/>
      <c r="DY30" s="689"/>
      <c r="DZ30" s="689"/>
      <c r="EA30" s="689"/>
      <c r="EB30" s="689"/>
      <c r="EC30" s="690"/>
    </row>
    <row r="31" spans="2:133" ht="11.25" customHeight="1" x14ac:dyDescent="0.15">
      <c r="B31" s="672" t="s">
        <v>317</v>
      </c>
      <c r="C31" s="673"/>
      <c r="D31" s="673"/>
      <c r="E31" s="673"/>
      <c r="F31" s="673"/>
      <c r="G31" s="673"/>
      <c r="H31" s="673"/>
      <c r="I31" s="673"/>
      <c r="J31" s="673"/>
      <c r="K31" s="673"/>
      <c r="L31" s="673"/>
      <c r="M31" s="673"/>
      <c r="N31" s="673"/>
      <c r="O31" s="673"/>
      <c r="P31" s="673"/>
      <c r="Q31" s="674"/>
      <c r="R31" s="659" t="s">
        <v>180</v>
      </c>
      <c r="S31" s="660"/>
      <c r="T31" s="660"/>
      <c r="U31" s="660"/>
      <c r="V31" s="660"/>
      <c r="W31" s="660"/>
      <c r="X31" s="660"/>
      <c r="Y31" s="661"/>
      <c r="Z31" s="662" t="s">
        <v>246</v>
      </c>
      <c r="AA31" s="662"/>
      <c r="AB31" s="662"/>
      <c r="AC31" s="662"/>
      <c r="AD31" s="663" t="s">
        <v>133</v>
      </c>
      <c r="AE31" s="663"/>
      <c r="AF31" s="663"/>
      <c r="AG31" s="663"/>
      <c r="AH31" s="663"/>
      <c r="AI31" s="663"/>
      <c r="AJ31" s="663"/>
      <c r="AK31" s="663"/>
      <c r="AL31" s="664" t="s">
        <v>246</v>
      </c>
      <c r="AM31" s="665"/>
      <c r="AN31" s="665"/>
      <c r="AO31" s="666"/>
      <c r="AP31" s="705" t="s">
        <v>318</v>
      </c>
      <c r="AQ31" s="706"/>
      <c r="AR31" s="706"/>
      <c r="AS31" s="706"/>
      <c r="AT31" s="711" t="s">
        <v>319</v>
      </c>
      <c r="AU31" s="218"/>
      <c r="AV31" s="218"/>
      <c r="AW31" s="218"/>
      <c r="AX31" s="645" t="s">
        <v>193</v>
      </c>
      <c r="AY31" s="646"/>
      <c r="AZ31" s="646"/>
      <c r="BA31" s="646"/>
      <c r="BB31" s="646"/>
      <c r="BC31" s="646"/>
      <c r="BD31" s="646"/>
      <c r="BE31" s="646"/>
      <c r="BF31" s="647"/>
      <c r="BG31" s="715">
        <v>98.9</v>
      </c>
      <c r="BH31" s="703"/>
      <c r="BI31" s="703"/>
      <c r="BJ31" s="703"/>
      <c r="BK31" s="703"/>
      <c r="BL31" s="703"/>
      <c r="BM31" s="654">
        <v>95.9</v>
      </c>
      <c r="BN31" s="703"/>
      <c r="BO31" s="703"/>
      <c r="BP31" s="703"/>
      <c r="BQ31" s="704"/>
      <c r="BR31" s="715">
        <v>98.8</v>
      </c>
      <c r="BS31" s="703"/>
      <c r="BT31" s="703"/>
      <c r="BU31" s="703"/>
      <c r="BV31" s="703"/>
      <c r="BW31" s="703"/>
      <c r="BX31" s="654">
        <v>95.8</v>
      </c>
      <c r="BY31" s="703"/>
      <c r="BZ31" s="703"/>
      <c r="CA31" s="703"/>
      <c r="CB31" s="704"/>
      <c r="CD31" s="697"/>
      <c r="CE31" s="698"/>
      <c r="CF31" s="656" t="s">
        <v>320</v>
      </c>
      <c r="CG31" s="657"/>
      <c r="CH31" s="657"/>
      <c r="CI31" s="657"/>
      <c r="CJ31" s="657"/>
      <c r="CK31" s="657"/>
      <c r="CL31" s="657"/>
      <c r="CM31" s="657"/>
      <c r="CN31" s="657"/>
      <c r="CO31" s="657"/>
      <c r="CP31" s="657"/>
      <c r="CQ31" s="658"/>
      <c r="CR31" s="659">
        <v>27666</v>
      </c>
      <c r="CS31" s="691"/>
      <c r="CT31" s="691"/>
      <c r="CU31" s="691"/>
      <c r="CV31" s="691"/>
      <c r="CW31" s="691"/>
      <c r="CX31" s="691"/>
      <c r="CY31" s="692"/>
      <c r="CZ31" s="664">
        <v>0.2</v>
      </c>
      <c r="DA31" s="689"/>
      <c r="DB31" s="689"/>
      <c r="DC31" s="693"/>
      <c r="DD31" s="668">
        <v>27666</v>
      </c>
      <c r="DE31" s="691"/>
      <c r="DF31" s="691"/>
      <c r="DG31" s="691"/>
      <c r="DH31" s="691"/>
      <c r="DI31" s="691"/>
      <c r="DJ31" s="691"/>
      <c r="DK31" s="692"/>
      <c r="DL31" s="668">
        <v>27666</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15">
      <c r="B32" s="656" t="s">
        <v>321</v>
      </c>
      <c r="C32" s="657"/>
      <c r="D32" s="657"/>
      <c r="E32" s="657"/>
      <c r="F32" s="657"/>
      <c r="G32" s="657"/>
      <c r="H32" s="657"/>
      <c r="I32" s="657"/>
      <c r="J32" s="657"/>
      <c r="K32" s="657"/>
      <c r="L32" s="657"/>
      <c r="M32" s="657"/>
      <c r="N32" s="657"/>
      <c r="O32" s="657"/>
      <c r="P32" s="657"/>
      <c r="Q32" s="658"/>
      <c r="R32" s="659">
        <v>580581</v>
      </c>
      <c r="S32" s="660"/>
      <c r="T32" s="660"/>
      <c r="U32" s="660"/>
      <c r="V32" s="660"/>
      <c r="W32" s="660"/>
      <c r="X32" s="660"/>
      <c r="Y32" s="661"/>
      <c r="Z32" s="662">
        <v>4.8</v>
      </c>
      <c r="AA32" s="662"/>
      <c r="AB32" s="662"/>
      <c r="AC32" s="662"/>
      <c r="AD32" s="663" t="s">
        <v>133</v>
      </c>
      <c r="AE32" s="663"/>
      <c r="AF32" s="663"/>
      <c r="AG32" s="663"/>
      <c r="AH32" s="663"/>
      <c r="AI32" s="663"/>
      <c r="AJ32" s="663"/>
      <c r="AK32" s="663"/>
      <c r="AL32" s="664" t="s">
        <v>133</v>
      </c>
      <c r="AM32" s="665"/>
      <c r="AN32" s="665"/>
      <c r="AO32" s="666"/>
      <c r="AP32" s="707"/>
      <c r="AQ32" s="708"/>
      <c r="AR32" s="708"/>
      <c r="AS32" s="708"/>
      <c r="AT32" s="712"/>
      <c r="AU32" s="214" t="s">
        <v>322</v>
      </c>
      <c r="AX32" s="656" t="s">
        <v>323</v>
      </c>
      <c r="AY32" s="657"/>
      <c r="AZ32" s="657"/>
      <c r="BA32" s="657"/>
      <c r="BB32" s="657"/>
      <c r="BC32" s="657"/>
      <c r="BD32" s="657"/>
      <c r="BE32" s="657"/>
      <c r="BF32" s="658"/>
      <c r="BG32" s="716">
        <v>98.9</v>
      </c>
      <c r="BH32" s="691"/>
      <c r="BI32" s="691"/>
      <c r="BJ32" s="691"/>
      <c r="BK32" s="691"/>
      <c r="BL32" s="691"/>
      <c r="BM32" s="665">
        <v>96.3</v>
      </c>
      <c r="BN32" s="691"/>
      <c r="BO32" s="691"/>
      <c r="BP32" s="691"/>
      <c r="BQ32" s="714"/>
      <c r="BR32" s="716">
        <v>98.8</v>
      </c>
      <c r="BS32" s="691"/>
      <c r="BT32" s="691"/>
      <c r="BU32" s="691"/>
      <c r="BV32" s="691"/>
      <c r="BW32" s="691"/>
      <c r="BX32" s="665">
        <v>96.2</v>
      </c>
      <c r="BY32" s="691"/>
      <c r="BZ32" s="691"/>
      <c r="CA32" s="691"/>
      <c r="CB32" s="714"/>
      <c r="CD32" s="699"/>
      <c r="CE32" s="700"/>
      <c r="CF32" s="656" t="s">
        <v>324</v>
      </c>
      <c r="CG32" s="657"/>
      <c r="CH32" s="657"/>
      <c r="CI32" s="657"/>
      <c r="CJ32" s="657"/>
      <c r="CK32" s="657"/>
      <c r="CL32" s="657"/>
      <c r="CM32" s="657"/>
      <c r="CN32" s="657"/>
      <c r="CO32" s="657"/>
      <c r="CP32" s="657"/>
      <c r="CQ32" s="658"/>
      <c r="CR32" s="659" t="s">
        <v>133</v>
      </c>
      <c r="CS32" s="660"/>
      <c r="CT32" s="660"/>
      <c r="CU32" s="660"/>
      <c r="CV32" s="660"/>
      <c r="CW32" s="660"/>
      <c r="CX32" s="660"/>
      <c r="CY32" s="661"/>
      <c r="CZ32" s="664" t="s">
        <v>133</v>
      </c>
      <c r="DA32" s="689"/>
      <c r="DB32" s="689"/>
      <c r="DC32" s="693"/>
      <c r="DD32" s="668" t="s">
        <v>133</v>
      </c>
      <c r="DE32" s="660"/>
      <c r="DF32" s="660"/>
      <c r="DG32" s="660"/>
      <c r="DH32" s="660"/>
      <c r="DI32" s="660"/>
      <c r="DJ32" s="660"/>
      <c r="DK32" s="661"/>
      <c r="DL32" s="668" t="s">
        <v>246</v>
      </c>
      <c r="DM32" s="660"/>
      <c r="DN32" s="660"/>
      <c r="DO32" s="660"/>
      <c r="DP32" s="660"/>
      <c r="DQ32" s="660"/>
      <c r="DR32" s="660"/>
      <c r="DS32" s="660"/>
      <c r="DT32" s="660"/>
      <c r="DU32" s="660"/>
      <c r="DV32" s="661"/>
      <c r="DW32" s="664" t="s">
        <v>133</v>
      </c>
      <c r="DX32" s="689"/>
      <c r="DY32" s="689"/>
      <c r="DZ32" s="689"/>
      <c r="EA32" s="689"/>
      <c r="EB32" s="689"/>
      <c r="EC32" s="690"/>
    </row>
    <row r="33" spans="2:133" ht="11.25" customHeight="1" x14ac:dyDescent="0.15">
      <c r="B33" s="656" t="s">
        <v>325</v>
      </c>
      <c r="C33" s="657"/>
      <c r="D33" s="657"/>
      <c r="E33" s="657"/>
      <c r="F33" s="657"/>
      <c r="G33" s="657"/>
      <c r="H33" s="657"/>
      <c r="I33" s="657"/>
      <c r="J33" s="657"/>
      <c r="K33" s="657"/>
      <c r="L33" s="657"/>
      <c r="M33" s="657"/>
      <c r="N33" s="657"/>
      <c r="O33" s="657"/>
      <c r="P33" s="657"/>
      <c r="Q33" s="658"/>
      <c r="R33" s="659">
        <v>35999</v>
      </c>
      <c r="S33" s="660"/>
      <c r="T33" s="660"/>
      <c r="U33" s="660"/>
      <c r="V33" s="660"/>
      <c r="W33" s="660"/>
      <c r="X33" s="660"/>
      <c r="Y33" s="661"/>
      <c r="Z33" s="662">
        <v>0.3</v>
      </c>
      <c r="AA33" s="662"/>
      <c r="AB33" s="662"/>
      <c r="AC33" s="662"/>
      <c r="AD33" s="663">
        <v>24556</v>
      </c>
      <c r="AE33" s="663"/>
      <c r="AF33" s="663"/>
      <c r="AG33" s="663"/>
      <c r="AH33" s="663"/>
      <c r="AI33" s="663"/>
      <c r="AJ33" s="663"/>
      <c r="AK33" s="663"/>
      <c r="AL33" s="664">
        <v>0.4</v>
      </c>
      <c r="AM33" s="665"/>
      <c r="AN33" s="665"/>
      <c r="AO33" s="666"/>
      <c r="AP33" s="709"/>
      <c r="AQ33" s="710"/>
      <c r="AR33" s="710"/>
      <c r="AS33" s="710"/>
      <c r="AT33" s="713"/>
      <c r="AU33" s="219"/>
      <c r="AV33" s="219"/>
      <c r="AW33" s="219"/>
      <c r="AX33" s="680" t="s">
        <v>326</v>
      </c>
      <c r="AY33" s="681"/>
      <c r="AZ33" s="681"/>
      <c r="BA33" s="681"/>
      <c r="BB33" s="681"/>
      <c r="BC33" s="681"/>
      <c r="BD33" s="681"/>
      <c r="BE33" s="681"/>
      <c r="BF33" s="682"/>
      <c r="BG33" s="717">
        <v>98.8</v>
      </c>
      <c r="BH33" s="718"/>
      <c r="BI33" s="718"/>
      <c r="BJ33" s="718"/>
      <c r="BK33" s="718"/>
      <c r="BL33" s="718"/>
      <c r="BM33" s="719">
        <v>94.9</v>
      </c>
      <c r="BN33" s="718"/>
      <c r="BO33" s="718"/>
      <c r="BP33" s="718"/>
      <c r="BQ33" s="720"/>
      <c r="BR33" s="717">
        <v>98.8</v>
      </c>
      <c r="BS33" s="718"/>
      <c r="BT33" s="718"/>
      <c r="BU33" s="718"/>
      <c r="BV33" s="718"/>
      <c r="BW33" s="718"/>
      <c r="BX33" s="719">
        <v>94.8</v>
      </c>
      <c r="BY33" s="718"/>
      <c r="BZ33" s="718"/>
      <c r="CA33" s="718"/>
      <c r="CB33" s="720"/>
      <c r="CD33" s="656" t="s">
        <v>327</v>
      </c>
      <c r="CE33" s="657"/>
      <c r="CF33" s="657"/>
      <c r="CG33" s="657"/>
      <c r="CH33" s="657"/>
      <c r="CI33" s="657"/>
      <c r="CJ33" s="657"/>
      <c r="CK33" s="657"/>
      <c r="CL33" s="657"/>
      <c r="CM33" s="657"/>
      <c r="CN33" s="657"/>
      <c r="CO33" s="657"/>
      <c r="CP33" s="657"/>
      <c r="CQ33" s="658"/>
      <c r="CR33" s="659">
        <v>5907280</v>
      </c>
      <c r="CS33" s="691"/>
      <c r="CT33" s="691"/>
      <c r="CU33" s="691"/>
      <c r="CV33" s="691"/>
      <c r="CW33" s="691"/>
      <c r="CX33" s="691"/>
      <c r="CY33" s="692"/>
      <c r="CZ33" s="664">
        <v>50.1</v>
      </c>
      <c r="DA33" s="689"/>
      <c r="DB33" s="689"/>
      <c r="DC33" s="693"/>
      <c r="DD33" s="668">
        <v>4389105</v>
      </c>
      <c r="DE33" s="691"/>
      <c r="DF33" s="691"/>
      <c r="DG33" s="691"/>
      <c r="DH33" s="691"/>
      <c r="DI33" s="691"/>
      <c r="DJ33" s="691"/>
      <c r="DK33" s="692"/>
      <c r="DL33" s="668">
        <v>2838501</v>
      </c>
      <c r="DM33" s="691"/>
      <c r="DN33" s="691"/>
      <c r="DO33" s="691"/>
      <c r="DP33" s="691"/>
      <c r="DQ33" s="691"/>
      <c r="DR33" s="691"/>
      <c r="DS33" s="691"/>
      <c r="DT33" s="691"/>
      <c r="DU33" s="691"/>
      <c r="DV33" s="692"/>
      <c r="DW33" s="664">
        <v>45.3</v>
      </c>
      <c r="DX33" s="689"/>
      <c r="DY33" s="689"/>
      <c r="DZ33" s="689"/>
      <c r="EA33" s="689"/>
      <c r="EB33" s="689"/>
      <c r="EC33" s="690"/>
    </row>
    <row r="34" spans="2:133" ht="11.25" customHeight="1" x14ac:dyDescent="0.15">
      <c r="B34" s="656" t="s">
        <v>328</v>
      </c>
      <c r="C34" s="657"/>
      <c r="D34" s="657"/>
      <c r="E34" s="657"/>
      <c r="F34" s="657"/>
      <c r="G34" s="657"/>
      <c r="H34" s="657"/>
      <c r="I34" s="657"/>
      <c r="J34" s="657"/>
      <c r="K34" s="657"/>
      <c r="L34" s="657"/>
      <c r="M34" s="657"/>
      <c r="N34" s="657"/>
      <c r="O34" s="657"/>
      <c r="P34" s="657"/>
      <c r="Q34" s="658"/>
      <c r="R34" s="659">
        <v>582453</v>
      </c>
      <c r="S34" s="660"/>
      <c r="T34" s="660"/>
      <c r="U34" s="660"/>
      <c r="V34" s="660"/>
      <c r="W34" s="660"/>
      <c r="X34" s="660"/>
      <c r="Y34" s="661"/>
      <c r="Z34" s="662">
        <v>4.8</v>
      </c>
      <c r="AA34" s="662"/>
      <c r="AB34" s="662"/>
      <c r="AC34" s="662"/>
      <c r="AD34" s="663" t="s">
        <v>133</v>
      </c>
      <c r="AE34" s="663"/>
      <c r="AF34" s="663"/>
      <c r="AG34" s="663"/>
      <c r="AH34" s="663"/>
      <c r="AI34" s="663"/>
      <c r="AJ34" s="663"/>
      <c r="AK34" s="663"/>
      <c r="AL34" s="664" t="s">
        <v>133</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329</v>
      </c>
      <c r="CE34" s="657"/>
      <c r="CF34" s="657"/>
      <c r="CG34" s="657"/>
      <c r="CH34" s="657"/>
      <c r="CI34" s="657"/>
      <c r="CJ34" s="657"/>
      <c r="CK34" s="657"/>
      <c r="CL34" s="657"/>
      <c r="CM34" s="657"/>
      <c r="CN34" s="657"/>
      <c r="CO34" s="657"/>
      <c r="CP34" s="657"/>
      <c r="CQ34" s="658"/>
      <c r="CR34" s="659">
        <v>2158041</v>
      </c>
      <c r="CS34" s="660"/>
      <c r="CT34" s="660"/>
      <c r="CU34" s="660"/>
      <c r="CV34" s="660"/>
      <c r="CW34" s="660"/>
      <c r="CX34" s="660"/>
      <c r="CY34" s="661"/>
      <c r="CZ34" s="664">
        <v>18.3</v>
      </c>
      <c r="DA34" s="689"/>
      <c r="DB34" s="689"/>
      <c r="DC34" s="693"/>
      <c r="DD34" s="668">
        <v>1349160</v>
      </c>
      <c r="DE34" s="660"/>
      <c r="DF34" s="660"/>
      <c r="DG34" s="660"/>
      <c r="DH34" s="660"/>
      <c r="DI34" s="660"/>
      <c r="DJ34" s="660"/>
      <c r="DK34" s="661"/>
      <c r="DL34" s="668">
        <v>929517</v>
      </c>
      <c r="DM34" s="660"/>
      <c r="DN34" s="660"/>
      <c r="DO34" s="660"/>
      <c r="DP34" s="660"/>
      <c r="DQ34" s="660"/>
      <c r="DR34" s="660"/>
      <c r="DS34" s="660"/>
      <c r="DT34" s="660"/>
      <c r="DU34" s="660"/>
      <c r="DV34" s="661"/>
      <c r="DW34" s="664">
        <v>14.8</v>
      </c>
      <c r="DX34" s="689"/>
      <c r="DY34" s="689"/>
      <c r="DZ34" s="689"/>
      <c r="EA34" s="689"/>
      <c r="EB34" s="689"/>
      <c r="EC34" s="690"/>
    </row>
    <row r="35" spans="2:133" ht="11.25" customHeight="1" x14ac:dyDescent="0.15">
      <c r="B35" s="656" t="s">
        <v>330</v>
      </c>
      <c r="C35" s="657"/>
      <c r="D35" s="657"/>
      <c r="E35" s="657"/>
      <c r="F35" s="657"/>
      <c r="G35" s="657"/>
      <c r="H35" s="657"/>
      <c r="I35" s="657"/>
      <c r="J35" s="657"/>
      <c r="K35" s="657"/>
      <c r="L35" s="657"/>
      <c r="M35" s="657"/>
      <c r="N35" s="657"/>
      <c r="O35" s="657"/>
      <c r="P35" s="657"/>
      <c r="Q35" s="658"/>
      <c r="R35" s="659">
        <v>659475</v>
      </c>
      <c r="S35" s="660"/>
      <c r="T35" s="660"/>
      <c r="U35" s="660"/>
      <c r="V35" s="660"/>
      <c r="W35" s="660"/>
      <c r="X35" s="660"/>
      <c r="Y35" s="661"/>
      <c r="Z35" s="662">
        <v>5.4</v>
      </c>
      <c r="AA35" s="662"/>
      <c r="AB35" s="662"/>
      <c r="AC35" s="662"/>
      <c r="AD35" s="663" t="s">
        <v>133</v>
      </c>
      <c r="AE35" s="663"/>
      <c r="AF35" s="663"/>
      <c r="AG35" s="663"/>
      <c r="AH35" s="663"/>
      <c r="AI35" s="663"/>
      <c r="AJ35" s="663"/>
      <c r="AK35" s="663"/>
      <c r="AL35" s="664" t="s">
        <v>133</v>
      </c>
      <c r="AM35" s="665"/>
      <c r="AN35" s="665"/>
      <c r="AO35" s="666"/>
      <c r="AP35" s="222"/>
      <c r="AQ35" s="641" t="s">
        <v>331</v>
      </c>
      <c r="AR35" s="642"/>
      <c r="AS35" s="642"/>
      <c r="AT35" s="642"/>
      <c r="AU35" s="642"/>
      <c r="AV35" s="642"/>
      <c r="AW35" s="642"/>
      <c r="AX35" s="642"/>
      <c r="AY35" s="642"/>
      <c r="AZ35" s="642"/>
      <c r="BA35" s="642"/>
      <c r="BB35" s="642"/>
      <c r="BC35" s="642"/>
      <c r="BD35" s="642"/>
      <c r="BE35" s="642"/>
      <c r="BF35" s="643"/>
      <c r="BG35" s="641" t="s">
        <v>332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333</v>
      </c>
      <c r="CE35" s="657"/>
      <c r="CF35" s="657"/>
      <c r="CG35" s="657"/>
      <c r="CH35" s="657"/>
      <c r="CI35" s="657"/>
      <c r="CJ35" s="657"/>
      <c r="CK35" s="657"/>
      <c r="CL35" s="657"/>
      <c r="CM35" s="657"/>
      <c r="CN35" s="657"/>
      <c r="CO35" s="657"/>
      <c r="CP35" s="657"/>
      <c r="CQ35" s="658"/>
      <c r="CR35" s="659">
        <v>90580</v>
      </c>
      <c r="CS35" s="691"/>
      <c r="CT35" s="691"/>
      <c r="CU35" s="691"/>
      <c r="CV35" s="691"/>
      <c r="CW35" s="691"/>
      <c r="CX35" s="691"/>
      <c r="CY35" s="692"/>
      <c r="CZ35" s="664">
        <v>0.8</v>
      </c>
      <c r="DA35" s="689"/>
      <c r="DB35" s="689"/>
      <c r="DC35" s="693"/>
      <c r="DD35" s="668">
        <v>68001</v>
      </c>
      <c r="DE35" s="691"/>
      <c r="DF35" s="691"/>
      <c r="DG35" s="691"/>
      <c r="DH35" s="691"/>
      <c r="DI35" s="691"/>
      <c r="DJ35" s="691"/>
      <c r="DK35" s="692"/>
      <c r="DL35" s="668">
        <v>61660</v>
      </c>
      <c r="DM35" s="691"/>
      <c r="DN35" s="691"/>
      <c r="DO35" s="691"/>
      <c r="DP35" s="691"/>
      <c r="DQ35" s="691"/>
      <c r="DR35" s="691"/>
      <c r="DS35" s="691"/>
      <c r="DT35" s="691"/>
      <c r="DU35" s="691"/>
      <c r="DV35" s="692"/>
      <c r="DW35" s="664">
        <v>1</v>
      </c>
      <c r="DX35" s="689"/>
      <c r="DY35" s="689"/>
      <c r="DZ35" s="689"/>
      <c r="EA35" s="689"/>
      <c r="EB35" s="689"/>
      <c r="EC35" s="690"/>
    </row>
    <row r="36" spans="2:133" ht="11.25" customHeight="1" x14ac:dyDescent="0.15">
      <c r="B36" s="656" t="s">
        <v>334</v>
      </c>
      <c r="C36" s="657"/>
      <c r="D36" s="657"/>
      <c r="E36" s="657"/>
      <c r="F36" s="657"/>
      <c r="G36" s="657"/>
      <c r="H36" s="657"/>
      <c r="I36" s="657"/>
      <c r="J36" s="657"/>
      <c r="K36" s="657"/>
      <c r="L36" s="657"/>
      <c r="M36" s="657"/>
      <c r="N36" s="657"/>
      <c r="O36" s="657"/>
      <c r="P36" s="657"/>
      <c r="Q36" s="658"/>
      <c r="R36" s="659">
        <v>342733</v>
      </c>
      <c r="S36" s="660"/>
      <c r="T36" s="660"/>
      <c r="U36" s="660"/>
      <c r="V36" s="660"/>
      <c r="W36" s="660"/>
      <c r="X36" s="660"/>
      <c r="Y36" s="661"/>
      <c r="Z36" s="662">
        <v>2.8</v>
      </c>
      <c r="AA36" s="662"/>
      <c r="AB36" s="662"/>
      <c r="AC36" s="662"/>
      <c r="AD36" s="663" t="s">
        <v>246</v>
      </c>
      <c r="AE36" s="663"/>
      <c r="AF36" s="663"/>
      <c r="AG36" s="663"/>
      <c r="AH36" s="663"/>
      <c r="AI36" s="663"/>
      <c r="AJ36" s="663"/>
      <c r="AK36" s="663"/>
      <c r="AL36" s="664" t="s">
        <v>246</v>
      </c>
      <c r="AM36" s="665"/>
      <c r="AN36" s="665"/>
      <c r="AO36" s="666"/>
      <c r="AP36" s="222"/>
      <c r="AQ36" s="725" t="s">
        <v>335</v>
      </c>
      <c r="AR36" s="726"/>
      <c r="AS36" s="726"/>
      <c r="AT36" s="726"/>
      <c r="AU36" s="726"/>
      <c r="AV36" s="726"/>
      <c r="AW36" s="726"/>
      <c r="AX36" s="726"/>
      <c r="AY36" s="727"/>
      <c r="AZ36" s="648">
        <v>1556124</v>
      </c>
      <c r="BA36" s="649"/>
      <c r="BB36" s="649"/>
      <c r="BC36" s="649"/>
      <c r="BD36" s="649"/>
      <c r="BE36" s="649"/>
      <c r="BF36" s="721"/>
      <c r="BG36" s="645" t="s">
        <v>336</v>
      </c>
      <c r="BH36" s="646"/>
      <c r="BI36" s="646"/>
      <c r="BJ36" s="646"/>
      <c r="BK36" s="646"/>
      <c r="BL36" s="646"/>
      <c r="BM36" s="646"/>
      <c r="BN36" s="646"/>
      <c r="BO36" s="646"/>
      <c r="BP36" s="646"/>
      <c r="BQ36" s="646"/>
      <c r="BR36" s="646"/>
      <c r="BS36" s="646"/>
      <c r="BT36" s="646"/>
      <c r="BU36" s="647"/>
      <c r="BV36" s="648">
        <v>18564</v>
      </c>
      <c r="BW36" s="649"/>
      <c r="BX36" s="649"/>
      <c r="BY36" s="649"/>
      <c r="BZ36" s="649"/>
      <c r="CA36" s="649"/>
      <c r="CB36" s="721"/>
      <c r="CD36" s="656" t="s">
        <v>337</v>
      </c>
      <c r="CE36" s="657"/>
      <c r="CF36" s="657"/>
      <c r="CG36" s="657"/>
      <c r="CH36" s="657"/>
      <c r="CI36" s="657"/>
      <c r="CJ36" s="657"/>
      <c r="CK36" s="657"/>
      <c r="CL36" s="657"/>
      <c r="CM36" s="657"/>
      <c r="CN36" s="657"/>
      <c r="CO36" s="657"/>
      <c r="CP36" s="657"/>
      <c r="CQ36" s="658"/>
      <c r="CR36" s="659">
        <v>1542036</v>
      </c>
      <c r="CS36" s="660"/>
      <c r="CT36" s="660"/>
      <c r="CU36" s="660"/>
      <c r="CV36" s="660"/>
      <c r="CW36" s="660"/>
      <c r="CX36" s="660"/>
      <c r="CY36" s="661"/>
      <c r="CZ36" s="664">
        <v>13.1</v>
      </c>
      <c r="DA36" s="689"/>
      <c r="DB36" s="689"/>
      <c r="DC36" s="693"/>
      <c r="DD36" s="668">
        <v>1344804</v>
      </c>
      <c r="DE36" s="660"/>
      <c r="DF36" s="660"/>
      <c r="DG36" s="660"/>
      <c r="DH36" s="660"/>
      <c r="DI36" s="660"/>
      <c r="DJ36" s="660"/>
      <c r="DK36" s="661"/>
      <c r="DL36" s="668">
        <v>980098</v>
      </c>
      <c r="DM36" s="660"/>
      <c r="DN36" s="660"/>
      <c r="DO36" s="660"/>
      <c r="DP36" s="660"/>
      <c r="DQ36" s="660"/>
      <c r="DR36" s="660"/>
      <c r="DS36" s="660"/>
      <c r="DT36" s="660"/>
      <c r="DU36" s="660"/>
      <c r="DV36" s="661"/>
      <c r="DW36" s="664">
        <v>15.6</v>
      </c>
      <c r="DX36" s="689"/>
      <c r="DY36" s="689"/>
      <c r="DZ36" s="689"/>
      <c r="EA36" s="689"/>
      <c r="EB36" s="689"/>
      <c r="EC36" s="690"/>
    </row>
    <row r="37" spans="2:133" ht="11.25" customHeight="1" x14ac:dyDescent="0.15">
      <c r="B37" s="656" t="s">
        <v>338</v>
      </c>
      <c r="C37" s="657"/>
      <c r="D37" s="657"/>
      <c r="E37" s="657"/>
      <c r="F37" s="657"/>
      <c r="G37" s="657"/>
      <c r="H37" s="657"/>
      <c r="I37" s="657"/>
      <c r="J37" s="657"/>
      <c r="K37" s="657"/>
      <c r="L37" s="657"/>
      <c r="M37" s="657"/>
      <c r="N37" s="657"/>
      <c r="O37" s="657"/>
      <c r="P37" s="657"/>
      <c r="Q37" s="658"/>
      <c r="R37" s="659">
        <v>300511</v>
      </c>
      <c r="S37" s="660"/>
      <c r="T37" s="660"/>
      <c r="U37" s="660"/>
      <c r="V37" s="660"/>
      <c r="W37" s="660"/>
      <c r="X37" s="660"/>
      <c r="Y37" s="661"/>
      <c r="Z37" s="662">
        <v>2.5</v>
      </c>
      <c r="AA37" s="662"/>
      <c r="AB37" s="662"/>
      <c r="AC37" s="662"/>
      <c r="AD37" s="663">
        <v>174</v>
      </c>
      <c r="AE37" s="663"/>
      <c r="AF37" s="663"/>
      <c r="AG37" s="663"/>
      <c r="AH37" s="663"/>
      <c r="AI37" s="663"/>
      <c r="AJ37" s="663"/>
      <c r="AK37" s="663"/>
      <c r="AL37" s="664">
        <v>0</v>
      </c>
      <c r="AM37" s="665"/>
      <c r="AN37" s="665"/>
      <c r="AO37" s="666"/>
      <c r="AQ37" s="722" t="s">
        <v>339</v>
      </c>
      <c r="AR37" s="723"/>
      <c r="AS37" s="723"/>
      <c r="AT37" s="723"/>
      <c r="AU37" s="723"/>
      <c r="AV37" s="723"/>
      <c r="AW37" s="723"/>
      <c r="AX37" s="723"/>
      <c r="AY37" s="724"/>
      <c r="AZ37" s="659">
        <v>469371</v>
      </c>
      <c r="BA37" s="660"/>
      <c r="BB37" s="660"/>
      <c r="BC37" s="660"/>
      <c r="BD37" s="691"/>
      <c r="BE37" s="691"/>
      <c r="BF37" s="714"/>
      <c r="BG37" s="656" t="s">
        <v>340</v>
      </c>
      <c r="BH37" s="657"/>
      <c r="BI37" s="657"/>
      <c r="BJ37" s="657"/>
      <c r="BK37" s="657"/>
      <c r="BL37" s="657"/>
      <c r="BM37" s="657"/>
      <c r="BN37" s="657"/>
      <c r="BO37" s="657"/>
      <c r="BP37" s="657"/>
      <c r="BQ37" s="657"/>
      <c r="BR37" s="657"/>
      <c r="BS37" s="657"/>
      <c r="BT37" s="657"/>
      <c r="BU37" s="658"/>
      <c r="BV37" s="659">
        <v>-16591</v>
      </c>
      <c r="BW37" s="660"/>
      <c r="BX37" s="660"/>
      <c r="BY37" s="660"/>
      <c r="BZ37" s="660"/>
      <c r="CA37" s="660"/>
      <c r="CB37" s="669"/>
      <c r="CD37" s="656" t="s">
        <v>341</v>
      </c>
      <c r="CE37" s="657"/>
      <c r="CF37" s="657"/>
      <c r="CG37" s="657"/>
      <c r="CH37" s="657"/>
      <c r="CI37" s="657"/>
      <c r="CJ37" s="657"/>
      <c r="CK37" s="657"/>
      <c r="CL37" s="657"/>
      <c r="CM37" s="657"/>
      <c r="CN37" s="657"/>
      <c r="CO37" s="657"/>
      <c r="CP37" s="657"/>
      <c r="CQ37" s="658"/>
      <c r="CR37" s="659">
        <v>582295</v>
      </c>
      <c r="CS37" s="691"/>
      <c r="CT37" s="691"/>
      <c r="CU37" s="691"/>
      <c r="CV37" s="691"/>
      <c r="CW37" s="691"/>
      <c r="CX37" s="691"/>
      <c r="CY37" s="692"/>
      <c r="CZ37" s="664">
        <v>4.9000000000000004</v>
      </c>
      <c r="DA37" s="689"/>
      <c r="DB37" s="689"/>
      <c r="DC37" s="693"/>
      <c r="DD37" s="668">
        <v>547495</v>
      </c>
      <c r="DE37" s="691"/>
      <c r="DF37" s="691"/>
      <c r="DG37" s="691"/>
      <c r="DH37" s="691"/>
      <c r="DI37" s="691"/>
      <c r="DJ37" s="691"/>
      <c r="DK37" s="692"/>
      <c r="DL37" s="668">
        <v>528626</v>
      </c>
      <c r="DM37" s="691"/>
      <c r="DN37" s="691"/>
      <c r="DO37" s="691"/>
      <c r="DP37" s="691"/>
      <c r="DQ37" s="691"/>
      <c r="DR37" s="691"/>
      <c r="DS37" s="691"/>
      <c r="DT37" s="691"/>
      <c r="DU37" s="691"/>
      <c r="DV37" s="692"/>
      <c r="DW37" s="664">
        <v>8.4</v>
      </c>
      <c r="DX37" s="689"/>
      <c r="DY37" s="689"/>
      <c r="DZ37" s="689"/>
      <c r="EA37" s="689"/>
      <c r="EB37" s="689"/>
      <c r="EC37" s="690"/>
    </row>
    <row r="38" spans="2:133" ht="11.25" customHeight="1" x14ac:dyDescent="0.15">
      <c r="B38" s="656" t="s">
        <v>342</v>
      </c>
      <c r="C38" s="657"/>
      <c r="D38" s="657"/>
      <c r="E38" s="657"/>
      <c r="F38" s="657"/>
      <c r="G38" s="657"/>
      <c r="H38" s="657"/>
      <c r="I38" s="657"/>
      <c r="J38" s="657"/>
      <c r="K38" s="657"/>
      <c r="L38" s="657"/>
      <c r="M38" s="657"/>
      <c r="N38" s="657"/>
      <c r="O38" s="657"/>
      <c r="P38" s="657"/>
      <c r="Q38" s="658"/>
      <c r="R38" s="659">
        <v>823300</v>
      </c>
      <c r="S38" s="660"/>
      <c r="T38" s="660"/>
      <c r="U38" s="660"/>
      <c r="V38" s="660"/>
      <c r="W38" s="660"/>
      <c r="X38" s="660"/>
      <c r="Y38" s="661"/>
      <c r="Z38" s="662">
        <v>6.8</v>
      </c>
      <c r="AA38" s="662"/>
      <c r="AB38" s="662"/>
      <c r="AC38" s="662"/>
      <c r="AD38" s="663" t="s">
        <v>133</v>
      </c>
      <c r="AE38" s="663"/>
      <c r="AF38" s="663"/>
      <c r="AG38" s="663"/>
      <c r="AH38" s="663"/>
      <c r="AI38" s="663"/>
      <c r="AJ38" s="663"/>
      <c r="AK38" s="663"/>
      <c r="AL38" s="664" t="s">
        <v>246</v>
      </c>
      <c r="AM38" s="665"/>
      <c r="AN38" s="665"/>
      <c r="AO38" s="666"/>
      <c r="AQ38" s="722" t="s">
        <v>343</v>
      </c>
      <c r="AR38" s="723"/>
      <c r="AS38" s="723"/>
      <c r="AT38" s="723"/>
      <c r="AU38" s="723"/>
      <c r="AV38" s="723"/>
      <c r="AW38" s="723"/>
      <c r="AX38" s="723"/>
      <c r="AY38" s="724"/>
      <c r="AZ38" s="659">
        <v>19896</v>
      </c>
      <c r="BA38" s="660"/>
      <c r="BB38" s="660"/>
      <c r="BC38" s="660"/>
      <c r="BD38" s="691"/>
      <c r="BE38" s="691"/>
      <c r="BF38" s="714"/>
      <c r="BG38" s="656" t="s">
        <v>344</v>
      </c>
      <c r="BH38" s="657"/>
      <c r="BI38" s="657"/>
      <c r="BJ38" s="657"/>
      <c r="BK38" s="657"/>
      <c r="BL38" s="657"/>
      <c r="BM38" s="657"/>
      <c r="BN38" s="657"/>
      <c r="BO38" s="657"/>
      <c r="BP38" s="657"/>
      <c r="BQ38" s="657"/>
      <c r="BR38" s="657"/>
      <c r="BS38" s="657"/>
      <c r="BT38" s="657"/>
      <c r="BU38" s="658"/>
      <c r="BV38" s="659">
        <v>2609</v>
      </c>
      <c r="BW38" s="660"/>
      <c r="BX38" s="660"/>
      <c r="BY38" s="660"/>
      <c r="BZ38" s="660"/>
      <c r="CA38" s="660"/>
      <c r="CB38" s="669"/>
      <c r="CD38" s="656" t="s">
        <v>345</v>
      </c>
      <c r="CE38" s="657"/>
      <c r="CF38" s="657"/>
      <c r="CG38" s="657"/>
      <c r="CH38" s="657"/>
      <c r="CI38" s="657"/>
      <c r="CJ38" s="657"/>
      <c r="CK38" s="657"/>
      <c r="CL38" s="657"/>
      <c r="CM38" s="657"/>
      <c r="CN38" s="657"/>
      <c r="CO38" s="657"/>
      <c r="CP38" s="657"/>
      <c r="CQ38" s="658"/>
      <c r="CR38" s="659">
        <v>1066857</v>
      </c>
      <c r="CS38" s="660"/>
      <c r="CT38" s="660"/>
      <c r="CU38" s="660"/>
      <c r="CV38" s="660"/>
      <c r="CW38" s="660"/>
      <c r="CX38" s="660"/>
      <c r="CY38" s="661"/>
      <c r="CZ38" s="664">
        <v>9</v>
      </c>
      <c r="DA38" s="689"/>
      <c r="DB38" s="689"/>
      <c r="DC38" s="693"/>
      <c r="DD38" s="668">
        <v>903363</v>
      </c>
      <c r="DE38" s="660"/>
      <c r="DF38" s="660"/>
      <c r="DG38" s="660"/>
      <c r="DH38" s="660"/>
      <c r="DI38" s="660"/>
      <c r="DJ38" s="660"/>
      <c r="DK38" s="661"/>
      <c r="DL38" s="668">
        <v>866536</v>
      </c>
      <c r="DM38" s="660"/>
      <c r="DN38" s="660"/>
      <c r="DO38" s="660"/>
      <c r="DP38" s="660"/>
      <c r="DQ38" s="660"/>
      <c r="DR38" s="660"/>
      <c r="DS38" s="660"/>
      <c r="DT38" s="660"/>
      <c r="DU38" s="660"/>
      <c r="DV38" s="661"/>
      <c r="DW38" s="664">
        <v>13.8</v>
      </c>
      <c r="DX38" s="689"/>
      <c r="DY38" s="689"/>
      <c r="DZ38" s="689"/>
      <c r="EA38" s="689"/>
      <c r="EB38" s="689"/>
      <c r="EC38" s="690"/>
    </row>
    <row r="39" spans="2:133" ht="11.25" customHeight="1" x14ac:dyDescent="0.15">
      <c r="B39" s="656" t="s">
        <v>346</v>
      </c>
      <c r="C39" s="657"/>
      <c r="D39" s="657"/>
      <c r="E39" s="657"/>
      <c r="F39" s="657"/>
      <c r="G39" s="657"/>
      <c r="H39" s="657"/>
      <c r="I39" s="657"/>
      <c r="J39" s="657"/>
      <c r="K39" s="657"/>
      <c r="L39" s="657"/>
      <c r="M39" s="657"/>
      <c r="N39" s="657"/>
      <c r="O39" s="657"/>
      <c r="P39" s="657"/>
      <c r="Q39" s="658"/>
      <c r="R39" s="659" t="s">
        <v>246</v>
      </c>
      <c r="S39" s="660"/>
      <c r="T39" s="660"/>
      <c r="U39" s="660"/>
      <c r="V39" s="660"/>
      <c r="W39" s="660"/>
      <c r="X39" s="660"/>
      <c r="Y39" s="661"/>
      <c r="Z39" s="662" t="s">
        <v>133</v>
      </c>
      <c r="AA39" s="662"/>
      <c r="AB39" s="662"/>
      <c r="AC39" s="662"/>
      <c r="AD39" s="663" t="s">
        <v>246</v>
      </c>
      <c r="AE39" s="663"/>
      <c r="AF39" s="663"/>
      <c r="AG39" s="663"/>
      <c r="AH39" s="663"/>
      <c r="AI39" s="663"/>
      <c r="AJ39" s="663"/>
      <c r="AK39" s="663"/>
      <c r="AL39" s="664" t="s">
        <v>133</v>
      </c>
      <c r="AM39" s="665"/>
      <c r="AN39" s="665"/>
      <c r="AO39" s="666"/>
      <c r="AQ39" s="722" t="s">
        <v>347</v>
      </c>
      <c r="AR39" s="723"/>
      <c r="AS39" s="723"/>
      <c r="AT39" s="723"/>
      <c r="AU39" s="723"/>
      <c r="AV39" s="723"/>
      <c r="AW39" s="723"/>
      <c r="AX39" s="723"/>
      <c r="AY39" s="724"/>
      <c r="AZ39" s="659" t="s">
        <v>133</v>
      </c>
      <c r="BA39" s="660"/>
      <c r="BB39" s="660"/>
      <c r="BC39" s="660"/>
      <c r="BD39" s="691"/>
      <c r="BE39" s="691"/>
      <c r="BF39" s="714"/>
      <c r="BG39" s="656" t="s">
        <v>348</v>
      </c>
      <c r="BH39" s="657"/>
      <c r="BI39" s="657"/>
      <c r="BJ39" s="657"/>
      <c r="BK39" s="657"/>
      <c r="BL39" s="657"/>
      <c r="BM39" s="657"/>
      <c r="BN39" s="657"/>
      <c r="BO39" s="657"/>
      <c r="BP39" s="657"/>
      <c r="BQ39" s="657"/>
      <c r="BR39" s="657"/>
      <c r="BS39" s="657"/>
      <c r="BT39" s="657"/>
      <c r="BU39" s="658"/>
      <c r="BV39" s="659">
        <v>3685</v>
      </c>
      <c r="BW39" s="660"/>
      <c r="BX39" s="660"/>
      <c r="BY39" s="660"/>
      <c r="BZ39" s="660"/>
      <c r="CA39" s="660"/>
      <c r="CB39" s="669"/>
      <c r="CD39" s="656" t="s">
        <v>349</v>
      </c>
      <c r="CE39" s="657"/>
      <c r="CF39" s="657"/>
      <c r="CG39" s="657"/>
      <c r="CH39" s="657"/>
      <c r="CI39" s="657"/>
      <c r="CJ39" s="657"/>
      <c r="CK39" s="657"/>
      <c r="CL39" s="657"/>
      <c r="CM39" s="657"/>
      <c r="CN39" s="657"/>
      <c r="CO39" s="657"/>
      <c r="CP39" s="657"/>
      <c r="CQ39" s="658"/>
      <c r="CR39" s="659">
        <v>1045686</v>
      </c>
      <c r="CS39" s="691"/>
      <c r="CT39" s="691"/>
      <c r="CU39" s="691"/>
      <c r="CV39" s="691"/>
      <c r="CW39" s="691"/>
      <c r="CX39" s="691"/>
      <c r="CY39" s="692"/>
      <c r="CZ39" s="664">
        <v>8.9</v>
      </c>
      <c r="DA39" s="689"/>
      <c r="DB39" s="689"/>
      <c r="DC39" s="693"/>
      <c r="DD39" s="668">
        <v>723087</v>
      </c>
      <c r="DE39" s="691"/>
      <c r="DF39" s="691"/>
      <c r="DG39" s="691"/>
      <c r="DH39" s="691"/>
      <c r="DI39" s="691"/>
      <c r="DJ39" s="691"/>
      <c r="DK39" s="692"/>
      <c r="DL39" s="668" t="s">
        <v>246</v>
      </c>
      <c r="DM39" s="691"/>
      <c r="DN39" s="691"/>
      <c r="DO39" s="691"/>
      <c r="DP39" s="691"/>
      <c r="DQ39" s="691"/>
      <c r="DR39" s="691"/>
      <c r="DS39" s="691"/>
      <c r="DT39" s="691"/>
      <c r="DU39" s="691"/>
      <c r="DV39" s="692"/>
      <c r="DW39" s="664" t="s">
        <v>246</v>
      </c>
      <c r="DX39" s="689"/>
      <c r="DY39" s="689"/>
      <c r="DZ39" s="689"/>
      <c r="EA39" s="689"/>
      <c r="EB39" s="689"/>
      <c r="EC39" s="690"/>
    </row>
    <row r="40" spans="2:133" ht="11.25" customHeight="1" x14ac:dyDescent="0.15">
      <c r="B40" s="656" t="s">
        <v>350</v>
      </c>
      <c r="C40" s="657"/>
      <c r="D40" s="657"/>
      <c r="E40" s="657"/>
      <c r="F40" s="657"/>
      <c r="G40" s="657"/>
      <c r="H40" s="657"/>
      <c r="I40" s="657"/>
      <c r="J40" s="657"/>
      <c r="K40" s="657"/>
      <c r="L40" s="657"/>
      <c r="M40" s="657"/>
      <c r="N40" s="657"/>
      <c r="O40" s="657"/>
      <c r="P40" s="657"/>
      <c r="Q40" s="658"/>
      <c r="R40" s="659">
        <v>77500</v>
      </c>
      <c r="S40" s="660"/>
      <c r="T40" s="660"/>
      <c r="U40" s="660"/>
      <c r="V40" s="660"/>
      <c r="W40" s="660"/>
      <c r="X40" s="660"/>
      <c r="Y40" s="661"/>
      <c r="Z40" s="662">
        <v>0.6</v>
      </c>
      <c r="AA40" s="662"/>
      <c r="AB40" s="662"/>
      <c r="AC40" s="662"/>
      <c r="AD40" s="663" t="s">
        <v>133</v>
      </c>
      <c r="AE40" s="663"/>
      <c r="AF40" s="663"/>
      <c r="AG40" s="663"/>
      <c r="AH40" s="663"/>
      <c r="AI40" s="663"/>
      <c r="AJ40" s="663"/>
      <c r="AK40" s="663"/>
      <c r="AL40" s="664" t="s">
        <v>180</v>
      </c>
      <c r="AM40" s="665"/>
      <c r="AN40" s="665"/>
      <c r="AO40" s="666"/>
      <c r="AQ40" s="722" t="s">
        <v>351</v>
      </c>
      <c r="AR40" s="723"/>
      <c r="AS40" s="723"/>
      <c r="AT40" s="723"/>
      <c r="AU40" s="723"/>
      <c r="AV40" s="723"/>
      <c r="AW40" s="723"/>
      <c r="AX40" s="723"/>
      <c r="AY40" s="724"/>
      <c r="AZ40" s="659" t="s">
        <v>180</v>
      </c>
      <c r="BA40" s="660"/>
      <c r="BB40" s="660"/>
      <c r="BC40" s="660"/>
      <c r="BD40" s="691"/>
      <c r="BE40" s="691"/>
      <c r="BF40" s="714"/>
      <c r="BG40" s="707" t="s">
        <v>352</v>
      </c>
      <c r="BH40" s="708"/>
      <c r="BI40" s="708"/>
      <c r="BJ40" s="708"/>
      <c r="BK40" s="708"/>
      <c r="BL40" s="223"/>
      <c r="BM40" s="657" t="s">
        <v>353</v>
      </c>
      <c r="BN40" s="657"/>
      <c r="BO40" s="657"/>
      <c r="BP40" s="657"/>
      <c r="BQ40" s="657"/>
      <c r="BR40" s="657"/>
      <c r="BS40" s="657"/>
      <c r="BT40" s="657"/>
      <c r="BU40" s="658"/>
      <c r="BV40" s="659">
        <v>97</v>
      </c>
      <c r="BW40" s="660"/>
      <c r="BX40" s="660"/>
      <c r="BY40" s="660"/>
      <c r="BZ40" s="660"/>
      <c r="CA40" s="660"/>
      <c r="CB40" s="669"/>
      <c r="CD40" s="656" t="s">
        <v>354</v>
      </c>
      <c r="CE40" s="657"/>
      <c r="CF40" s="657"/>
      <c r="CG40" s="657"/>
      <c r="CH40" s="657"/>
      <c r="CI40" s="657"/>
      <c r="CJ40" s="657"/>
      <c r="CK40" s="657"/>
      <c r="CL40" s="657"/>
      <c r="CM40" s="657"/>
      <c r="CN40" s="657"/>
      <c r="CO40" s="657"/>
      <c r="CP40" s="657"/>
      <c r="CQ40" s="658"/>
      <c r="CR40" s="659">
        <v>4080</v>
      </c>
      <c r="CS40" s="660"/>
      <c r="CT40" s="660"/>
      <c r="CU40" s="660"/>
      <c r="CV40" s="660"/>
      <c r="CW40" s="660"/>
      <c r="CX40" s="660"/>
      <c r="CY40" s="661"/>
      <c r="CZ40" s="664">
        <v>0</v>
      </c>
      <c r="DA40" s="689"/>
      <c r="DB40" s="689"/>
      <c r="DC40" s="693"/>
      <c r="DD40" s="668">
        <v>690</v>
      </c>
      <c r="DE40" s="660"/>
      <c r="DF40" s="660"/>
      <c r="DG40" s="660"/>
      <c r="DH40" s="660"/>
      <c r="DI40" s="660"/>
      <c r="DJ40" s="660"/>
      <c r="DK40" s="661"/>
      <c r="DL40" s="668">
        <v>690</v>
      </c>
      <c r="DM40" s="660"/>
      <c r="DN40" s="660"/>
      <c r="DO40" s="660"/>
      <c r="DP40" s="660"/>
      <c r="DQ40" s="660"/>
      <c r="DR40" s="660"/>
      <c r="DS40" s="660"/>
      <c r="DT40" s="660"/>
      <c r="DU40" s="660"/>
      <c r="DV40" s="661"/>
      <c r="DW40" s="664">
        <v>0</v>
      </c>
      <c r="DX40" s="689"/>
      <c r="DY40" s="689"/>
      <c r="DZ40" s="689"/>
      <c r="EA40" s="689"/>
      <c r="EB40" s="689"/>
      <c r="EC40" s="690"/>
    </row>
    <row r="41" spans="2:133" ht="11.25" customHeight="1" x14ac:dyDescent="0.15">
      <c r="B41" s="680" t="s">
        <v>355</v>
      </c>
      <c r="C41" s="681"/>
      <c r="D41" s="681"/>
      <c r="E41" s="681"/>
      <c r="F41" s="681"/>
      <c r="G41" s="681"/>
      <c r="H41" s="681"/>
      <c r="I41" s="681"/>
      <c r="J41" s="681"/>
      <c r="K41" s="681"/>
      <c r="L41" s="681"/>
      <c r="M41" s="681"/>
      <c r="N41" s="681"/>
      <c r="O41" s="681"/>
      <c r="P41" s="681"/>
      <c r="Q41" s="682"/>
      <c r="R41" s="731">
        <v>12117321</v>
      </c>
      <c r="S41" s="732"/>
      <c r="T41" s="732"/>
      <c r="U41" s="732"/>
      <c r="V41" s="732"/>
      <c r="W41" s="732"/>
      <c r="X41" s="732"/>
      <c r="Y41" s="736"/>
      <c r="Z41" s="737">
        <v>100</v>
      </c>
      <c r="AA41" s="737"/>
      <c r="AB41" s="737"/>
      <c r="AC41" s="737"/>
      <c r="AD41" s="738">
        <v>6192014</v>
      </c>
      <c r="AE41" s="738"/>
      <c r="AF41" s="738"/>
      <c r="AG41" s="738"/>
      <c r="AH41" s="738"/>
      <c r="AI41" s="738"/>
      <c r="AJ41" s="738"/>
      <c r="AK41" s="738"/>
      <c r="AL41" s="739">
        <v>100</v>
      </c>
      <c r="AM41" s="719"/>
      <c r="AN41" s="719"/>
      <c r="AO41" s="740"/>
      <c r="AQ41" s="722" t="s">
        <v>356</v>
      </c>
      <c r="AR41" s="723"/>
      <c r="AS41" s="723"/>
      <c r="AT41" s="723"/>
      <c r="AU41" s="723"/>
      <c r="AV41" s="723"/>
      <c r="AW41" s="723"/>
      <c r="AX41" s="723"/>
      <c r="AY41" s="724"/>
      <c r="AZ41" s="659">
        <v>208862</v>
      </c>
      <c r="BA41" s="660"/>
      <c r="BB41" s="660"/>
      <c r="BC41" s="660"/>
      <c r="BD41" s="691"/>
      <c r="BE41" s="691"/>
      <c r="BF41" s="714"/>
      <c r="BG41" s="707"/>
      <c r="BH41" s="708"/>
      <c r="BI41" s="708"/>
      <c r="BJ41" s="708"/>
      <c r="BK41" s="708"/>
      <c r="BL41" s="223"/>
      <c r="BM41" s="657" t="s">
        <v>357</v>
      </c>
      <c r="BN41" s="657"/>
      <c r="BO41" s="657"/>
      <c r="BP41" s="657"/>
      <c r="BQ41" s="657"/>
      <c r="BR41" s="657"/>
      <c r="BS41" s="657"/>
      <c r="BT41" s="657"/>
      <c r="BU41" s="658"/>
      <c r="BV41" s="659" t="s">
        <v>133</v>
      </c>
      <c r="BW41" s="660"/>
      <c r="BX41" s="660"/>
      <c r="BY41" s="660"/>
      <c r="BZ41" s="660"/>
      <c r="CA41" s="660"/>
      <c r="CB41" s="669"/>
      <c r="CD41" s="656" t="s">
        <v>358</v>
      </c>
      <c r="CE41" s="657"/>
      <c r="CF41" s="657"/>
      <c r="CG41" s="657"/>
      <c r="CH41" s="657"/>
      <c r="CI41" s="657"/>
      <c r="CJ41" s="657"/>
      <c r="CK41" s="657"/>
      <c r="CL41" s="657"/>
      <c r="CM41" s="657"/>
      <c r="CN41" s="657"/>
      <c r="CO41" s="657"/>
      <c r="CP41" s="657"/>
      <c r="CQ41" s="658"/>
      <c r="CR41" s="659" t="s">
        <v>133</v>
      </c>
      <c r="CS41" s="691"/>
      <c r="CT41" s="691"/>
      <c r="CU41" s="691"/>
      <c r="CV41" s="691"/>
      <c r="CW41" s="691"/>
      <c r="CX41" s="691"/>
      <c r="CY41" s="692"/>
      <c r="CZ41" s="664" t="s">
        <v>180</v>
      </c>
      <c r="DA41" s="689"/>
      <c r="DB41" s="689"/>
      <c r="DC41" s="693"/>
      <c r="DD41" s="668" t="s">
        <v>180</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359</v>
      </c>
      <c r="AR42" s="729"/>
      <c r="AS42" s="729"/>
      <c r="AT42" s="729"/>
      <c r="AU42" s="729"/>
      <c r="AV42" s="729"/>
      <c r="AW42" s="729"/>
      <c r="AX42" s="729"/>
      <c r="AY42" s="730"/>
      <c r="AZ42" s="731">
        <v>857995</v>
      </c>
      <c r="BA42" s="732"/>
      <c r="BB42" s="732"/>
      <c r="BC42" s="732"/>
      <c r="BD42" s="718"/>
      <c r="BE42" s="718"/>
      <c r="BF42" s="720"/>
      <c r="BG42" s="709"/>
      <c r="BH42" s="710"/>
      <c r="BI42" s="710"/>
      <c r="BJ42" s="710"/>
      <c r="BK42" s="710"/>
      <c r="BL42" s="224"/>
      <c r="BM42" s="681" t="s">
        <v>360</v>
      </c>
      <c r="BN42" s="681"/>
      <c r="BO42" s="681"/>
      <c r="BP42" s="681"/>
      <c r="BQ42" s="681"/>
      <c r="BR42" s="681"/>
      <c r="BS42" s="681"/>
      <c r="BT42" s="681"/>
      <c r="BU42" s="682"/>
      <c r="BV42" s="731">
        <v>416</v>
      </c>
      <c r="BW42" s="732"/>
      <c r="BX42" s="732"/>
      <c r="BY42" s="732"/>
      <c r="BZ42" s="732"/>
      <c r="CA42" s="732"/>
      <c r="CB42" s="741"/>
      <c r="CD42" s="656" t="s">
        <v>361</v>
      </c>
      <c r="CE42" s="657"/>
      <c r="CF42" s="657"/>
      <c r="CG42" s="657"/>
      <c r="CH42" s="657"/>
      <c r="CI42" s="657"/>
      <c r="CJ42" s="657"/>
      <c r="CK42" s="657"/>
      <c r="CL42" s="657"/>
      <c r="CM42" s="657"/>
      <c r="CN42" s="657"/>
      <c r="CO42" s="657"/>
      <c r="CP42" s="657"/>
      <c r="CQ42" s="658"/>
      <c r="CR42" s="659">
        <v>1187113</v>
      </c>
      <c r="CS42" s="691"/>
      <c r="CT42" s="691"/>
      <c r="CU42" s="691"/>
      <c r="CV42" s="691"/>
      <c r="CW42" s="691"/>
      <c r="CX42" s="691"/>
      <c r="CY42" s="692"/>
      <c r="CZ42" s="664">
        <v>10.1</v>
      </c>
      <c r="DA42" s="689"/>
      <c r="DB42" s="689"/>
      <c r="DC42" s="693"/>
      <c r="DD42" s="668">
        <v>268413</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362</v>
      </c>
      <c r="CD43" s="656" t="s">
        <v>363</v>
      </c>
      <c r="CE43" s="657"/>
      <c r="CF43" s="657"/>
      <c r="CG43" s="657"/>
      <c r="CH43" s="657"/>
      <c r="CI43" s="657"/>
      <c r="CJ43" s="657"/>
      <c r="CK43" s="657"/>
      <c r="CL43" s="657"/>
      <c r="CM43" s="657"/>
      <c r="CN43" s="657"/>
      <c r="CO43" s="657"/>
      <c r="CP43" s="657"/>
      <c r="CQ43" s="658"/>
      <c r="CR43" s="659">
        <v>36518</v>
      </c>
      <c r="CS43" s="691"/>
      <c r="CT43" s="691"/>
      <c r="CU43" s="691"/>
      <c r="CV43" s="691"/>
      <c r="CW43" s="691"/>
      <c r="CX43" s="691"/>
      <c r="CY43" s="692"/>
      <c r="CZ43" s="664">
        <v>0.3</v>
      </c>
      <c r="DA43" s="689"/>
      <c r="DB43" s="689"/>
      <c r="DC43" s="693"/>
      <c r="DD43" s="668">
        <v>36518</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311</v>
      </c>
      <c r="CE44" s="696"/>
      <c r="CF44" s="656" t="s">
        <v>365</v>
      </c>
      <c r="CG44" s="657"/>
      <c r="CH44" s="657"/>
      <c r="CI44" s="657"/>
      <c r="CJ44" s="657"/>
      <c r="CK44" s="657"/>
      <c r="CL44" s="657"/>
      <c r="CM44" s="657"/>
      <c r="CN44" s="657"/>
      <c r="CO44" s="657"/>
      <c r="CP44" s="657"/>
      <c r="CQ44" s="658"/>
      <c r="CR44" s="659">
        <v>1186134</v>
      </c>
      <c r="CS44" s="660"/>
      <c r="CT44" s="660"/>
      <c r="CU44" s="660"/>
      <c r="CV44" s="660"/>
      <c r="CW44" s="660"/>
      <c r="CX44" s="660"/>
      <c r="CY44" s="661"/>
      <c r="CZ44" s="664">
        <v>10.1</v>
      </c>
      <c r="DA44" s="665"/>
      <c r="DB44" s="665"/>
      <c r="DC44" s="671"/>
      <c r="DD44" s="668">
        <v>267434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367</v>
      </c>
      <c r="CG45" s="657"/>
      <c r="CH45" s="657"/>
      <c r="CI45" s="657"/>
      <c r="CJ45" s="657"/>
      <c r="CK45" s="657"/>
      <c r="CL45" s="657"/>
      <c r="CM45" s="657"/>
      <c r="CN45" s="657"/>
      <c r="CO45" s="657"/>
      <c r="CP45" s="657"/>
      <c r="CQ45" s="658"/>
      <c r="CR45" s="659">
        <v>324110</v>
      </c>
      <c r="CS45" s="691"/>
      <c r="CT45" s="691"/>
      <c r="CU45" s="691"/>
      <c r="CV45" s="691"/>
      <c r="CW45" s="691"/>
      <c r="CX45" s="691"/>
      <c r="CY45" s="692"/>
      <c r="CZ45" s="664">
        <v>2.7</v>
      </c>
      <c r="DA45" s="689"/>
      <c r="DB45" s="689"/>
      <c r="DC45" s="693"/>
      <c r="DD45" s="668">
        <v>14842</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368</v>
      </c>
      <c r="CG46" s="657"/>
      <c r="CH46" s="657"/>
      <c r="CI46" s="657"/>
      <c r="CJ46" s="657"/>
      <c r="CK46" s="657"/>
      <c r="CL46" s="657"/>
      <c r="CM46" s="657"/>
      <c r="CN46" s="657"/>
      <c r="CO46" s="657"/>
      <c r="CP46" s="657"/>
      <c r="CQ46" s="658"/>
      <c r="CR46" s="659">
        <v>803099</v>
      </c>
      <c r="CS46" s="660"/>
      <c r="CT46" s="660"/>
      <c r="CU46" s="660"/>
      <c r="CV46" s="660"/>
      <c r="CW46" s="660"/>
      <c r="CX46" s="660"/>
      <c r="CY46" s="661"/>
      <c r="CZ46" s="664">
        <v>6.8</v>
      </c>
      <c r="DA46" s="665"/>
      <c r="DB46" s="665"/>
      <c r="DC46" s="671"/>
      <c r="DD46" s="668">
        <v>250567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369</v>
      </c>
      <c r="CG47" s="657"/>
      <c r="CH47" s="657"/>
      <c r="CI47" s="657"/>
      <c r="CJ47" s="657"/>
      <c r="CK47" s="657"/>
      <c r="CL47" s="657"/>
      <c r="CM47" s="657"/>
      <c r="CN47" s="657"/>
      <c r="CO47" s="657"/>
      <c r="CP47" s="657"/>
      <c r="CQ47" s="658"/>
      <c r="CR47" s="659">
        <v>979</v>
      </c>
      <c r="CS47" s="691"/>
      <c r="CT47" s="691"/>
      <c r="CU47" s="691"/>
      <c r="CV47" s="691"/>
      <c r="CW47" s="691"/>
      <c r="CX47" s="691"/>
      <c r="CY47" s="692"/>
      <c r="CZ47" s="664">
        <v>0</v>
      </c>
      <c r="DA47" s="689"/>
      <c r="DB47" s="689"/>
      <c r="DC47" s="693"/>
      <c r="DD47" s="668">
        <v>979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370</v>
      </c>
      <c r="CG48" s="657"/>
      <c r="CH48" s="657"/>
      <c r="CI48" s="657"/>
      <c r="CJ48" s="657"/>
      <c r="CK48" s="657"/>
      <c r="CL48" s="657"/>
      <c r="CM48" s="657"/>
      <c r="CN48" s="657"/>
      <c r="CO48" s="657"/>
      <c r="CP48" s="657"/>
      <c r="CQ48" s="658"/>
      <c r="CR48" s="659" t="s">
        <v>180</v>
      </c>
      <c r="CS48" s="660"/>
      <c r="CT48" s="660"/>
      <c r="CU48" s="660"/>
      <c r="CV48" s="660"/>
      <c r="CW48" s="660"/>
      <c r="CX48" s="660"/>
      <c r="CY48" s="661"/>
      <c r="CZ48" s="664" t="s">
        <v>133</v>
      </c>
      <c r="DA48" s="665"/>
      <c r="DB48" s="665"/>
      <c r="DC48" s="671"/>
      <c r="DD48" s="668" t="s">
        <v>180</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371</v>
      </c>
      <c r="CE49" s="681"/>
      <c r="CF49" s="681"/>
      <c r="CG49" s="681"/>
      <c r="CH49" s="681"/>
      <c r="CI49" s="681"/>
      <c r="CJ49" s="681"/>
      <c r="CK49" s="681"/>
      <c r="CL49" s="681"/>
      <c r="CM49" s="681"/>
      <c r="CN49" s="681"/>
      <c r="CO49" s="681"/>
      <c r="CP49" s="681"/>
      <c r="CQ49" s="682"/>
      <c r="CR49" s="731">
        <v>11794996</v>
      </c>
      <c r="CS49" s="718"/>
      <c r="CT49" s="718"/>
      <c r="CU49" s="718"/>
      <c r="CV49" s="718"/>
      <c r="CW49" s="718"/>
      <c r="CX49" s="718"/>
      <c r="CY49" s="747"/>
      <c r="CZ49" s="739">
        <v>100</v>
      </c>
      <c r="DA49" s="748"/>
      <c r="DB49" s="748"/>
      <c r="DC49" s="749"/>
      <c r="DD49" s="750">
        <v>7783700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gIqErD2QwXsDBFx/Yx8xNuU2m6SoTUdw0CAL9TO9U3aIdVkcQ9RQye0oXkhaoJirO2jk3fb4W8s6AfjaoAd5g==" saltValue="V0eZMoK9DHPmXnsxM9hgl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373</v>
      </c>
      <c r="DK2" s="759"/>
      <c r="DL2" s="759"/>
      <c r="DM2" s="759"/>
      <c r="DN2" s="759"/>
      <c r="DO2" s="760"/>
      <c r="DP2" s="228"/>
      <c r="DQ2" s="758" t="s">
        <v>374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377</v>
      </c>
      <c r="B5" s="764"/>
      <c r="C5" s="764"/>
      <c r="D5" s="764"/>
      <c r="E5" s="764"/>
      <c r="F5" s="764"/>
      <c r="G5" s="764"/>
      <c r="H5" s="764"/>
      <c r="I5" s="764"/>
      <c r="J5" s="764"/>
      <c r="K5" s="764"/>
      <c r="L5" s="764"/>
      <c r="M5" s="764"/>
      <c r="N5" s="764"/>
      <c r="O5" s="764"/>
      <c r="P5" s="765"/>
      <c r="Q5" s="769" t="s">
        <v>378</v>
      </c>
      <c r="R5" s="770"/>
      <c r="S5" s="770"/>
      <c r="T5" s="770"/>
      <c r="U5" s="771"/>
      <c r="V5" s="769" t="s">
        <v>379</v>
      </c>
      <c r="W5" s="770"/>
      <c r="X5" s="770"/>
      <c r="Y5" s="770"/>
      <c r="Z5" s="771"/>
      <c r="AA5" s="769" t="s">
        <v>380</v>
      </c>
      <c r="AB5" s="770"/>
      <c r="AC5" s="770"/>
      <c r="AD5" s="770"/>
      <c r="AE5" s="770"/>
      <c r="AF5" s="775" t="s">
        <v>381</v>
      </c>
      <c r="AG5" s="770"/>
      <c r="AH5" s="770"/>
      <c r="AI5" s="770"/>
      <c r="AJ5" s="776"/>
      <c r="AK5" s="770" t="s">
        <v>382</v>
      </c>
      <c r="AL5" s="770"/>
      <c r="AM5" s="770"/>
      <c r="AN5" s="770"/>
      <c r="AO5" s="771"/>
      <c r="AP5" s="769" t="s">
        <v>383</v>
      </c>
      <c r="AQ5" s="770"/>
      <c r="AR5" s="770"/>
      <c r="AS5" s="770"/>
      <c r="AT5" s="771"/>
      <c r="AU5" s="769" t="s">
        <v>384</v>
      </c>
      <c r="AV5" s="770"/>
      <c r="AW5" s="770"/>
      <c r="AX5" s="770"/>
      <c r="AY5" s="776"/>
      <c r="AZ5" s="232"/>
      <c r="BA5" s="232"/>
      <c r="BB5" s="232"/>
      <c r="BC5" s="232"/>
      <c r="BD5" s="232"/>
      <c r="BE5" s="233"/>
      <c r="BF5" s="233"/>
      <c r="BG5" s="233"/>
      <c r="BH5" s="233"/>
      <c r="BI5" s="233"/>
      <c r="BJ5" s="233"/>
      <c r="BK5" s="233"/>
      <c r="BL5" s="233"/>
      <c r="BM5" s="233"/>
      <c r="BN5" s="233"/>
      <c r="BO5" s="233"/>
      <c r="BP5" s="233"/>
      <c r="BQ5" s="763" t="s">
        <v>385</v>
      </c>
      <c r="BR5" s="764"/>
      <c r="BS5" s="764"/>
      <c r="BT5" s="764"/>
      <c r="BU5" s="764"/>
      <c r="BV5" s="764"/>
      <c r="BW5" s="764"/>
      <c r="BX5" s="764"/>
      <c r="BY5" s="764"/>
      <c r="BZ5" s="764"/>
      <c r="CA5" s="764"/>
      <c r="CB5" s="764"/>
      <c r="CC5" s="764"/>
      <c r="CD5" s="764"/>
      <c r="CE5" s="764"/>
      <c r="CF5" s="764"/>
      <c r="CG5" s="765"/>
      <c r="CH5" s="769" t="s">
        <v>386</v>
      </c>
      <c r="CI5" s="770"/>
      <c r="CJ5" s="770"/>
      <c r="CK5" s="770"/>
      <c r="CL5" s="771"/>
      <c r="CM5" s="769" t="s">
        <v>387</v>
      </c>
      <c r="CN5" s="770"/>
      <c r="CO5" s="770"/>
      <c r="CP5" s="770"/>
      <c r="CQ5" s="771"/>
      <c r="CR5" s="769" t="s">
        <v>388</v>
      </c>
      <c r="CS5" s="770"/>
      <c r="CT5" s="770"/>
      <c r="CU5" s="770"/>
      <c r="CV5" s="771"/>
      <c r="CW5" s="769" t="s">
        <v>389</v>
      </c>
      <c r="CX5" s="770"/>
      <c r="CY5" s="770"/>
      <c r="CZ5" s="770"/>
      <c r="DA5" s="771"/>
      <c r="DB5" s="769" t="s">
        <v>390</v>
      </c>
      <c r="DC5" s="770"/>
      <c r="DD5" s="770"/>
      <c r="DE5" s="770"/>
      <c r="DF5" s="771"/>
      <c r="DG5" s="799" t="s">
        <v>391</v>
      </c>
      <c r="DH5" s="800"/>
      <c r="DI5" s="800"/>
      <c r="DJ5" s="800"/>
      <c r="DK5" s="801"/>
      <c r="DL5" s="799" t="s">
        <v>392</v>
      </c>
      <c r="DM5" s="800"/>
      <c r="DN5" s="800"/>
      <c r="DO5" s="800"/>
      <c r="DP5" s="801"/>
      <c r="DQ5" s="769" t="s">
        <v>393</v>
      </c>
      <c r="DR5" s="770"/>
      <c r="DS5" s="770"/>
      <c r="DT5" s="770"/>
      <c r="DU5" s="771"/>
      <c r="DV5" s="769" t="s">
        <v>384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394</v>
      </c>
      <c r="C7" s="786"/>
      <c r="D7" s="786"/>
      <c r="E7" s="786"/>
      <c r="F7" s="786"/>
      <c r="G7" s="786"/>
      <c r="H7" s="786"/>
      <c r="I7" s="786"/>
      <c r="J7" s="786"/>
      <c r="K7" s="786"/>
      <c r="L7" s="786"/>
      <c r="M7" s="786"/>
      <c r="N7" s="786"/>
      <c r="O7" s="786"/>
      <c r="P7" s="787"/>
      <c r="Q7" s="788">
        <v>12117</v>
      </c>
      <c r="R7" s="789"/>
      <c r="S7" s="789"/>
      <c r="T7" s="789"/>
      <c r="U7" s="789"/>
      <c r="V7" s="789">
        <v>11795</v>
      </c>
      <c r="W7" s="789"/>
      <c r="X7" s="789"/>
      <c r="Y7" s="789"/>
      <c r="Z7" s="789"/>
      <c r="AA7" s="789">
        <v>322</v>
      </c>
      <c r="AB7" s="789"/>
      <c r="AC7" s="789"/>
      <c r="AD7" s="789"/>
      <c r="AE7" s="790"/>
      <c r="AF7" s="791">
        <v>312</v>
      </c>
      <c r="AG7" s="792"/>
      <c r="AH7" s="792"/>
      <c r="AI7" s="792"/>
      <c r="AJ7" s="793"/>
      <c r="AK7" s="794">
        <v>659</v>
      </c>
      <c r="AL7" s="795"/>
      <c r="AM7" s="795"/>
      <c r="AN7" s="795"/>
      <c r="AO7" s="795"/>
      <c r="AP7" s="795">
        <v>8959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588</v>
      </c>
      <c r="BT7" s="783"/>
      <c r="BU7" s="783"/>
      <c r="BV7" s="783"/>
      <c r="BW7" s="783"/>
      <c r="BX7" s="783"/>
      <c r="BY7" s="783"/>
      <c r="BZ7" s="783"/>
      <c r="CA7" s="783"/>
      <c r="CB7" s="783"/>
      <c r="CC7" s="783"/>
      <c r="CD7" s="783"/>
      <c r="CE7" s="783"/>
      <c r="CF7" s="783"/>
      <c r="CG7" s="798"/>
      <c r="CH7" s="779">
        <v>-40</v>
      </c>
      <c r="CI7" s="780"/>
      <c r="CJ7" s="780"/>
      <c r="CK7" s="780"/>
      <c r="CL7" s="781"/>
      <c r="CM7" s="779">
        <v>306</v>
      </c>
      <c r="CN7" s="780"/>
      <c r="CO7" s="780"/>
      <c r="CP7" s="780"/>
      <c r="CQ7" s="781"/>
      <c r="CR7" s="779">
        <v>10</v>
      </c>
      <c r="CS7" s="780"/>
      <c r="CT7" s="780"/>
      <c r="CU7" s="780"/>
      <c r="CV7" s="781"/>
      <c r="CW7" s="779" t="s">
        <v>613</v>
      </c>
      <c r="CX7" s="780"/>
      <c r="CY7" s="780"/>
      <c r="CZ7" s="780"/>
      <c r="DA7" s="781"/>
      <c r="DB7" s="779" t="s">
        <v>613</v>
      </c>
      <c r="DC7" s="780"/>
      <c r="DD7" s="780"/>
      <c r="DE7" s="780"/>
      <c r="DF7" s="781"/>
      <c r="DG7" s="779" t="s">
        <v>613</v>
      </c>
      <c r="DH7" s="780"/>
      <c r="DI7" s="780"/>
      <c r="DJ7" s="780"/>
      <c r="DK7" s="781"/>
      <c r="DL7" s="779" t="s">
        <v>613</v>
      </c>
      <c r="DM7" s="780"/>
      <c r="DN7" s="780"/>
      <c r="DO7" s="780"/>
      <c r="DP7" s="781"/>
      <c r="DQ7" s="779" t="s">
        <v>613</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589</v>
      </c>
      <c r="BT8" s="810"/>
      <c r="BU8" s="810"/>
      <c r="BV8" s="810"/>
      <c r="BW8" s="810"/>
      <c r="BX8" s="810"/>
      <c r="BY8" s="810"/>
      <c r="BZ8" s="810"/>
      <c r="CA8" s="810"/>
      <c r="CB8" s="810"/>
      <c r="CC8" s="810"/>
      <c r="CD8" s="810"/>
      <c r="CE8" s="810"/>
      <c r="CF8" s="810"/>
      <c r="CG8" s="811"/>
      <c r="CH8" s="812">
        <v>0</v>
      </c>
      <c r="CI8" s="813"/>
      <c r="CJ8" s="813"/>
      <c r="CK8" s="813"/>
      <c r="CL8" s="814"/>
      <c r="CM8" s="812">
        <v>41</v>
      </c>
      <c r="CN8" s="813"/>
      <c r="CO8" s="813"/>
      <c r="CP8" s="813"/>
      <c r="CQ8" s="814"/>
      <c r="CR8" s="812">
        <v>30</v>
      </c>
      <c r="CS8" s="813"/>
      <c r="CT8" s="813"/>
      <c r="CU8" s="813"/>
      <c r="CV8" s="814"/>
      <c r="CW8" s="812" t="s">
        <v>613</v>
      </c>
      <c r="CX8" s="813"/>
      <c r="CY8" s="813"/>
      <c r="CZ8" s="813"/>
      <c r="DA8" s="814"/>
      <c r="DB8" s="812" t="s">
        <v>613</v>
      </c>
      <c r="DC8" s="813"/>
      <c r="DD8" s="813"/>
      <c r="DE8" s="813"/>
      <c r="DF8" s="814"/>
      <c r="DG8" s="812" t="s">
        <v>613</v>
      </c>
      <c r="DH8" s="813"/>
      <c r="DI8" s="813"/>
      <c r="DJ8" s="813"/>
      <c r="DK8" s="814"/>
      <c r="DL8" s="812" t="s">
        <v>613</v>
      </c>
      <c r="DM8" s="813"/>
      <c r="DN8" s="813"/>
      <c r="DO8" s="813"/>
      <c r="DP8" s="814"/>
      <c r="DQ8" s="812" t="s">
        <v>613</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396</v>
      </c>
      <c r="B23" s="825" t="s">
        <v>397</v>
      </c>
      <c r="C23" s="826"/>
      <c r="D23" s="826"/>
      <c r="E23" s="826"/>
      <c r="F23" s="826"/>
      <c r="G23" s="826"/>
      <c r="H23" s="826"/>
      <c r="I23" s="826"/>
      <c r="J23" s="826"/>
      <c r="K23" s="826"/>
      <c r="L23" s="826"/>
      <c r="M23" s="826"/>
      <c r="N23" s="826"/>
      <c r="O23" s="826"/>
      <c r="P23" s="827"/>
      <c r="Q23" s="828">
        <v>12117</v>
      </c>
      <c r="R23" s="829"/>
      <c r="S23" s="829"/>
      <c r="T23" s="829"/>
      <c r="U23" s="829"/>
      <c r="V23" s="829">
        <v>11795</v>
      </c>
      <c r="W23" s="829"/>
      <c r="X23" s="829"/>
      <c r="Y23" s="829"/>
      <c r="Z23" s="829"/>
      <c r="AA23" s="829">
        <v>322</v>
      </c>
      <c r="AB23" s="829"/>
      <c r="AC23" s="829"/>
      <c r="AD23" s="829"/>
      <c r="AE23" s="830"/>
      <c r="AF23" s="831">
        <v>312</v>
      </c>
      <c r="AG23" s="829"/>
      <c r="AH23" s="829"/>
      <c r="AI23" s="829"/>
      <c r="AJ23" s="832"/>
      <c r="AK23" s="833"/>
      <c r="AL23" s="834"/>
      <c r="AM23" s="834"/>
      <c r="AN23" s="834"/>
      <c r="AO23" s="834"/>
      <c r="AP23" s="829">
        <v>8959</v>
      </c>
      <c r="AQ23" s="829"/>
      <c r="AR23" s="829"/>
      <c r="AS23" s="829"/>
      <c r="AT23" s="829"/>
      <c r="AU23" s="845"/>
      <c r="AV23" s="845"/>
      <c r="AW23" s="845"/>
      <c r="AX23" s="845"/>
      <c r="AY23" s="846"/>
      <c r="AZ23" s="847" t="s">
        <v>398</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400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377</v>
      </c>
      <c r="B26" s="764"/>
      <c r="C26" s="764"/>
      <c r="D26" s="764"/>
      <c r="E26" s="764"/>
      <c r="F26" s="764"/>
      <c r="G26" s="764"/>
      <c r="H26" s="764"/>
      <c r="I26" s="764"/>
      <c r="J26" s="764"/>
      <c r="K26" s="764"/>
      <c r="L26" s="764"/>
      <c r="M26" s="764"/>
      <c r="N26" s="764"/>
      <c r="O26" s="764"/>
      <c r="P26" s="765"/>
      <c r="Q26" s="769" t="s">
        <v>401</v>
      </c>
      <c r="R26" s="770"/>
      <c r="S26" s="770"/>
      <c r="T26" s="770"/>
      <c r="U26" s="771"/>
      <c r="V26" s="769" t="s">
        <v>402</v>
      </c>
      <c r="W26" s="770"/>
      <c r="X26" s="770"/>
      <c r="Y26" s="770"/>
      <c r="Z26" s="771"/>
      <c r="AA26" s="769" t="s">
        <v>403</v>
      </c>
      <c r="AB26" s="770"/>
      <c r="AC26" s="770"/>
      <c r="AD26" s="770"/>
      <c r="AE26" s="770"/>
      <c r="AF26" s="850" t="s">
        <v>404</v>
      </c>
      <c r="AG26" s="851"/>
      <c r="AH26" s="851"/>
      <c r="AI26" s="851"/>
      <c r="AJ26" s="852"/>
      <c r="AK26" s="770" t="s">
        <v>405</v>
      </c>
      <c r="AL26" s="770"/>
      <c r="AM26" s="770"/>
      <c r="AN26" s="770"/>
      <c r="AO26" s="771"/>
      <c r="AP26" s="769" t="s">
        <v>406</v>
      </c>
      <c r="AQ26" s="770"/>
      <c r="AR26" s="770"/>
      <c r="AS26" s="770"/>
      <c r="AT26" s="771"/>
      <c r="AU26" s="769" t="s">
        <v>407</v>
      </c>
      <c r="AV26" s="770"/>
      <c r="AW26" s="770"/>
      <c r="AX26" s="770"/>
      <c r="AY26" s="771"/>
      <c r="AZ26" s="769" t="s">
        <v>408</v>
      </c>
      <c r="BA26" s="770"/>
      <c r="BB26" s="770"/>
      <c r="BC26" s="770"/>
      <c r="BD26" s="771"/>
      <c r="BE26" s="769" t="s">
        <v>384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409</v>
      </c>
      <c r="C28" s="786"/>
      <c r="D28" s="786"/>
      <c r="E28" s="786"/>
      <c r="F28" s="786"/>
      <c r="G28" s="786"/>
      <c r="H28" s="786"/>
      <c r="I28" s="786"/>
      <c r="J28" s="786"/>
      <c r="K28" s="786"/>
      <c r="L28" s="786"/>
      <c r="M28" s="786"/>
      <c r="N28" s="786"/>
      <c r="O28" s="786"/>
      <c r="P28" s="787"/>
      <c r="Q28" s="858">
        <v>2173</v>
      </c>
      <c r="R28" s="859"/>
      <c r="S28" s="859"/>
      <c r="T28" s="859"/>
      <c r="U28" s="859"/>
      <c r="V28" s="859">
        <v>2155</v>
      </c>
      <c r="W28" s="859"/>
      <c r="X28" s="859"/>
      <c r="Y28" s="859"/>
      <c r="Z28" s="859"/>
      <c r="AA28" s="859">
        <v>19</v>
      </c>
      <c r="AB28" s="859"/>
      <c r="AC28" s="859"/>
      <c r="AD28" s="859"/>
      <c r="AE28" s="860"/>
      <c r="AF28" s="861">
        <v>19</v>
      </c>
      <c r="AG28" s="859"/>
      <c r="AH28" s="859"/>
      <c r="AI28" s="859"/>
      <c r="AJ28" s="862"/>
      <c r="AK28" s="863">
        <v>218</v>
      </c>
      <c r="AL28" s="864"/>
      <c r="AM28" s="864"/>
      <c r="AN28" s="864"/>
      <c r="AO28" s="864"/>
      <c r="AP28" s="864" t="s">
        <v>612</v>
      </c>
      <c r="AQ28" s="864"/>
      <c r="AR28" s="864"/>
      <c r="AS28" s="864"/>
      <c r="AT28" s="864"/>
      <c r="AU28" s="864" t="s">
        <v>612</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410</v>
      </c>
      <c r="C29" s="817"/>
      <c r="D29" s="817"/>
      <c r="E29" s="817"/>
      <c r="F29" s="817"/>
      <c r="G29" s="817"/>
      <c r="H29" s="817"/>
      <c r="I29" s="817"/>
      <c r="J29" s="817"/>
      <c r="K29" s="817"/>
      <c r="L29" s="817"/>
      <c r="M29" s="817"/>
      <c r="N29" s="817"/>
      <c r="O29" s="817"/>
      <c r="P29" s="818"/>
      <c r="Q29" s="819">
        <v>711</v>
      </c>
      <c r="R29" s="820"/>
      <c r="S29" s="820"/>
      <c r="T29" s="820"/>
      <c r="U29" s="820"/>
      <c r="V29" s="820">
        <v>704</v>
      </c>
      <c r="W29" s="820"/>
      <c r="X29" s="820"/>
      <c r="Y29" s="820"/>
      <c r="Z29" s="820"/>
      <c r="AA29" s="820">
        <v>7</v>
      </c>
      <c r="AB29" s="820"/>
      <c r="AC29" s="820"/>
      <c r="AD29" s="820"/>
      <c r="AE29" s="821"/>
      <c r="AF29" s="822">
        <v>7</v>
      </c>
      <c r="AG29" s="823"/>
      <c r="AH29" s="823"/>
      <c r="AI29" s="823"/>
      <c r="AJ29" s="824"/>
      <c r="AK29" s="870">
        <v>435</v>
      </c>
      <c r="AL29" s="866"/>
      <c r="AM29" s="866"/>
      <c r="AN29" s="866"/>
      <c r="AO29" s="866"/>
      <c r="AP29" s="866" t="s">
        <v>612</v>
      </c>
      <c r="AQ29" s="866"/>
      <c r="AR29" s="866"/>
      <c r="AS29" s="866"/>
      <c r="AT29" s="866"/>
      <c r="AU29" s="866" t="s">
        <v>612</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411</v>
      </c>
      <c r="C30" s="817"/>
      <c r="D30" s="817"/>
      <c r="E30" s="817"/>
      <c r="F30" s="817"/>
      <c r="G30" s="817"/>
      <c r="H30" s="817"/>
      <c r="I30" s="817"/>
      <c r="J30" s="817"/>
      <c r="K30" s="817"/>
      <c r="L30" s="817"/>
      <c r="M30" s="817"/>
      <c r="N30" s="817"/>
      <c r="O30" s="817"/>
      <c r="P30" s="818"/>
      <c r="Q30" s="819">
        <v>452</v>
      </c>
      <c r="R30" s="820"/>
      <c r="S30" s="820"/>
      <c r="T30" s="820"/>
      <c r="U30" s="820"/>
      <c r="V30" s="820">
        <v>471</v>
      </c>
      <c r="W30" s="820"/>
      <c r="X30" s="820"/>
      <c r="Y30" s="820"/>
      <c r="Z30" s="820"/>
      <c r="AA30" s="820">
        <v>-20</v>
      </c>
      <c r="AB30" s="820"/>
      <c r="AC30" s="820"/>
      <c r="AD30" s="820"/>
      <c r="AE30" s="821"/>
      <c r="AF30" s="822">
        <v>580</v>
      </c>
      <c r="AG30" s="823"/>
      <c r="AH30" s="823"/>
      <c r="AI30" s="823"/>
      <c r="AJ30" s="824"/>
      <c r="AK30" s="870">
        <v>20</v>
      </c>
      <c r="AL30" s="866"/>
      <c r="AM30" s="866"/>
      <c r="AN30" s="866"/>
      <c r="AO30" s="866"/>
      <c r="AP30" s="866">
        <v>2170</v>
      </c>
      <c r="AQ30" s="866"/>
      <c r="AR30" s="866"/>
      <c r="AS30" s="866"/>
      <c r="AT30" s="866"/>
      <c r="AU30" s="866">
        <v>219</v>
      </c>
      <c r="AV30" s="866"/>
      <c r="AW30" s="866"/>
      <c r="AX30" s="866"/>
      <c r="AY30" s="866"/>
      <c r="AZ30" s="867" t="s">
        <v>612</v>
      </c>
      <c r="BA30" s="867"/>
      <c r="BB30" s="867"/>
      <c r="BC30" s="867"/>
      <c r="BD30" s="867"/>
      <c r="BE30" s="868" t="s">
        <v>412</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413</v>
      </c>
      <c r="C31" s="817"/>
      <c r="D31" s="817"/>
      <c r="E31" s="817"/>
      <c r="F31" s="817"/>
      <c r="G31" s="817"/>
      <c r="H31" s="817"/>
      <c r="I31" s="817"/>
      <c r="J31" s="817"/>
      <c r="K31" s="817"/>
      <c r="L31" s="817"/>
      <c r="M31" s="817"/>
      <c r="N31" s="817"/>
      <c r="O31" s="817"/>
      <c r="P31" s="818"/>
      <c r="Q31" s="819">
        <v>4640</v>
      </c>
      <c r="R31" s="820"/>
      <c r="S31" s="820"/>
      <c r="T31" s="820"/>
      <c r="U31" s="820"/>
      <c r="V31" s="820">
        <v>4077</v>
      </c>
      <c r="W31" s="820"/>
      <c r="X31" s="820"/>
      <c r="Y31" s="820"/>
      <c r="Z31" s="820"/>
      <c r="AA31" s="820">
        <v>563</v>
      </c>
      <c r="AB31" s="820"/>
      <c r="AC31" s="820"/>
      <c r="AD31" s="820"/>
      <c r="AE31" s="821"/>
      <c r="AF31" s="822">
        <v>2104</v>
      </c>
      <c r="AG31" s="823"/>
      <c r="AH31" s="823"/>
      <c r="AI31" s="823"/>
      <c r="AJ31" s="824"/>
      <c r="AK31" s="870">
        <v>469</v>
      </c>
      <c r="AL31" s="866"/>
      <c r="AM31" s="866"/>
      <c r="AN31" s="866"/>
      <c r="AO31" s="866"/>
      <c r="AP31" s="866">
        <v>2176</v>
      </c>
      <c r="AQ31" s="866"/>
      <c r="AR31" s="866"/>
      <c r="AS31" s="866"/>
      <c r="AT31" s="866"/>
      <c r="AU31" s="866">
        <v>1364</v>
      </c>
      <c r="AV31" s="866"/>
      <c r="AW31" s="866"/>
      <c r="AX31" s="866"/>
      <c r="AY31" s="866"/>
      <c r="AZ31" s="867" t="s">
        <v>612</v>
      </c>
      <c r="BA31" s="867"/>
      <c r="BB31" s="867"/>
      <c r="BC31" s="867"/>
      <c r="BD31" s="867"/>
      <c r="BE31" s="868" t="s">
        <v>414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396</v>
      </c>
      <c r="B63" s="825" t="s">
        <v>416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2708</v>
      </c>
      <c r="AG63" s="880"/>
      <c r="AH63" s="880"/>
      <c r="AI63" s="880"/>
      <c r="AJ63" s="881"/>
      <c r="AK63" s="882"/>
      <c r="AL63" s="877"/>
      <c r="AM63" s="877"/>
      <c r="AN63" s="877"/>
      <c r="AO63" s="877"/>
      <c r="AP63" s="880">
        <v>4346</v>
      </c>
      <c r="AQ63" s="880"/>
      <c r="AR63" s="880"/>
      <c r="AS63" s="880"/>
      <c r="AT63" s="880"/>
      <c r="AU63" s="880">
        <v>1583</v>
      </c>
      <c r="AV63" s="880"/>
      <c r="AW63" s="880"/>
      <c r="AX63" s="880"/>
      <c r="AY63" s="880"/>
      <c r="AZ63" s="884"/>
      <c r="BA63" s="884"/>
      <c r="BB63" s="884"/>
      <c r="BC63" s="884"/>
      <c r="BD63" s="884"/>
      <c r="BE63" s="885"/>
      <c r="BF63" s="885"/>
      <c r="BG63" s="885"/>
      <c r="BH63" s="885"/>
      <c r="BI63" s="886"/>
      <c r="BJ63" s="887" t="s">
        <v>417</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419</v>
      </c>
      <c r="B66" s="764"/>
      <c r="C66" s="764"/>
      <c r="D66" s="764"/>
      <c r="E66" s="764"/>
      <c r="F66" s="764"/>
      <c r="G66" s="764"/>
      <c r="H66" s="764"/>
      <c r="I66" s="764"/>
      <c r="J66" s="764"/>
      <c r="K66" s="764"/>
      <c r="L66" s="764"/>
      <c r="M66" s="764"/>
      <c r="N66" s="764"/>
      <c r="O66" s="764"/>
      <c r="P66" s="765"/>
      <c r="Q66" s="769" t="s">
        <v>420</v>
      </c>
      <c r="R66" s="770"/>
      <c r="S66" s="770"/>
      <c r="T66" s="770"/>
      <c r="U66" s="771"/>
      <c r="V66" s="769" t="s">
        <v>402</v>
      </c>
      <c r="W66" s="770"/>
      <c r="X66" s="770"/>
      <c r="Y66" s="770"/>
      <c r="Z66" s="771"/>
      <c r="AA66" s="769" t="s">
        <v>421</v>
      </c>
      <c r="AB66" s="770"/>
      <c r="AC66" s="770"/>
      <c r="AD66" s="770"/>
      <c r="AE66" s="771"/>
      <c r="AF66" s="890" t="s">
        <v>422</v>
      </c>
      <c r="AG66" s="851"/>
      <c r="AH66" s="851"/>
      <c r="AI66" s="851"/>
      <c r="AJ66" s="891"/>
      <c r="AK66" s="769" t="s">
        <v>423</v>
      </c>
      <c r="AL66" s="764"/>
      <c r="AM66" s="764"/>
      <c r="AN66" s="764"/>
      <c r="AO66" s="765"/>
      <c r="AP66" s="769" t="s">
        <v>424</v>
      </c>
      <c r="AQ66" s="770"/>
      <c r="AR66" s="770"/>
      <c r="AS66" s="770"/>
      <c r="AT66" s="771"/>
      <c r="AU66" s="769" t="s">
        <v>425</v>
      </c>
      <c r="AV66" s="770"/>
      <c r="AW66" s="770"/>
      <c r="AX66" s="770"/>
      <c r="AY66" s="771"/>
      <c r="AZ66" s="769" t="s">
        <v>384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590</v>
      </c>
      <c r="C68" s="906"/>
      <c r="D68" s="906"/>
      <c r="E68" s="906"/>
      <c r="F68" s="906"/>
      <c r="G68" s="906"/>
      <c r="H68" s="906"/>
      <c r="I68" s="906"/>
      <c r="J68" s="906"/>
      <c r="K68" s="906"/>
      <c r="L68" s="906"/>
      <c r="M68" s="906"/>
      <c r="N68" s="906"/>
      <c r="O68" s="906"/>
      <c r="P68" s="907"/>
      <c r="Q68" s="908">
        <v>1020</v>
      </c>
      <c r="R68" s="902"/>
      <c r="S68" s="902"/>
      <c r="T68" s="902"/>
      <c r="U68" s="902"/>
      <c r="V68" s="902">
        <v>1011</v>
      </c>
      <c r="W68" s="902"/>
      <c r="X68" s="902"/>
      <c r="Y68" s="902"/>
      <c r="Z68" s="902"/>
      <c r="AA68" s="902">
        <v>10</v>
      </c>
      <c r="AB68" s="902"/>
      <c r="AC68" s="902"/>
      <c r="AD68" s="902"/>
      <c r="AE68" s="902"/>
      <c r="AF68" s="902">
        <v>10</v>
      </c>
      <c r="AG68" s="902"/>
      <c r="AH68" s="902"/>
      <c r="AI68" s="902"/>
      <c r="AJ68" s="902"/>
      <c r="AK68" s="902" t="s">
        <v>613</v>
      </c>
      <c r="AL68" s="902"/>
      <c r="AM68" s="902"/>
      <c r="AN68" s="902"/>
      <c r="AO68" s="902"/>
      <c r="AP68" s="902">
        <v>509</v>
      </c>
      <c r="AQ68" s="902"/>
      <c r="AR68" s="902"/>
      <c r="AS68" s="902"/>
      <c r="AT68" s="902"/>
      <c r="AU68" s="902">
        <v>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591</v>
      </c>
      <c r="C69" s="910"/>
      <c r="D69" s="910"/>
      <c r="E69" s="910"/>
      <c r="F69" s="910"/>
      <c r="G69" s="910"/>
      <c r="H69" s="910"/>
      <c r="I69" s="910"/>
      <c r="J69" s="910"/>
      <c r="K69" s="910"/>
      <c r="L69" s="910"/>
      <c r="M69" s="910"/>
      <c r="N69" s="910"/>
      <c r="O69" s="910"/>
      <c r="P69" s="911"/>
      <c r="Q69" s="912">
        <v>295</v>
      </c>
      <c r="R69" s="866"/>
      <c r="S69" s="866"/>
      <c r="T69" s="866"/>
      <c r="U69" s="866"/>
      <c r="V69" s="866">
        <v>275</v>
      </c>
      <c r="W69" s="866"/>
      <c r="X69" s="866"/>
      <c r="Y69" s="866"/>
      <c r="Z69" s="866"/>
      <c r="AA69" s="866">
        <v>20</v>
      </c>
      <c r="AB69" s="866"/>
      <c r="AC69" s="866"/>
      <c r="AD69" s="866"/>
      <c r="AE69" s="866"/>
      <c r="AF69" s="866">
        <v>20</v>
      </c>
      <c r="AG69" s="866"/>
      <c r="AH69" s="866"/>
      <c r="AI69" s="866"/>
      <c r="AJ69" s="866"/>
      <c r="AK69" s="866">
        <v>84</v>
      </c>
      <c r="AL69" s="866"/>
      <c r="AM69" s="866"/>
      <c r="AN69" s="866"/>
      <c r="AO69" s="866"/>
      <c r="AP69" s="866" t="s">
        <v>613</v>
      </c>
      <c r="AQ69" s="866"/>
      <c r="AR69" s="866"/>
      <c r="AS69" s="866"/>
      <c r="AT69" s="866"/>
      <c r="AU69" s="866" t="s">
        <v>613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592</v>
      </c>
      <c r="C70" s="910"/>
      <c r="D70" s="910"/>
      <c r="E70" s="910"/>
      <c r="F70" s="910"/>
      <c r="G70" s="910"/>
      <c r="H70" s="910"/>
      <c r="I70" s="910"/>
      <c r="J70" s="910"/>
      <c r="K70" s="910"/>
      <c r="L70" s="910"/>
      <c r="M70" s="910"/>
      <c r="N70" s="910"/>
      <c r="O70" s="910"/>
      <c r="P70" s="911"/>
      <c r="Q70" s="912">
        <v>66</v>
      </c>
      <c r="R70" s="866"/>
      <c r="S70" s="866"/>
      <c r="T70" s="866"/>
      <c r="U70" s="866"/>
      <c r="V70" s="866">
        <v>65</v>
      </c>
      <c r="W70" s="866"/>
      <c r="X70" s="866"/>
      <c r="Y70" s="866"/>
      <c r="Z70" s="866"/>
      <c r="AA70" s="866">
        <v>1</v>
      </c>
      <c r="AB70" s="866"/>
      <c r="AC70" s="866"/>
      <c r="AD70" s="866"/>
      <c r="AE70" s="866"/>
      <c r="AF70" s="866">
        <v>1</v>
      </c>
      <c r="AG70" s="866"/>
      <c r="AH70" s="866"/>
      <c r="AI70" s="866"/>
      <c r="AJ70" s="866"/>
      <c r="AK70" s="866" t="s">
        <v>612</v>
      </c>
      <c r="AL70" s="866"/>
      <c r="AM70" s="866"/>
      <c r="AN70" s="866"/>
      <c r="AO70" s="866"/>
      <c r="AP70" s="866" t="s">
        <v>613</v>
      </c>
      <c r="AQ70" s="866"/>
      <c r="AR70" s="866"/>
      <c r="AS70" s="866"/>
      <c r="AT70" s="866"/>
      <c r="AU70" s="866" t="s">
        <v>613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593</v>
      </c>
      <c r="C71" s="910"/>
      <c r="D71" s="910"/>
      <c r="E71" s="910"/>
      <c r="F71" s="910"/>
      <c r="G71" s="910"/>
      <c r="H71" s="910"/>
      <c r="I71" s="910"/>
      <c r="J71" s="910"/>
      <c r="K71" s="910"/>
      <c r="L71" s="910"/>
      <c r="M71" s="910"/>
      <c r="N71" s="910"/>
      <c r="O71" s="910"/>
      <c r="P71" s="911"/>
      <c r="Q71" s="912">
        <v>54</v>
      </c>
      <c r="R71" s="866"/>
      <c r="S71" s="866"/>
      <c r="T71" s="866"/>
      <c r="U71" s="866"/>
      <c r="V71" s="866">
        <v>53</v>
      </c>
      <c r="W71" s="866"/>
      <c r="X71" s="866"/>
      <c r="Y71" s="866"/>
      <c r="Z71" s="866"/>
      <c r="AA71" s="866">
        <v>1</v>
      </c>
      <c r="AB71" s="866"/>
      <c r="AC71" s="866"/>
      <c r="AD71" s="866"/>
      <c r="AE71" s="866"/>
      <c r="AF71" s="866">
        <v>1</v>
      </c>
      <c r="AG71" s="866"/>
      <c r="AH71" s="866"/>
      <c r="AI71" s="866"/>
      <c r="AJ71" s="866"/>
      <c r="AK71" s="866" t="s">
        <v>612</v>
      </c>
      <c r="AL71" s="866"/>
      <c r="AM71" s="866"/>
      <c r="AN71" s="866"/>
      <c r="AO71" s="866"/>
      <c r="AP71" s="866" t="s">
        <v>613</v>
      </c>
      <c r="AQ71" s="866"/>
      <c r="AR71" s="866"/>
      <c r="AS71" s="866"/>
      <c r="AT71" s="866"/>
      <c r="AU71" s="866" t="s">
        <v>613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594</v>
      </c>
      <c r="C72" s="910"/>
      <c r="D72" s="910"/>
      <c r="E72" s="910"/>
      <c r="F72" s="910"/>
      <c r="G72" s="910"/>
      <c r="H72" s="910"/>
      <c r="I72" s="910"/>
      <c r="J72" s="910"/>
      <c r="K72" s="910"/>
      <c r="L72" s="910"/>
      <c r="M72" s="910"/>
      <c r="N72" s="910"/>
      <c r="O72" s="910"/>
      <c r="P72" s="911"/>
      <c r="Q72" s="912">
        <v>5</v>
      </c>
      <c r="R72" s="866"/>
      <c r="S72" s="866"/>
      <c r="T72" s="866"/>
      <c r="U72" s="866"/>
      <c r="V72" s="866">
        <v>5</v>
      </c>
      <c r="W72" s="866"/>
      <c r="X72" s="866"/>
      <c r="Y72" s="866"/>
      <c r="Z72" s="866"/>
      <c r="AA72" s="866">
        <v>1</v>
      </c>
      <c r="AB72" s="866"/>
      <c r="AC72" s="866"/>
      <c r="AD72" s="866"/>
      <c r="AE72" s="866"/>
      <c r="AF72" s="866">
        <v>1</v>
      </c>
      <c r="AG72" s="866"/>
      <c r="AH72" s="866"/>
      <c r="AI72" s="866"/>
      <c r="AJ72" s="866"/>
      <c r="AK72" s="866" t="s">
        <v>612</v>
      </c>
      <c r="AL72" s="866"/>
      <c r="AM72" s="866"/>
      <c r="AN72" s="866"/>
      <c r="AO72" s="866"/>
      <c r="AP72" s="866" t="s">
        <v>613</v>
      </c>
      <c r="AQ72" s="866"/>
      <c r="AR72" s="866"/>
      <c r="AS72" s="866"/>
      <c r="AT72" s="866"/>
      <c r="AU72" s="866" t="s">
        <v>613</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595</v>
      </c>
      <c r="C73" s="910"/>
      <c r="D73" s="910"/>
      <c r="E73" s="910"/>
      <c r="F73" s="910"/>
      <c r="G73" s="910"/>
      <c r="H73" s="910"/>
      <c r="I73" s="910"/>
      <c r="J73" s="910"/>
      <c r="K73" s="910"/>
      <c r="L73" s="910"/>
      <c r="M73" s="910"/>
      <c r="N73" s="910"/>
      <c r="O73" s="910"/>
      <c r="P73" s="911"/>
      <c r="Q73" s="912">
        <v>7087</v>
      </c>
      <c r="R73" s="866"/>
      <c r="S73" s="866"/>
      <c r="T73" s="866"/>
      <c r="U73" s="866"/>
      <c r="V73" s="866">
        <v>6511</v>
      </c>
      <c r="W73" s="866"/>
      <c r="X73" s="866"/>
      <c r="Y73" s="866"/>
      <c r="Z73" s="866"/>
      <c r="AA73" s="866">
        <v>576</v>
      </c>
      <c r="AB73" s="866"/>
      <c r="AC73" s="866"/>
      <c r="AD73" s="866"/>
      <c r="AE73" s="866"/>
      <c r="AF73" s="866">
        <v>576</v>
      </c>
      <c r="AG73" s="866"/>
      <c r="AH73" s="866"/>
      <c r="AI73" s="866"/>
      <c r="AJ73" s="866"/>
      <c r="AK73" s="866">
        <v>17</v>
      </c>
      <c r="AL73" s="866"/>
      <c r="AM73" s="866"/>
      <c r="AN73" s="866"/>
      <c r="AO73" s="866"/>
      <c r="AP73" s="866" t="s">
        <v>613</v>
      </c>
      <c r="AQ73" s="866"/>
      <c r="AR73" s="866"/>
      <c r="AS73" s="866"/>
      <c r="AT73" s="866"/>
      <c r="AU73" s="866" t="s">
        <v>613</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596</v>
      </c>
      <c r="C74" s="910"/>
      <c r="D74" s="910"/>
      <c r="E74" s="910"/>
      <c r="F74" s="910"/>
      <c r="G74" s="910"/>
      <c r="H74" s="910"/>
      <c r="I74" s="910"/>
      <c r="J74" s="910"/>
      <c r="K74" s="910"/>
      <c r="L74" s="910"/>
      <c r="M74" s="910"/>
      <c r="N74" s="910"/>
      <c r="O74" s="910"/>
      <c r="P74" s="911"/>
      <c r="Q74" s="912">
        <v>291</v>
      </c>
      <c r="R74" s="866"/>
      <c r="S74" s="866"/>
      <c r="T74" s="866"/>
      <c r="U74" s="866"/>
      <c r="V74" s="866">
        <v>280</v>
      </c>
      <c r="W74" s="866"/>
      <c r="X74" s="866"/>
      <c r="Y74" s="866"/>
      <c r="Z74" s="866"/>
      <c r="AA74" s="866">
        <v>11</v>
      </c>
      <c r="AB74" s="866"/>
      <c r="AC74" s="866"/>
      <c r="AD74" s="866"/>
      <c r="AE74" s="866"/>
      <c r="AF74" s="866">
        <v>11</v>
      </c>
      <c r="AG74" s="866"/>
      <c r="AH74" s="866"/>
      <c r="AI74" s="866"/>
      <c r="AJ74" s="866"/>
      <c r="AK74" s="866" t="s">
        <v>612</v>
      </c>
      <c r="AL74" s="866"/>
      <c r="AM74" s="866"/>
      <c r="AN74" s="866"/>
      <c r="AO74" s="866"/>
      <c r="AP74" s="866">
        <v>315</v>
      </c>
      <c r="AQ74" s="866"/>
      <c r="AR74" s="866"/>
      <c r="AS74" s="866"/>
      <c r="AT74" s="866"/>
      <c r="AU74" s="866">
        <v>10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597</v>
      </c>
      <c r="C75" s="910"/>
      <c r="D75" s="910"/>
      <c r="E75" s="910"/>
      <c r="F75" s="910"/>
      <c r="G75" s="910"/>
      <c r="H75" s="910"/>
      <c r="I75" s="910"/>
      <c r="J75" s="910"/>
      <c r="K75" s="910"/>
      <c r="L75" s="910"/>
      <c r="M75" s="910"/>
      <c r="N75" s="910"/>
      <c r="O75" s="910"/>
      <c r="P75" s="911"/>
      <c r="Q75" s="913">
        <v>4</v>
      </c>
      <c r="R75" s="914"/>
      <c r="S75" s="914"/>
      <c r="T75" s="914"/>
      <c r="U75" s="870"/>
      <c r="V75" s="915">
        <v>2</v>
      </c>
      <c r="W75" s="914"/>
      <c r="X75" s="914"/>
      <c r="Y75" s="914"/>
      <c r="Z75" s="870"/>
      <c r="AA75" s="915">
        <v>3</v>
      </c>
      <c r="AB75" s="914"/>
      <c r="AC75" s="914"/>
      <c r="AD75" s="914"/>
      <c r="AE75" s="870"/>
      <c r="AF75" s="915">
        <v>3</v>
      </c>
      <c r="AG75" s="914"/>
      <c r="AH75" s="914"/>
      <c r="AI75" s="914"/>
      <c r="AJ75" s="870"/>
      <c r="AK75" s="915">
        <v>0</v>
      </c>
      <c r="AL75" s="914"/>
      <c r="AM75" s="914"/>
      <c r="AN75" s="914"/>
      <c r="AO75" s="870"/>
      <c r="AP75" s="915" t="s">
        <v>613</v>
      </c>
      <c r="AQ75" s="914"/>
      <c r="AR75" s="914"/>
      <c r="AS75" s="914"/>
      <c r="AT75" s="870"/>
      <c r="AU75" s="915" t="s">
        <v>613</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598</v>
      </c>
      <c r="C76" s="910"/>
      <c r="D76" s="910"/>
      <c r="E76" s="910"/>
      <c r="F76" s="910"/>
      <c r="G76" s="910"/>
      <c r="H76" s="910"/>
      <c r="I76" s="910"/>
      <c r="J76" s="910"/>
      <c r="K76" s="910"/>
      <c r="L76" s="910"/>
      <c r="M76" s="910"/>
      <c r="N76" s="910"/>
      <c r="O76" s="910"/>
      <c r="P76" s="911"/>
      <c r="Q76" s="913">
        <v>1090</v>
      </c>
      <c r="R76" s="914"/>
      <c r="S76" s="914"/>
      <c r="T76" s="914"/>
      <c r="U76" s="870"/>
      <c r="V76" s="915">
        <v>1088</v>
      </c>
      <c r="W76" s="914"/>
      <c r="X76" s="914"/>
      <c r="Y76" s="914"/>
      <c r="Z76" s="870"/>
      <c r="AA76" s="915">
        <v>2</v>
      </c>
      <c r="AB76" s="914"/>
      <c r="AC76" s="914"/>
      <c r="AD76" s="914"/>
      <c r="AE76" s="870"/>
      <c r="AF76" s="915">
        <v>2</v>
      </c>
      <c r="AG76" s="914"/>
      <c r="AH76" s="914"/>
      <c r="AI76" s="914"/>
      <c r="AJ76" s="870"/>
      <c r="AK76" s="915">
        <v>27</v>
      </c>
      <c r="AL76" s="914"/>
      <c r="AM76" s="914"/>
      <c r="AN76" s="914"/>
      <c r="AO76" s="870"/>
      <c r="AP76" s="915" t="s">
        <v>613</v>
      </c>
      <c r="AQ76" s="914"/>
      <c r="AR76" s="914"/>
      <c r="AS76" s="914"/>
      <c r="AT76" s="870"/>
      <c r="AU76" s="915" t="s">
        <v>613</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599</v>
      </c>
      <c r="C77" s="910"/>
      <c r="D77" s="910"/>
      <c r="E77" s="910"/>
      <c r="F77" s="910"/>
      <c r="G77" s="910"/>
      <c r="H77" s="910"/>
      <c r="I77" s="910"/>
      <c r="J77" s="910"/>
      <c r="K77" s="910"/>
      <c r="L77" s="910"/>
      <c r="M77" s="910"/>
      <c r="N77" s="910"/>
      <c r="O77" s="910"/>
      <c r="P77" s="911"/>
      <c r="Q77" s="913">
        <v>5709</v>
      </c>
      <c r="R77" s="914"/>
      <c r="S77" s="914"/>
      <c r="T77" s="914"/>
      <c r="U77" s="870"/>
      <c r="V77" s="915">
        <v>5452</v>
      </c>
      <c r="W77" s="914"/>
      <c r="X77" s="914"/>
      <c r="Y77" s="914"/>
      <c r="Z77" s="870"/>
      <c r="AA77" s="915">
        <v>257</v>
      </c>
      <c r="AB77" s="914"/>
      <c r="AC77" s="914"/>
      <c r="AD77" s="914"/>
      <c r="AE77" s="870"/>
      <c r="AF77" s="915">
        <v>257</v>
      </c>
      <c r="AG77" s="914"/>
      <c r="AH77" s="914"/>
      <c r="AI77" s="914"/>
      <c r="AJ77" s="870"/>
      <c r="AK77" s="915">
        <v>979</v>
      </c>
      <c r="AL77" s="914"/>
      <c r="AM77" s="914"/>
      <c r="AN77" s="914"/>
      <c r="AO77" s="870"/>
      <c r="AP77" s="915" t="s">
        <v>613</v>
      </c>
      <c r="AQ77" s="914"/>
      <c r="AR77" s="914"/>
      <c r="AS77" s="914"/>
      <c r="AT77" s="870"/>
      <c r="AU77" s="915" t="s">
        <v>613</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600</v>
      </c>
      <c r="C78" s="910"/>
      <c r="D78" s="910"/>
      <c r="E78" s="910"/>
      <c r="F78" s="910"/>
      <c r="G78" s="910"/>
      <c r="H78" s="910"/>
      <c r="I78" s="910"/>
      <c r="J78" s="910"/>
      <c r="K78" s="910"/>
      <c r="L78" s="910"/>
      <c r="M78" s="910"/>
      <c r="N78" s="910"/>
      <c r="O78" s="910"/>
      <c r="P78" s="911"/>
      <c r="Q78" s="912">
        <v>233</v>
      </c>
      <c r="R78" s="866"/>
      <c r="S78" s="866"/>
      <c r="T78" s="866"/>
      <c r="U78" s="866"/>
      <c r="V78" s="866">
        <v>225</v>
      </c>
      <c r="W78" s="866"/>
      <c r="X78" s="866"/>
      <c r="Y78" s="866"/>
      <c r="Z78" s="866"/>
      <c r="AA78" s="866">
        <v>8</v>
      </c>
      <c r="AB78" s="866"/>
      <c r="AC78" s="866"/>
      <c r="AD78" s="866"/>
      <c r="AE78" s="866"/>
      <c r="AF78" s="866">
        <v>8</v>
      </c>
      <c r="AG78" s="866"/>
      <c r="AH78" s="866"/>
      <c r="AI78" s="866"/>
      <c r="AJ78" s="866"/>
      <c r="AK78" s="866">
        <v>98</v>
      </c>
      <c r="AL78" s="866"/>
      <c r="AM78" s="866"/>
      <c r="AN78" s="866"/>
      <c r="AO78" s="866"/>
      <c r="AP78" s="866" t="s">
        <v>613</v>
      </c>
      <c r="AQ78" s="866"/>
      <c r="AR78" s="866"/>
      <c r="AS78" s="866"/>
      <c r="AT78" s="866"/>
      <c r="AU78" s="866" t="s">
        <v>613</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601</v>
      </c>
      <c r="C79" s="910"/>
      <c r="D79" s="910"/>
      <c r="E79" s="910"/>
      <c r="F79" s="910"/>
      <c r="G79" s="910"/>
      <c r="H79" s="910"/>
      <c r="I79" s="910"/>
      <c r="J79" s="910"/>
      <c r="K79" s="910"/>
      <c r="L79" s="910"/>
      <c r="M79" s="910"/>
      <c r="N79" s="910"/>
      <c r="O79" s="910"/>
      <c r="P79" s="911"/>
      <c r="Q79" s="912">
        <v>7</v>
      </c>
      <c r="R79" s="866"/>
      <c r="S79" s="866"/>
      <c r="T79" s="866"/>
      <c r="U79" s="866"/>
      <c r="V79" s="866">
        <v>7</v>
      </c>
      <c r="W79" s="866"/>
      <c r="X79" s="866"/>
      <c r="Y79" s="866"/>
      <c r="Z79" s="866"/>
      <c r="AA79" s="866" t="s">
        <v>613</v>
      </c>
      <c r="AB79" s="866"/>
      <c r="AC79" s="866"/>
      <c r="AD79" s="866"/>
      <c r="AE79" s="866"/>
      <c r="AF79" s="866" t="s">
        <v>613</v>
      </c>
      <c r="AG79" s="866"/>
      <c r="AH79" s="866"/>
      <c r="AI79" s="866"/>
      <c r="AJ79" s="866"/>
      <c r="AK79" s="866" t="s">
        <v>612</v>
      </c>
      <c r="AL79" s="866"/>
      <c r="AM79" s="866"/>
      <c r="AN79" s="866"/>
      <c r="AO79" s="866"/>
      <c r="AP79" s="866" t="s">
        <v>613</v>
      </c>
      <c r="AQ79" s="866"/>
      <c r="AR79" s="866"/>
      <c r="AS79" s="866"/>
      <c r="AT79" s="866"/>
      <c r="AU79" s="866" t="s">
        <v>613</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602</v>
      </c>
      <c r="C80" s="910"/>
      <c r="D80" s="910"/>
      <c r="E80" s="910"/>
      <c r="F80" s="910"/>
      <c r="G80" s="910"/>
      <c r="H80" s="910"/>
      <c r="I80" s="910"/>
      <c r="J80" s="910"/>
      <c r="K80" s="910"/>
      <c r="L80" s="910"/>
      <c r="M80" s="910"/>
      <c r="N80" s="910"/>
      <c r="O80" s="910"/>
      <c r="P80" s="911"/>
      <c r="Q80" s="912">
        <v>237</v>
      </c>
      <c r="R80" s="866"/>
      <c r="S80" s="866"/>
      <c r="T80" s="866"/>
      <c r="U80" s="866"/>
      <c r="V80" s="866">
        <v>150</v>
      </c>
      <c r="W80" s="866"/>
      <c r="X80" s="866"/>
      <c r="Y80" s="866"/>
      <c r="Z80" s="866"/>
      <c r="AA80" s="866">
        <v>87</v>
      </c>
      <c r="AB80" s="866"/>
      <c r="AC80" s="866"/>
      <c r="AD80" s="866"/>
      <c r="AE80" s="866"/>
      <c r="AF80" s="866">
        <v>87</v>
      </c>
      <c r="AG80" s="866"/>
      <c r="AH80" s="866"/>
      <c r="AI80" s="866"/>
      <c r="AJ80" s="866"/>
      <c r="AK80" s="866" t="s">
        <v>612</v>
      </c>
      <c r="AL80" s="866"/>
      <c r="AM80" s="866"/>
      <c r="AN80" s="866"/>
      <c r="AO80" s="866"/>
      <c r="AP80" s="866" t="s">
        <v>613</v>
      </c>
      <c r="AQ80" s="866"/>
      <c r="AR80" s="866"/>
      <c r="AS80" s="866"/>
      <c r="AT80" s="866"/>
      <c r="AU80" s="866" t="s">
        <v>613</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t="s">
        <v>603</v>
      </c>
      <c r="C81" s="910"/>
      <c r="D81" s="910"/>
      <c r="E81" s="910"/>
      <c r="F81" s="910"/>
      <c r="G81" s="910"/>
      <c r="H81" s="910"/>
      <c r="I81" s="910"/>
      <c r="J81" s="910"/>
      <c r="K81" s="910"/>
      <c r="L81" s="910"/>
      <c r="M81" s="910"/>
      <c r="N81" s="910"/>
      <c r="O81" s="910"/>
      <c r="P81" s="911"/>
      <c r="Q81" s="912">
        <v>36</v>
      </c>
      <c r="R81" s="866"/>
      <c r="S81" s="866"/>
      <c r="T81" s="866"/>
      <c r="U81" s="866"/>
      <c r="V81" s="866">
        <v>24</v>
      </c>
      <c r="W81" s="866"/>
      <c r="X81" s="866"/>
      <c r="Y81" s="866"/>
      <c r="Z81" s="866"/>
      <c r="AA81" s="866">
        <v>12</v>
      </c>
      <c r="AB81" s="866"/>
      <c r="AC81" s="866"/>
      <c r="AD81" s="866"/>
      <c r="AE81" s="866"/>
      <c r="AF81" s="866">
        <v>12</v>
      </c>
      <c r="AG81" s="866"/>
      <c r="AH81" s="866"/>
      <c r="AI81" s="866"/>
      <c r="AJ81" s="866"/>
      <c r="AK81" s="866" t="s">
        <v>612</v>
      </c>
      <c r="AL81" s="866"/>
      <c r="AM81" s="866"/>
      <c r="AN81" s="866"/>
      <c r="AO81" s="866"/>
      <c r="AP81" s="866" t="s">
        <v>613</v>
      </c>
      <c r="AQ81" s="866"/>
      <c r="AR81" s="866"/>
      <c r="AS81" s="866"/>
      <c r="AT81" s="866"/>
      <c r="AU81" s="866" t="s">
        <v>613</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t="s">
        <v>604</v>
      </c>
      <c r="C82" s="910"/>
      <c r="D82" s="910"/>
      <c r="E82" s="910"/>
      <c r="F82" s="910"/>
      <c r="G82" s="910"/>
      <c r="H82" s="910"/>
      <c r="I82" s="910"/>
      <c r="J82" s="910"/>
      <c r="K82" s="910"/>
      <c r="L82" s="910"/>
      <c r="M82" s="910"/>
      <c r="N82" s="910"/>
      <c r="O82" s="910"/>
      <c r="P82" s="911"/>
      <c r="Q82" s="912">
        <v>197</v>
      </c>
      <c r="R82" s="866"/>
      <c r="S82" s="866"/>
      <c r="T82" s="866"/>
      <c r="U82" s="866"/>
      <c r="V82" s="866">
        <v>194</v>
      </c>
      <c r="W82" s="866"/>
      <c r="X82" s="866"/>
      <c r="Y82" s="866"/>
      <c r="Z82" s="866"/>
      <c r="AA82" s="866">
        <v>3</v>
      </c>
      <c r="AB82" s="866"/>
      <c r="AC82" s="866"/>
      <c r="AD82" s="866"/>
      <c r="AE82" s="866"/>
      <c r="AF82" s="866">
        <v>3</v>
      </c>
      <c r="AG82" s="866"/>
      <c r="AH82" s="866"/>
      <c r="AI82" s="866"/>
      <c r="AJ82" s="866"/>
      <c r="AK82" s="866" t="s">
        <v>612</v>
      </c>
      <c r="AL82" s="866"/>
      <c r="AM82" s="866"/>
      <c r="AN82" s="866"/>
      <c r="AO82" s="866"/>
      <c r="AP82" s="866" t="s">
        <v>613</v>
      </c>
      <c r="AQ82" s="866"/>
      <c r="AR82" s="866"/>
      <c r="AS82" s="866"/>
      <c r="AT82" s="866"/>
      <c r="AU82" s="866" t="s">
        <v>613</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t="s">
        <v>605</v>
      </c>
      <c r="C83" s="910"/>
      <c r="D83" s="910"/>
      <c r="E83" s="910"/>
      <c r="F83" s="910"/>
      <c r="G83" s="910"/>
      <c r="H83" s="910"/>
      <c r="I83" s="910"/>
      <c r="J83" s="910"/>
      <c r="K83" s="910"/>
      <c r="L83" s="910"/>
      <c r="M83" s="910"/>
      <c r="N83" s="910"/>
      <c r="O83" s="910"/>
      <c r="P83" s="911"/>
      <c r="Q83" s="912">
        <v>243734</v>
      </c>
      <c r="R83" s="866"/>
      <c r="S83" s="866"/>
      <c r="T83" s="866"/>
      <c r="U83" s="866"/>
      <c r="V83" s="866">
        <v>232719</v>
      </c>
      <c r="W83" s="866"/>
      <c r="X83" s="866"/>
      <c r="Y83" s="866"/>
      <c r="Z83" s="866"/>
      <c r="AA83" s="866">
        <v>11015</v>
      </c>
      <c r="AB83" s="866"/>
      <c r="AC83" s="866"/>
      <c r="AD83" s="866"/>
      <c r="AE83" s="866"/>
      <c r="AF83" s="866">
        <v>11015</v>
      </c>
      <c r="AG83" s="866"/>
      <c r="AH83" s="866"/>
      <c r="AI83" s="866"/>
      <c r="AJ83" s="866"/>
      <c r="AK83" s="866" t="s">
        <v>612</v>
      </c>
      <c r="AL83" s="866"/>
      <c r="AM83" s="866"/>
      <c r="AN83" s="866"/>
      <c r="AO83" s="866"/>
      <c r="AP83" s="866" t="s">
        <v>613</v>
      </c>
      <c r="AQ83" s="866"/>
      <c r="AR83" s="866"/>
      <c r="AS83" s="866"/>
      <c r="AT83" s="866"/>
      <c r="AU83" s="866" t="s">
        <v>613</v>
      </c>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t="s">
        <v>606</v>
      </c>
      <c r="C84" s="910"/>
      <c r="D84" s="910"/>
      <c r="E84" s="910"/>
      <c r="F84" s="910"/>
      <c r="G84" s="910"/>
      <c r="H84" s="910"/>
      <c r="I84" s="910"/>
      <c r="J84" s="910"/>
      <c r="K84" s="910"/>
      <c r="L84" s="910"/>
      <c r="M84" s="910"/>
      <c r="N84" s="910"/>
      <c r="O84" s="910"/>
      <c r="P84" s="911"/>
      <c r="Q84" s="912">
        <v>149</v>
      </c>
      <c r="R84" s="866"/>
      <c r="S84" s="866"/>
      <c r="T84" s="866"/>
      <c r="U84" s="866"/>
      <c r="V84" s="866">
        <v>142</v>
      </c>
      <c r="W84" s="866"/>
      <c r="X84" s="866"/>
      <c r="Y84" s="866"/>
      <c r="Z84" s="866"/>
      <c r="AA84" s="866">
        <v>8</v>
      </c>
      <c r="AB84" s="866"/>
      <c r="AC84" s="866"/>
      <c r="AD84" s="866"/>
      <c r="AE84" s="866"/>
      <c r="AF84" s="866">
        <v>8</v>
      </c>
      <c r="AG84" s="866"/>
      <c r="AH84" s="866"/>
      <c r="AI84" s="866"/>
      <c r="AJ84" s="866"/>
      <c r="AK84" s="866" t="s">
        <v>613</v>
      </c>
      <c r="AL84" s="866"/>
      <c r="AM84" s="866"/>
      <c r="AN84" s="866"/>
      <c r="AO84" s="866"/>
      <c r="AP84" s="866" t="s">
        <v>613</v>
      </c>
      <c r="AQ84" s="866"/>
      <c r="AR84" s="866"/>
      <c r="AS84" s="866"/>
      <c r="AT84" s="866"/>
      <c r="AU84" s="866" t="s">
        <v>613</v>
      </c>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396</v>
      </c>
      <c r="B88" s="825" t="s">
        <v>426</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12015</v>
      </c>
      <c r="AG88" s="880"/>
      <c r="AH88" s="880"/>
      <c r="AI88" s="880"/>
      <c r="AJ88" s="880"/>
      <c r="AK88" s="877"/>
      <c r="AL88" s="877"/>
      <c r="AM88" s="877"/>
      <c r="AN88" s="877"/>
      <c r="AO88" s="877"/>
      <c r="AP88" s="880">
        <v>824</v>
      </c>
      <c r="AQ88" s="880"/>
      <c r="AR88" s="880"/>
      <c r="AS88" s="880"/>
      <c r="AT88" s="880"/>
      <c r="AU88" s="880">
        <v>14</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825" t="s">
        <v>427</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40</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428</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429</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432</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433</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434</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435</v>
      </c>
      <c r="AB109" s="929"/>
      <c r="AC109" s="929"/>
      <c r="AD109" s="929"/>
      <c r="AE109" s="930"/>
      <c r="AF109" s="928" t="s">
        <v>436</v>
      </c>
      <c r="AG109" s="929"/>
      <c r="AH109" s="929"/>
      <c r="AI109" s="929"/>
      <c r="AJ109" s="930"/>
      <c r="AK109" s="928" t="s">
        <v>314</v>
      </c>
      <c r="AL109" s="929"/>
      <c r="AM109" s="929"/>
      <c r="AN109" s="929"/>
      <c r="AO109" s="930"/>
      <c r="AP109" s="928" t="s">
        <v>437</v>
      </c>
      <c r="AQ109" s="929"/>
      <c r="AR109" s="929"/>
      <c r="AS109" s="929"/>
      <c r="AT109" s="931"/>
      <c r="AU109" s="948" t="s">
        <v>434</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435</v>
      </c>
      <c r="BR109" s="929"/>
      <c r="BS109" s="929"/>
      <c r="BT109" s="929"/>
      <c r="BU109" s="930"/>
      <c r="BV109" s="928" t="s">
        <v>436</v>
      </c>
      <c r="BW109" s="929"/>
      <c r="BX109" s="929"/>
      <c r="BY109" s="929"/>
      <c r="BZ109" s="930"/>
      <c r="CA109" s="928" t="s">
        <v>314</v>
      </c>
      <c r="CB109" s="929"/>
      <c r="CC109" s="929"/>
      <c r="CD109" s="929"/>
      <c r="CE109" s="930"/>
      <c r="CF109" s="949" t="s">
        <v>437</v>
      </c>
      <c r="CG109" s="949"/>
      <c r="CH109" s="949"/>
      <c r="CI109" s="949"/>
      <c r="CJ109" s="949"/>
      <c r="CK109" s="928" t="s">
        <v>438</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435</v>
      </c>
      <c r="DH109" s="929"/>
      <c r="DI109" s="929"/>
      <c r="DJ109" s="929"/>
      <c r="DK109" s="930"/>
      <c r="DL109" s="928" t="s">
        <v>436</v>
      </c>
      <c r="DM109" s="929"/>
      <c r="DN109" s="929"/>
      <c r="DO109" s="929"/>
      <c r="DP109" s="930"/>
      <c r="DQ109" s="928" t="s">
        <v>314</v>
      </c>
      <c r="DR109" s="929"/>
      <c r="DS109" s="929"/>
      <c r="DT109" s="929"/>
      <c r="DU109" s="930"/>
      <c r="DV109" s="928" t="s">
        <v>437</v>
      </c>
      <c r="DW109" s="929"/>
      <c r="DX109" s="929"/>
      <c r="DY109" s="929"/>
      <c r="DZ109" s="931"/>
    </row>
    <row r="110" spans="1:131" s="230" customFormat="1" ht="26.25" customHeight="1" x14ac:dyDescent="0.15">
      <c r="A110" s="932" t="s">
        <v>439</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1240124</v>
      </c>
      <c r="AB110" s="936"/>
      <c r="AC110" s="936"/>
      <c r="AD110" s="936"/>
      <c r="AE110" s="937"/>
      <c r="AF110" s="938">
        <v>1100896</v>
      </c>
      <c r="AG110" s="936"/>
      <c r="AH110" s="936"/>
      <c r="AI110" s="936"/>
      <c r="AJ110" s="937"/>
      <c r="AK110" s="938">
        <v>1107628</v>
      </c>
      <c r="AL110" s="936"/>
      <c r="AM110" s="936"/>
      <c r="AN110" s="936"/>
      <c r="AO110" s="937"/>
      <c r="AP110" s="939">
        <v>21</v>
      </c>
      <c r="AQ110" s="940"/>
      <c r="AR110" s="940"/>
      <c r="AS110" s="940"/>
      <c r="AT110" s="941"/>
      <c r="AU110" s="942" t="s">
        <v>75</v>
      </c>
      <c r="AV110" s="943"/>
      <c r="AW110" s="943"/>
      <c r="AX110" s="943"/>
      <c r="AY110" s="943"/>
      <c r="AZ110" s="965" t="s">
        <v>440</v>
      </c>
      <c r="BA110" s="933"/>
      <c r="BB110" s="933"/>
      <c r="BC110" s="933"/>
      <c r="BD110" s="933"/>
      <c r="BE110" s="933"/>
      <c r="BF110" s="933"/>
      <c r="BG110" s="933"/>
      <c r="BH110" s="933"/>
      <c r="BI110" s="933"/>
      <c r="BJ110" s="933"/>
      <c r="BK110" s="933"/>
      <c r="BL110" s="933"/>
      <c r="BM110" s="933"/>
      <c r="BN110" s="933"/>
      <c r="BO110" s="933"/>
      <c r="BP110" s="934"/>
      <c r="BQ110" s="966">
        <v>9740905</v>
      </c>
      <c r="BR110" s="967"/>
      <c r="BS110" s="967"/>
      <c r="BT110" s="967"/>
      <c r="BU110" s="967"/>
      <c r="BV110" s="967">
        <v>9215497</v>
      </c>
      <c r="BW110" s="967"/>
      <c r="BX110" s="967"/>
      <c r="BY110" s="967"/>
      <c r="BZ110" s="967"/>
      <c r="CA110" s="967">
        <v>8958835</v>
      </c>
      <c r="CB110" s="967"/>
      <c r="CC110" s="967"/>
      <c r="CD110" s="967"/>
      <c r="CE110" s="967"/>
      <c r="CF110" s="980">
        <v>170.1</v>
      </c>
      <c r="CG110" s="981"/>
      <c r="CH110" s="981"/>
      <c r="CI110" s="981"/>
      <c r="CJ110" s="981"/>
      <c r="CK110" s="982" t="s">
        <v>441</v>
      </c>
      <c r="CL110" s="983"/>
      <c r="CM110" s="965" t="s">
        <v>442</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443</v>
      </c>
      <c r="DH110" s="967"/>
      <c r="DI110" s="967"/>
      <c r="DJ110" s="967"/>
      <c r="DK110" s="967"/>
      <c r="DL110" s="967" t="s">
        <v>444</v>
      </c>
      <c r="DM110" s="967"/>
      <c r="DN110" s="967"/>
      <c r="DO110" s="967"/>
      <c r="DP110" s="967"/>
      <c r="DQ110" s="967" t="s">
        <v>444</v>
      </c>
      <c r="DR110" s="967"/>
      <c r="DS110" s="967"/>
      <c r="DT110" s="967"/>
      <c r="DU110" s="967"/>
      <c r="DV110" s="968" t="s">
        <v>444</v>
      </c>
      <c r="DW110" s="968"/>
      <c r="DX110" s="968"/>
      <c r="DY110" s="968"/>
      <c r="DZ110" s="969"/>
    </row>
    <row r="111" spans="1:131" s="230" customFormat="1" ht="26.25" customHeight="1" x14ac:dyDescent="0.15">
      <c r="A111" s="970" t="s">
        <v>445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443</v>
      </c>
      <c r="AB111" s="974"/>
      <c r="AC111" s="974"/>
      <c r="AD111" s="974"/>
      <c r="AE111" s="975"/>
      <c r="AF111" s="976" t="s">
        <v>444</v>
      </c>
      <c r="AG111" s="974"/>
      <c r="AH111" s="974"/>
      <c r="AI111" s="974"/>
      <c r="AJ111" s="975"/>
      <c r="AK111" s="976" t="s">
        <v>417</v>
      </c>
      <c r="AL111" s="974"/>
      <c r="AM111" s="974"/>
      <c r="AN111" s="974"/>
      <c r="AO111" s="975"/>
      <c r="AP111" s="977" t="s">
        <v>446</v>
      </c>
      <c r="AQ111" s="978"/>
      <c r="AR111" s="978"/>
      <c r="AS111" s="978"/>
      <c r="AT111" s="979"/>
      <c r="AU111" s="944"/>
      <c r="AV111" s="945"/>
      <c r="AW111" s="945"/>
      <c r="AX111" s="945"/>
      <c r="AY111" s="945"/>
      <c r="AZ111" s="958" t="s">
        <v>447</v>
      </c>
      <c r="BA111" s="959"/>
      <c r="BB111" s="959"/>
      <c r="BC111" s="959"/>
      <c r="BD111" s="959"/>
      <c r="BE111" s="959"/>
      <c r="BF111" s="959"/>
      <c r="BG111" s="959"/>
      <c r="BH111" s="959"/>
      <c r="BI111" s="959"/>
      <c r="BJ111" s="959"/>
      <c r="BK111" s="959"/>
      <c r="BL111" s="959"/>
      <c r="BM111" s="959"/>
      <c r="BN111" s="959"/>
      <c r="BO111" s="959"/>
      <c r="BP111" s="960"/>
      <c r="BQ111" s="961">
        <v>9208</v>
      </c>
      <c r="BR111" s="962"/>
      <c r="BS111" s="962"/>
      <c r="BT111" s="962"/>
      <c r="BU111" s="962"/>
      <c r="BV111" s="962">
        <v>4324</v>
      </c>
      <c r="BW111" s="962"/>
      <c r="BX111" s="962"/>
      <c r="BY111" s="962"/>
      <c r="BZ111" s="962"/>
      <c r="CA111" s="962">
        <v>2567</v>
      </c>
      <c r="CB111" s="962"/>
      <c r="CC111" s="962"/>
      <c r="CD111" s="962"/>
      <c r="CE111" s="962"/>
      <c r="CF111" s="956">
        <v>0</v>
      </c>
      <c r="CG111" s="957"/>
      <c r="CH111" s="957"/>
      <c r="CI111" s="957"/>
      <c r="CJ111" s="957"/>
      <c r="CK111" s="984"/>
      <c r="CL111" s="985"/>
      <c r="CM111" s="958" t="s">
        <v>448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443</v>
      </c>
      <c r="DH111" s="962"/>
      <c r="DI111" s="962"/>
      <c r="DJ111" s="962"/>
      <c r="DK111" s="962"/>
      <c r="DL111" s="962" t="s">
        <v>443</v>
      </c>
      <c r="DM111" s="962"/>
      <c r="DN111" s="962"/>
      <c r="DO111" s="962"/>
      <c r="DP111" s="962"/>
      <c r="DQ111" s="962" t="s">
        <v>449</v>
      </c>
      <c r="DR111" s="962"/>
      <c r="DS111" s="962"/>
      <c r="DT111" s="962"/>
      <c r="DU111" s="962"/>
      <c r="DV111" s="963" t="s">
        <v>450</v>
      </c>
      <c r="DW111" s="963"/>
      <c r="DX111" s="963"/>
      <c r="DY111" s="963"/>
      <c r="DZ111" s="964"/>
    </row>
    <row r="112" spans="1:131" s="230" customFormat="1" ht="26.25" customHeight="1" x14ac:dyDescent="0.15">
      <c r="A112" s="988" t="s">
        <v>451</v>
      </c>
      <c r="B112" s="989"/>
      <c r="C112" s="959" t="s">
        <v>452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443</v>
      </c>
      <c r="AB112" s="995"/>
      <c r="AC112" s="995"/>
      <c r="AD112" s="995"/>
      <c r="AE112" s="996"/>
      <c r="AF112" s="997" t="s">
        <v>444</v>
      </c>
      <c r="AG112" s="995"/>
      <c r="AH112" s="995"/>
      <c r="AI112" s="995"/>
      <c r="AJ112" s="996"/>
      <c r="AK112" s="997" t="s">
        <v>444</v>
      </c>
      <c r="AL112" s="995"/>
      <c r="AM112" s="995"/>
      <c r="AN112" s="995"/>
      <c r="AO112" s="996"/>
      <c r="AP112" s="998" t="s">
        <v>443</v>
      </c>
      <c r="AQ112" s="999"/>
      <c r="AR112" s="999"/>
      <c r="AS112" s="999"/>
      <c r="AT112" s="1000"/>
      <c r="AU112" s="944"/>
      <c r="AV112" s="945"/>
      <c r="AW112" s="945"/>
      <c r="AX112" s="945"/>
      <c r="AY112" s="945"/>
      <c r="AZ112" s="958" t="s">
        <v>453</v>
      </c>
      <c r="BA112" s="959"/>
      <c r="BB112" s="959"/>
      <c r="BC112" s="959"/>
      <c r="BD112" s="959"/>
      <c r="BE112" s="959"/>
      <c r="BF112" s="959"/>
      <c r="BG112" s="959"/>
      <c r="BH112" s="959"/>
      <c r="BI112" s="959"/>
      <c r="BJ112" s="959"/>
      <c r="BK112" s="959"/>
      <c r="BL112" s="959"/>
      <c r="BM112" s="959"/>
      <c r="BN112" s="959"/>
      <c r="BO112" s="959"/>
      <c r="BP112" s="960"/>
      <c r="BQ112" s="961">
        <v>1361385</v>
      </c>
      <c r="BR112" s="962"/>
      <c r="BS112" s="962"/>
      <c r="BT112" s="962"/>
      <c r="BU112" s="962"/>
      <c r="BV112" s="962">
        <v>1584219</v>
      </c>
      <c r="BW112" s="962"/>
      <c r="BX112" s="962"/>
      <c r="BY112" s="962"/>
      <c r="BZ112" s="962"/>
      <c r="CA112" s="962">
        <v>1583276</v>
      </c>
      <c r="CB112" s="962"/>
      <c r="CC112" s="962"/>
      <c r="CD112" s="962"/>
      <c r="CE112" s="962"/>
      <c r="CF112" s="956">
        <v>30.1</v>
      </c>
      <c r="CG112" s="957"/>
      <c r="CH112" s="957"/>
      <c r="CI112" s="957"/>
      <c r="CJ112" s="957"/>
      <c r="CK112" s="984"/>
      <c r="CL112" s="985"/>
      <c r="CM112" s="958" t="s">
        <v>454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444</v>
      </c>
      <c r="DH112" s="962"/>
      <c r="DI112" s="962"/>
      <c r="DJ112" s="962"/>
      <c r="DK112" s="962"/>
      <c r="DL112" s="962" t="s">
        <v>443</v>
      </c>
      <c r="DM112" s="962"/>
      <c r="DN112" s="962"/>
      <c r="DO112" s="962"/>
      <c r="DP112" s="962"/>
      <c r="DQ112" s="962" t="s">
        <v>443</v>
      </c>
      <c r="DR112" s="962"/>
      <c r="DS112" s="962"/>
      <c r="DT112" s="962"/>
      <c r="DU112" s="962"/>
      <c r="DV112" s="963" t="s">
        <v>449</v>
      </c>
      <c r="DW112" s="963"/>
      <c r="DX112" s="963"/>
      <c r="DY112" s="963"/>
      <c r="DZ112" s="964"/>
    </row>
    <row r="113" spans="1:130" s="230" customFormat="1" ht="26.25" customHeight="1" x14ac:dyDescent="0.15">
      <c r="A113" s="990"/>
      <c r="B113" s="991"/>
      <c r="C113" s="959" t="s">
        <v>455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252962</v>
      </c>
      <c r="AB113" s="974"/>
      <c r="AC113" s="974"/>
      <c r="AD113" s="974"/>
      <c r="AE113" s="975"/>
      <c r="AF113" s="976">
        <v>265413</v>
      </c>
      <c r="AG113" s="974"/>
      <c r="AH113" s="974"/>
      <c r="AI113" s="974"/>
      <c r="AJ113" s="975"/>
      <c r="AK113" s="976">
        <v>276789</v>
      </c>
      <c r="AL113" s="974"/>
      <c r="AM113" s="974"/>
      <c r="AN113" s="974"/>
      <c r="AO113" s="975"/>
      <c r="AP113" s="977">
        <v>5.3</v>
      </c>
      <c r="AQ113" s="978"/>
      <c r="AR113" s="978"/>
      <c r="AS113" s="978"/>
      <c r="AT113" s="979"/>
      <c r="AU113" s="944"/>
      <c r="AV113" s="945"/>
      <c r="AW113" s="945"/>
      <c r="AX113" s="945"/>
      <c r="AY113" s="945"/>
      <c r="AZ113" s="958" t="s">
        <v>456</v>
      </c>
      <c r="BA113" s="959"/>
      <c r="BB113" s="959"/>
      <c r="BC113" s="959"/>
      <c r="BD113" s="959"/>
      <c r="BE113" s="959"/>
      <c r="BF113" s="959"/>
      <c r="BG113" s="959"/>
      <c r="BH113" s="959"/>
      <c r="BI113" s="959"/>
      <c r="BJ113" s="959"/>
      <c r="BK113" s="959"/>
      <c r="BL113" s="959"/>
      <c r="BM113" s="959"/>
      <c r="BN113" s="959"/>
      <c r="BO113" s="959"/>
      <c r="BP113" s="960"/>
      <c r="BQ113" s="961">
        <v>33274</v>
      </c>
      <c r="BR113" s="962"/>
      <c r="BS113" s="962"/>
      <c r="BT113" s="962"/>
      <c r="BU113" s="962"/>
      <c r="BV113" s="962">
        <v>56658</v>
      </c>
      <c r="BW113" s="962"/>
      <c r="BX113" s="962"/>
      <c r="BY113" s="962"/>
      <c r="BZ113" s="962"/>
      <c r="CA113" s="962">
        <v>13675</v>
      </c>
      <c r="CB113" s="962"/>
      <c r="CC113" s="962"/>
      <c r="CD113" s="962"/>
      <c r="CE113" s="962"/>
      <c r="CF113" s="956">
        <v>0.3</v>
      </c>
      <c r="CG113" s="957"/>
      <c r="CH113" s="957"/>
      <c r="CI113" s="957"/>
      <c r="CJ113" s="957"/>
      <c r="CK113" s="984"/>
      <c r="CL113" s="985"/>
      <c r="CM113" s="958" t="s">
        <v>457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443</v>
      </c>
      <c r="DH113" s="995"/>
      <c r="DI113" s="995"/>
      <c r="DJ113" s="995"/>
      <c r="DK113" s="996"/>
      <c r="DL113" s="997" t="s">
        <v>458</v>
      </c>
      <c r="DM113" s="995"/>
      <c r="DN113" s="995"/>
      <c r="DO113" s="995"/>
      <c r="DP113" s="996"/>
      <c r="DQ113" s="997" t="s">
        <v>450</v>
      </c>
      <c r="DR113" s="995"/>
      <c r="DS113" s="995"/>
      <c r="DT113" s="995"/>
      <c r="DU113" s="996"/>
      <c r="DV113" s="998" t="s">
        <v>450</v>
      </c>
      <c r="DW113" s="999"/>
      <c r="DX113" s="999"/>
      <c r="DY113" s="999"/>
      <c r="DZ113" s="1000"/>
    </row>
    <row r="114" spans="1:130" s="230" customFormat="1" ht="26.25" customHeight="1" x14ac:dyDescent="0.15">
      <c r="A114" s="990"/>
      <c r="B114" s="991"/>
      <c r="C114" s="959" t="s">
        <v>459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7668</v>
      </c>
      <c r="AB114" s="995"/>
      <c r="AC114" s="995"/>
      <c r="AD114" s="995"/>
      <c r="AE114" s="996"/>
      <c r="AF114" s="997">
        <v>8540</v>
      </c>
      <c r="AG114" s="995"/>
      <c r="AH114" s="995"/>
      <c r="AI114" s="995"/>
      <c r="AJ114" s="996"/>
      <c r="AK114" s="997">
        <v>7631</v>
      </c>
      <c r="AL114" s="995"/>
      <c r="AM114" s="995"/>
      <c r="AN114" s="995"/>
      <c r="AO114" s="996"/>
      <c r="AP114" s="998">
        <v>0.1</v>
      </c>
      <c r="AQ114" s="999"/>
      <c r="AR114" s="999"/>
      <c r="AS114" s="999"/>
      <c r="AT114" s="1000"/>
      <c r="AU114" s="944"/>
      <c r="AV114" s="945"/>
      <c r="AW114" s="945"/>
      <c r="AX114" s="945"/>
      <c r="AY114" s="945"/>
      <c r="AZ114" s="958" t="s">
        <v>460</v>
      </c>
      <c r="BA114" s="959"/>
      <c r="BB114" s="959"/>
      <c r="BC114" s="959"/>
      <c r="BD114" s="959"/>
      <c r="BE114" s="959"/>
      <c r="BF114" s="959"/>
      <c r="BG114" s="959"/>
      <c r="BH114" s="959"/>
      <c r="BI114" s="959"/>
      <c r="BJ114" s="959"/>
      <c r="BK114" s="959"/>
      <c r="BL114" s="959"/>
      <c r="BM114" s="959"/>
      <c r="BN114" s="959"/>
      <c r="BO114" s="959"/>
      <c r="BP114" s="960"/>
      <c r="BQ114" s="961">
        <v>1395201</v>
      </c>
      <c r="BR114" s="962"/>
      <c r="BS114" s="962"/>
      <c r="BT114" s="962"/>
      <c r="BU114" s="962"/>
      <c r="BV114" s="962">
        <v>1418696</v>
      </c>
      <c r="BW114" s="962"/>
      <c r="BX114" s="962"/>
      <c r="BY114" s="962"/>
      <c r="BZ114" s="962"/>
      <c r="CA114" s="962">
        <v>1316922</v>
      </c>
      <c r="CB114" s="962"/>
      <c r="CC114" s="962"/>
      <c r="CD114" s="962"/>
      <c r="CE114" s="962"/>
      <c r="CF114" s="956">
        <v>25</v>
      </c>
      <c r="CG114" s="957"/>
      <c r="CH114" s="957"/>
      <c r="CI114" s="957"/>
      <c r="CJ114" s="957"/>
      <c r="CK114" s="984"/>
      <c r="CL114" s="985"/>
      <c r="CM114" s="958" t="s">
        <v>461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417</v>
      </c>
      <c r="DH114" s="995"/>
      <c r="DI114" s="995"/>
      <c r="DJ114" s="995"/>
      <c r="DK114" s="996"/>
      <c r="DL114" s="997" t="s">
        <v>444</v>
      </c>
      <c r="DM114" s="995"/>
      <c r="DN114" s="995"/>
      <c r="DO114" s="995"/>
      <c r="DP114" s="996"/>
      <c r="DQ114" s="997" t="s">
        <v>450</v>
      </c>
      <c r="DR114" s="995"/>
      <c r="DS114" s="995"/>
      <c r="DT114" s="995"/>
      <c r="DU114" s="996"/>
      <c r="DV114" s="998" t="s">
        <v>443</v>
      </c>
      <c r="DW114" s="999"/>
      <c r="DX114" s="999"/>
      <c r="DY114" s="999"/>
      <c r="DZ114" s="1000"/>
    </row>
    <row r="115" spans="1:130" s="230" customFormat="1" ht="26.25" customHeight="1" x14ac:dyDescent="0.15">
      <c r="A115" s="990"/>
      <c r="B115" s="991"/>
      <c r="C115" s="959" t="s">
        <v>462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5233</v>
      </c>
      <c r="AB115" s="974"/>
      <c r="AC115" s="974"/>
      <c r="AD115" s="974"/>
      <c r="AE115" s="975"/>
      <c r="AF115" s="976">
        <v>4811</v>
      </c>
      <c r="AG115" s="974"/>
      <c r="AH115" s="974"/>
      <c r="AI115" s="974"/>
      <c r="AJ115" s="975"/>
      <c r="AK115" s="976">
        <v>1694</v>
      </c>
      <c r="AL115" s="974"/>
      <c r="AM115" s="974"/>
      <c r="AN115" s="974"/>
      <c r="AO115" s="975"/>
      <c r="AP115" s="977">
        <v>0</v>
      </c>
      <c r="AQ115" s="978"/>
      <c r="AR115" s="978"/>
      <c r="AS115" s="978"/>
      <c r="AT115" s="979"/>
      <c r="AU115" s="944"/>
      <c r="AV115" s="945"/>
      <c r="AW115" s="945"/>
      <c r="AX115" s="945"/>
      <c r="AY115" s="945"/>
      <c r="AZ115" s="958" t="s">
        <v>463</v>
      </c>
      <c r="BA115" s="959"/>
      <c r="BB115" s="959"/>
      <c r="BC115" s="959"/>
      <c r="BD115" s="959"/>
      <c r="BE115" s="959"/>
      <c r="BF115" s="959"/>
      <c r="BG115" s="959"/>
      <c r="BH115" s="959"/>
      <c r="BI115" s="959"/>
      <c r="BJ115" s="959"/>
      <c r="BK115" s="959"/>
      <c r="BL115" s="959"/>
      <c r="BM115" s="959"/>
      <c r="BN115" s="959"/>
      <c r="BO115" s="959"/>
      <c r="BP115" s="960"/>
      <c r="BQ115" s="961" t="s">
        <v>449</v>
      </c>
      <c r="BR115" s="962"/>
      <c r="BS115" s="962"/>
      <c r="BT115" s="962"/>
      <c r="BU115" s="962"/>
      <c r="BV115" s="962" t="s">
        <v>464</v>
      </c>
      <c r="BW115" s="962"/>
      <c r="BX115" s="962"/>
      <c r="BY115" s="962"/>
      <c r="BZ115" s="962"/>
      <c r="CA115" s="962" t="s">
        <v>446</v>
      </c>
      <c r="CB115" s="962"/>
      <c r="CC115" s="962"/>
      <c r="CD115" s="962"/>
      <c r="CE115" s="962"/>
      <c r="CF115" s="956" t="s">
        <v>443</v>
      </c>
      <c r="CG115" s="957"/>
      <c r="CH115" s="957"/>
      <c r="CI115" s="957"/>
      <c r="CJ115" s="957"/>
      <c r="CK115" s="984"/>
      <c r="CL115" s="985"/>
      <c r="CM115" s="958" t="s">
        <v>465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444</v>
      </c>
      <c r="DH115" s="995"/>
      <c r="DI115" s="995"/>
      <c r="DJ115" s="995"/>
      <c r="DK115" s="996"/>
      <c r="DL115" s="997" t="s">
        <v>449</v>
      </c>
      <c r="DM115" s="995"/>
      <c r="DN115" s="995"/>
      <c r="DO115" s="995"/>
      <c r="DP115" s="996"/>
      <c r="DQ115" s="997" t="s">
        <v>417</v>
      </c>
      <c r="DR115" s="995"/>
      <c r="DS115" s="995"/>
      <c r="DT115" s="995"/>
      <c r="DU115" s="996"/>
      <c r="DV115" s="998" t="s">
        <v>446</v>
      </c>
      <c r="DW115" s="999"/>
      <c r="DX115" s="999"/>
      <c r="DY115" s="999"/>
      <c r="DZ115" s="1000"/>
    </row>
    <row r="116" spans="1:130" s="230" customFormat="1" ht="26.25" customHeight="1" x14ac:dyDescent="0.15">
      <c r="A116" s="992"/>
      <c r="B116" s="993"/>
      <c r="C116" s="1001" t="s">
        <v>466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443</v>
      </c>
      <c r="AB116" s="995"/>
      <c r="AC116" s="995"/>
      <c r="AD116" s="995"/>
      <c r="AE116" s="996"/>
      <c r="AF116" s="997" t="s">
        <v>444</v>
      </c>
      <c r="AG116" s="995"/>
      <c r="AH116" s="995"/>
      <c r="AI116" s="995"/>
      <c r="AJ116" s="996"/>
      <c r="AK116" s="997" t="s">
        <v>449</v>
      </c>
      <c r="AL116" s="995"/>
      <c r="AM116" s="995"/>
      <c r="AN116" s="995"/>
      <c r="AO116" s="996"/>
      <c r="AP116" s="998" t="s">
        <v>449</v>
      </c>
      <c r="AQ116" s="999"/>
      <c r="AR116" s="999"/>
      <c r="AS116" s="999"/>
      <c r="AT116" s="1000"/>
      <c r="AU116" s="944"/>
      <c r="AV116" s="945"/>
      <c r="AW116" s="945"/>
      <c r="AX116" s="945"/>
      <c r="AY116" s="945"/>
      <c r="AZ116" s="1003" t="s">
        <v>467</v>
      </c>
      <c r="BA116" s="1004"/>
      <c r="BB116" s="1004"/>
      <c r="BC116" s="1004"/>
      <c r="BD116" s="1004"/>
      <c r="BE116" s="1004"/>
      <c r="BF116" s="1004"/>
      <c r="BG116" s="1004"/>
      <c r="BH116" s="1004"/>
      <c r="BI116" s="1004"/>
      <c r="BJ116" s="1004"/>
      <c r="BK116" s="1004"/>
      <c r="BL116" s="1004"/>
      <c r="BM116" s="1004"/>
      <c r="BN116" s="1004"/>
      <c r="BO116" s="1004"/>
      <c r="BP116" s="1005"/>
      <c r="BQ116" s="961" t="s">
        <v>446</v>
      </c>
      <c r="BR116" s="962"/>
      <c r="BS116" s="962"/>
      <c r="BT116" s="962"/>
      <c r="BU116" s="962"/>
      <c r="BV116" s="962" t="s">
        <v>444</v>
      </c>
      <c r="BW116" s="962"/>
      <c r="BX116" s="962"/>
      <c r="BY116" s="962"/>
      <c r="BZ116" s="962"/>
      <c r="CA116" s="962" t="s">
        <v>443</v>
      </c>
      <c r="CB116" s="962"/>
      <c r="CC116" s="962"/>
      <c r="CD116" s="962"/>
      <c r="CE116" s="962"/>
      <c r="CF116" s="956" t="s">
        <v>444</v>
      </c>
      <c r="CG116" s="957"/>
      <c r="CH116" s="957"/>
      <c r="CI116" s="957"/>
      <c r="CJ116" s="957"/>
      <c r="CK116" s="984"/>
      <c r="CL116" s="985"/>
      <c r="CM116" s="958" t="s">
        <v>468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9208</v>
      </c>
      <c r="DH116" s="995"/>
      <c r="DI116" s="995"/>
      <c r="DJ116" s="995"/>
      <c r="DK116" s="996"/>
      <c r="DL116" s="997">
        <v>4324</v>
      </c>
      <c r="DM116" s="995"/>
      <c r="DN116" s="995"/>
      <c r="DO116" s="995"/>
      <c r="DP116" s="996"/>
      <c r="DQ116" s="997">
        <v>2567</v>
      </c>
      <c r="DR116" s="995"/>
      <c r="DS116" s="995"/>
      <c r="DT116" s="995"/>
      <c r="DU116" s="996"/>
      <c r="DV116" s="998">
        <v>0</v>
      </c>
      <c r="DW116" s="999"/>
      <c r="DX116" s="999"/>
      <c r="DY116" s="999"/>
      <c r="DZ116" s="1000"/>
    </row>
    <row r="117" spans="1:130" s="230" customFormat="1" ht="26.25" customHeight="1" x14ac:dyDescent="0.15">
      <c r="A117" s="948" t="s">
        <v>193</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469</v>
      </c>
      <c r="Z117" s="930"/>
      <c r="AA117" s="1014">
        <v>1505987</v>
      </c>
      <c r="AB117" s="1015"/>
      <c r="AC117" s="1015"/>
      <c r="AD117" s="1015"/>
      <c r="AE117" s="1016"/>
      <c r="AF117" s="1017">
        <v>1379660</v>
      </c>
      <c r="AG117" s="1015"/>
      <c r="AH117" s="1015"/>
      <c r="AI117" s="1015"/>
      <c r="AJ117" s="1016"/>
      <c r="AK117" s="1017">
        <v>1393742</v>
      </c>
      <c r="AL117" s="1015"/>
      <c r="AM117" s="1015"/>
      <c r="AN117" s="1015"/>
      <c r="AO117" s="1016"/>
      <c r="AP117" s="1018"/>
      <c r="AQ117" s="1019"/>
      <c r="AR117" s="1019"/>
      <c r="AS117" s="1019"/>
      <c r="AT117" s="1020"/>
      <c r="AU117" s="944"/>
      <c r="AV117" s="945"/>
      <c r="AW117" s="945"/>
      <c r="AX117" s="945"/>
      <c r="AY117" s="945"/>
      <c r="AZ117" s="1010" t="s">
        <v>470</v>
      </c>
      <c r="BA117" s="1011"/>
      <c r="BB117" s="1011"/>
      <c r="BC117" s="1011"/>
      <c r="BD117" s="1011"/>
      <c r="BE117" s="1011"/>
      <c r="BF117" s="1011"/>
      <c r="BG117" s="1011"/>
      <c r="BH117" s="1011"/>
      <c r="BI117" s="1011"/>
      <c r="BJ117" s="1011"/>
      <c r="BK117" s="1011"/>
      <c r="BL117" s="1011"/>
      <c r="BM117" s="1011"/>
      <c r="BN117" s="1011"/>
      <c r="BO117" s="1011"/>
      <c r="BP117" s="1012"/>
      <c r="BQ117" s="961" t="s">
        <v>444</v>
      </c>
      <c r="BR117" s="962"/>
      <c r="BS117" s="962"/>
      <c r="BT117" s="962"/>
      <c r="BU117" s="962"/>
      <c r="BV117" s="962" t="s">
        <v>443</v>
      </c>
      <c r="BW117" s="962"/>
      <c r="BX117" s="962"/>
      <c r="BY117" s="962"/>
      <c r="BZ117" s="962"/>
      <c r="CA117" s="962" t="s">
        <v>444</v>
      </c>
      <c r="CB117" s="962"/>
      <c r="CC117" s="962"/>
      <c r="CD117" s="962"/>
      <c r="CE117" s="962"/>
      <c r="CF117" s="956" t="s">
        <v>443</v>
      </c>
      <c r="CG117" s="957"/>
      <c r="CH117" s="957"/>
      <c r="CI117" s="957"/>
      <c r="CJ117" s="957"/>
      <c r="CK117" s="984"/>
      <c r="CL117" s="985"/>
      <c r="CM117" s="958" t="s">
        <v>471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443</v>
      </c>
      <c r="DH117" s="995"/>
      <c r="DI117" s="995"/>
      <c r="DJ117" s="995"/>
      <c r="DK117" s="996"/>
      <c r="DL117" s="997" t="s">
        <v>443</v>
      </c>
      <c r="DM117" s="995"/>
      <c r="DN117" s="995"/>
      <c r="DO117" s="995"/>
      <c r="DP117" s="996"/>
      <c r="DQ117" s="997" t="s">
        <v>443</v>
      </c>
      <c r="DR117" s="995"/>
      <c r="DS117" s="995"/>
      <c r="DT117" s="995"/>
      <c r="DU117" s="996"/>
      <c r="DV117" s="998" t="s">
        <v>444</v>
      </c>
      <c r="DW117" s="999"/>
      <c r="DX117" s="999"/>
      <c r="DY117" s="999"/>
      <c r="DZ117" s="1000"/>
    </row>
    <row r="118" spans="1:130" s="230" customFormat="1" ht="26.25" customHeight="1" x14ac:dyDescent="0.15">
      <c r="A118" s="948" t="s">
        <v>438</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435</v>
      </c>
      <c r="AB118" s="929"/>
      <c r="AC118" s="929"/>
      <c r="AD118" s="929"/>
      <c r="AE118" s="930"/>
      <c r="AF118" s="928" t="s">
        <v>436</v>
      </c>
      <c r="AG118" s="929"/>
      <c r="AH118" s="929"/>
      <c r="AI118" s="929"/>
      <c r="AJ118" s="930"/>
      <c r="AK118" s="928" t="s">
        <v>314</v>
      </c>
      <c r="AL118" s="929"/>
      <c r="AM118" s="929"/>
      <c r="AN118" s="929"/>
      <c r="AO118" s="930"/>
      <c r="AP118" s="1006" t="s">
        <v>437</v>
      </c>
      <c r="AQ118" s="1007"/>
      <c r="AR118" s="1007"/>
      <c r="AS118" s="1007"/>
      <c r="AT118" s="1008"/>
      <c r="AU118" s="944"/>
      <c r="AV118" s="945"/>
      <c r="AW118" s="945"/>
      <c r="AX118" s="945"/>
      <c r="AY118" s="945"/>
      <c r="AZ118" s="1009" t="s">
        <v>472</v>
      </c>
      <c r="BA118" s="1001"/>
      <c r="BB118" s="1001"/>
      <c r="BC118" s="1001"/>
      <c r="BD118" s="1001"/>
      <c r="BE118" s="1001"/>
      <c r="BF118" s="1001"/>
      <c r="BG118" s="1001"/>
      <c r="BH118" s="1001"/>
      <c r="BI118" s="1001"/>
      <c r="BJ118" s="1001"/>
      <c r="BK118" s="1001"/>
      <c r="BL118" s="1001"/>
      <c r="BM118" s="1001"/>
      <c r="BN118" s="1001"/>
      <c r="BO118" s="1001"/>
      <c r="BP118" s="1002"/>
      <c r="BQ118" s="1035" t="s">
        <v>458</v>
      </c>
      <c r="BR118" s="1036"/>
      <c r="BS118" s="1036"/>
      <c r="BT118" s="1036"/>
      <c r="BU118" s="1036"/>
      <c r="BV118" s="1036" t="s">
        <v>443</v>
      </c>
      <c r="BW118" s="1036"/>
      <c r="BX118" s="1036"/>
      <c r="BY118" s="1036"/>
      <c r="BZ118" s="1036"/>
      <c r="CA118" s="1036" t="s">
        <v>443</v>
      </c>
      <c r="CB118" s="1036"/>
      <c r="CC118" s="1036"/>
      <c r="CD118" s="1036"/>
      <c r="CE118" s="1036"/>
      <c r="CF118" s="956" t="s">
        <v>444</v>
      </c>
      <c r="CG118" s="957"/>
      <c r="CH118" s="957"/>
      <c r="CI118" s="957"/>
      <c r="CJ118" s="957"/>
      <c r="CK118" s="984"/>
      <c r="CL118" s="985"/>
      <c r="CM118" s="958" t="s">
        <v>473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444</v>
      </c>
      <c r="DH118" s="995"/>
      <c r="DI118" s="995"/>
      <c r="DJ118" s="995"/>
      <c r="DK118" s="996"/>
      <c r="DL118" s="997" t="s">
        <v>443</v>
      </c>
      <c r="DM118" s="995"/>
      <c r="DN118" s="995"/>
      <c r="DO118" s="995"/>
      <c r="DP118" s="996"/>
      <c r="DQ118" s="997" t="s">
        <v>417</v>
      </c>
      <c r="DR118" s="995"/>
      <c r="DS118" s="995"/>
      <c r="DT118" s="995"/>
      <c r="DU118" s="996"/>
      <c r="DV118" s="998" t="s">
        <v>444</v>
      </c>
      <c r="DW118" s="999"/>
      <c r="DX118" s="999"/>
      <c r="DY118" s="999"/>
      <c r="DZ118" s="1000"/>
    </row>
    <row r="119" spans="1:130" s="230" customFormat="1" ht="26.25" customHeight="1" x14ac:dyDescent="0.15">
      <c r="A119" s="1092" t="s">
        <v>441</v>
      </c>
      <c r="B119" s="983"/>
      <c r="C119" s="965" t="s">
        <v>442</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444</v>
      </c>
      <c r="AB119" s="936"/>
      <c r="AC119" s="936"/>
      <c r="AD119" s="936"/>
      <c r="AE119" s="937"/>
      <c r="AF119" s="938" t="s">
        <v>458</v>
      </c>
      <c r="AG119" s="936"/>
      <c r="AH119" s="936"/>
      <c r="AI119" s="936"/>
      <c r="AJ119" s="937"/>
      <c r="AK119" s="938" t="s">
        <v>444</v>
      </c>
      <c r="AL119" s="936"/>
      <c r="AM119" s="936"/>
      <c r="AN119" s="936"/>
      <c r="AO119" s="937"/>
      <c r="AP119" s="939" t="s">
        <v>458</v>
      </c>
      <c r="AQ119" s="940"/>
      <c r="AR119" s="940"/>
      <c r="AS119" s="940"/>
      <c r="AT119" s="941"/>
      <c r="AU119" s="946"/>
      <c r="AV119" s="947"/>
      <c r="AW119" s="947"/>
      <c r="AX119" s="947"/>
      <c r="AY119" s="947"/>
      <c r="AZ119" s="251" t="s">
        <v>193</v>
      </c>
      <c r="BA119" s="251"/>
      <c r="BB119" s="251"/>
      <c r="BC119" s="251"/>
      <c r="BD119" s="251"/>
      <c r="BE119" s="251"/>
      <c r="BF119" s="251"/>
      <c r="BG119" s="251"/>
      <c r="BH119" s="251"/>
      <c r="BI119" s="251"/>
      <c r="BJ119" s="251"/>
      <c r="BK119" s="251"/>
      <c r="BL119" s="251"/>
      <c r="BM119" s="251"/>
      <c r="BN119" s="251"/>
      <c r="BO119" s="1013" t="s">
        <v>474</v>
      </c>
      <c r="BP119" s="1041"/>
      <c r="BQ119" s="1035">
        <v>12539973</v>
      </c>
      <c r="BR119" s="1036"/>
      <c r="BS119" s="1036"/>
      <c r="BT119" s="1036"/>
      <c r="BU119" s="1036"/>
      <c r="BV119" s="1036">
        <v>12279394</v>
      </c>
      <c r="BW119" s="1036"/>
      <c r="BX119" s="1036"/>
      <c r="BY119" s="1036"/>
      <c r="BZ119" s="1036"/>
      <c r="CA119" s="1036">
        <v>11875275</v>
      </c>
      <c r="CB119" s="1036"/>
      <c r="CC119" s="1036"/>
      <c r="CD119" s="1036"/>
      <c r="CE119" s="1036"/>
      <c r="CF119" s="1037"/>
      <c r="CG119" s="1038"/>
      <c r="CH119" s="1038"/>
      <c r="CI119" s="1038"/>
      <c r="CJ119" s="1039"/>
      <c r="CK119" s="986"/>
      <c r="CL119" s="987"/>
      <c r="CM119" s="1009" t="s">
        <v>475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443</v>
      </c>
      <c r="DH119" s="1022"/>
      <c r="DI119" s="1022"/>
      <c r="DJ119" s="1022"/>
      <c r="DK119" s="1023"/>
      <c r="DL119" s="1021" t="s">
        <v>450</v>
      </c>
      <c r="DM119" s="1022"/>
      <c r="DN119" s="1022"/>
      <c r="DO119" s="1022"/>
      <c r="DP119" s="1023"/>
      <c r="DQ119" s="1021" t="s">
        <v>450</v>
      </c>
      <c r="DR119" s="1022"/>
      <c r="DS119" s="1022"/>
      <c r="DT119" s="1022"/>
      <c r="DU119" s="1023"/>
      <c r="DV119" s="1024" t="s">
        <v>450</v>
      </c>
      <c r="DW119" s="1025"/>
      <c r="DX119" s="1025"/>
      <c r="DY119" s="1025"/>
      <c r="DZ119" s="1026"/>
    </row>
    <row r="120" spans="1:130" s="230" customFormat="1" ht="26.25" customHeight="1" x14ac:dyDescent="0.15">
      <c r="A120" s="1093"/>
      <c r="B120" s="985"/>
      <c r="C120" s="958" t="s">
        <v>448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443</v>
      </c>
      <c r="AB120" s="995"/>
      <c r="AC120" s="995"/>
      <c r="AD120" s="995"/>
      <c r="AE120" s="996"/>
      <c r="AF120" s="997" t="s">
        <v>450</v>
      </c>
      <c r="AG120" s="995"/>
      <c r="AH120" s="995"/>
      <c r="AI120" s="995"/>
      <c r="AJ120" s="996"/>
      <c r="AK120" s="997" t="s">
        <v>450</v>
      </c>
      <c r="AL120" s="995"/>
      <c r="AM120" s="995"/>
      <c r="AN120" s="995"/>
      <c r="AO120" s="996"/>
      <c r="AP120" s="998" t="s">
        <v>450</v>
      </c>
      <c r="AQ120" s="999"/>
      <c r="AR120" s="999"/>
      <c r="AS120" s="999"/>
      <c r="AT120" s="1000"/>
      <c r="AU120" s="1027" t="s">
        <v>476</v>
      </c>
      <c r="AV120" s="1028"/>
      <c r="AW120" s="1028"/>
      <c r="AX120" s="1028"/>
      <c r="AY120" s="1029"/>
      <c r="AZ120" s="965" t="s">
        <v>477</v>
      </c>
      <c r="BA120" s="933"/>
      <c r="BB120" s="933"/>
      <c r="BC120" s="933"/>
      <c r="BD120" s="933"/>
      <c r="BE120" s="933"/>
      <c r="BF120" s="933"/>
      <c r="BG120" s="933"/>
      <c r="BH120" s="933"/>
      <c r="BI120" s="933"/>
      <c r="BJ120" s="933"/>
      <c r="BK120" s="933"/>
      <c r="BL120" s="933"/>
      <c r="BM120" s="933"/>
      <c r="BN120" s="933"/>
      <c r="BO120" s="933"/>
      <c r="BP120" s="934"/>
      <c r="BQ120" s="966">
        <v>2218387</v>
      </c>
      <c r="BR120" s="967"/>
      <c r="BS120" s="967"/>
      <c r="BT120" s="967"/>
      <c r="BU120" s="967"/>
      <c r="BV120" s="967">
        <v>2986809</v>
      </c>
      <c r="BW120" s="967"/>
      <c r="BX120" s="967"/>
      <c r="BY120" s="967"/>
      <c r="BZ120" s="967"/>
      <c r="CA120" s="967">
        <v>3474219</v>
      </c>
      <c r="CB120" s="967"/>
      <c r="CC120" s="967"/>
      <c r="CD120" s="967"/>
      <c r="CE120" s="967"/>
      <c r="CF120" s="980">
        <v>66</v>
      </c>
      <c r="CG120" s="981"/>
      <c r="CH120" s="981"/>
      <c r="CI120" s="981"/>
      <c r="CJ120" s="981"/>
      <c r="CK120" s="1042" t="s">
        <v>478</v>
      </c>
      <c r="CL120" s="1043"/>
      <c r="CM120" s="1043"/>
      <c r="CN120" s="1043"/>
      <c r="CO120" s="1044"/>
      <c r="CP120" s="1050" t="s">
        <v>479</v>
      </c>
      <c r="CQ120" s="1051"/>
      <c r="CR120" s="1051"/>
      <c r="CS120" s="1051"/>
      <c r="CT120" s="1051"/>
      <c r="CU120" s="1051"/>
      <c r="CV120" s="1051"/>
      <c r="CW120" s="1051"/>
      <c r="CX120" s="1051"/>
      <c r="CY120" s="1051"/>
      <c r="CZ120" s="1051"/>
      <c r="DA120" s="1051"/>
      <c r="DB120" s="1051"/>
      <c r="DC120" s="1051"/>
      <c r="DD120" s="1051"/>
      <c r="DE120" s="1051"/>
      <c r="DF120" s="1052"/>
      <c r="DG120" s="966">
        <v>1209245</v>
      </c>
      <c r="DH120" s="967"/>
      <c r="DI120" s="967"/>
      <c r="DJ120" s="967"/>
      <c r="DK120" s="967"/>
      <c r="DL120" s="967">
        <v>1437857</v>
      </c>
      <c r="DM120" s="967"/>
      <c r="DN120" s="967"/>
      <c r="DO120" s="967"/>
      <c r="DP120" s="967"/>
      <c r="DQ120" s="967">
        <v>1364488</v>
      </c>
      <c r="DR120" s="967"/>
      <c r="DS120" s="967"/>
      <c r="DT120" s="967"/>
      <c r="DU120" s="967"/>
      <c r="DV120" s="968">
        <v>25.9</v>
      </c>
      <c r="DW120" s="968"/>
      <c r="DX120" s="968"/>
      <c r="DY120" s="968"/>
      <c r="DZ120" s="969"/>
    </row>
    <row r="121" spans="1:130" s="230" customFormat="1" ht="26.25" customHeight="1" x14ac:dyDescent="0.15">
      <c r="A121" s="1093"/>
      <c r="B121" s="985"/>
      <c r="C121" s="1010" t="s">
        <v>480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444</v>
      </c>
      <c r="AB121" s="995"/>
      <c r="AC121" s="995"/>
      <c r="AD121" s="995"/>
      <c r="AE121" s="996"/>
      <c r="AF121" s="997" t="s">
        <v>443</v>
      </c>
      <c r="AG121" s="995"/>
      <c r="AH121" s="995"/>
      <c r="AI121" s="995"/>
      <c r="AJ121" s="996"/>
      <c r="AK121" s="997" t="s">
        <v>450</v>
      </c>
      <c r="AL121" s="995"/>
      <c r="AM121" s="995"/>
      <c r="AN121" s="995"/>
      <c r="AO121" s="996"/>
      <c r="AP121" s="998" t="s">
        <v>443</v>
      </c>
      <c r="AQ121" s="999"/>
      <c r="AR121" s="999"/>
      <c r="AS121" s="999"/>
      <c r="AT121" s="1000"/>
      <c r="AU121" s="1030"/>
      <c r="AV121" s="1031"/>
      <c r="AW121" s="1031"/>
      <c r="AX121" s="1031"/>
      <c r="AY121" s="1032"/>
      <c r="AZ121" s="958" t="s">
        <v>481</v>
      </c>
      <c r="BA121" s="959"/>
      <c r="BB121" s="959"/>
      <c r="BC121" s="959"/>
      <c r="BD121" s="959"/>
      <c r="BE121" s="959"/>
      <c r="BF121" s="959"/>
      <c r="BG121" s="959"/>
      <c r="BH121" s="959"/>
      <c r="BI121" s="959"/>
      <c r="BJ121" s="959"/>
      <c r="BK121" s="959"/>
      <c r="BL121" s="959"/>
      <c r="BM121" s="959"/>
      <c r="BN121" s="959"/>
      <c r="BO121" s="959"/>
      <c r="BP121" s="960"/>
      <c r="BQ121" s="961">
        <v>108557</v>
      </c>
      <c r="BR121" s="962"/>
      <c r="BS121" s="962"/>
      <c r="BT121" s="962"/>
      <c r="BU121" s="962"/>
      <c r="BV121" s="962">
        <v>161682</v>
      </c>
      <c r="BW121" s="962"/>
      <c r="BX121" s="962"/>
      <c r="BY121" s="962"/>
      <c r="BZ121" s="962"/>
      <c r="CA121" s="962">
        <v>162274</v>
      </c>
      <c r="CB121" s="962"/>
      <c r="CC121" s="962"/>
      <c r="CD121" s="962"/>
      <c r="CE121" s="962"/>
      <c r="CF121" s="956">
        <v>3.1</v>
      </c>
      <c r="CG121" s="957"/>
      <c r="CH121" s="957"/>
      <c r="CI121" s="957"/>
      <c r="CJ121" s="957"/>
      <c r="CK121" s="1045"/>
      <c r="CL121" s="1046"/>
      <c r="CM121" s="1046"/>
      <c r="CN121" s="1046"/>
      <c r="CO121" s="1047"/>
      <c r="CP121" s="1055" t="s">
        <v>482</v>
      </c>
      <c r="CQ121" s="1056"/>
      <c r="CR121" s="1056"/>
      <c r="CS121" s="1056"/>
      <c r="CT121" s="1056"/>
      <c r="CU121" s="1056"/>
      <c r="CV121" s="1056"/>
      <c r="CW121" s="1056"/>
      <c r="CX121" s="1056"/>
      <c r="CY121" s="1056"/>
      <c r="CZ121" s="1056"/>
      <c r="DA121" s="1056"/>
      <c r="DB121" s="1056"/>
      <c r="DC121" s="1056"/>
      <c r="DD121" s="1056"/>
      <c r="DE121" s="1056"/>
      <c r="DF121" s="1057"/>
      <c r="DG121" s="961">
        <v>152140</v>
      </c>
      <c r="DH121" s="962"/>
      <c r="DI121" s="962"/>
      <c r="DJ121" s="962"/>
      <c r="DK121" s="962"/>
      <c r="DL121" s="962">
        <v>146362</v>
      </c>
      <c r="DM121" s="962"/>
      <c r="DN121" s="962"/>
      <c r="DO121" s="962"/>
      <c r="DP121" s="962"/>
      <c r="DQ121" s="962">
        <v>218788</v>
      </c>
      <c r="DR121" s="962"/>
      <c r="DS121" s="962"/>
      <c r="DT121" s="962"/>
      <c r="DU121" s="962"/>
      <c r="DV121" s="963">
        <v>4.2</v>
      </c>
      <c r="DW121" s="963"/>
      <c r="DX121" s="963"/>
      <c r="DY121" s="963"/>
      <c r="DZ121" s="964"/>
    </row>
    <row r="122" spans="1:130" s="230" customFormat="1" ht="26.25" customHeight="1" x14ac:dyDescent="0.15">
      <c r="A122" s="1093"/>
      <c r="B122" s="985"/>
      <c r="C122" s="958" t="s">
        <v>461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443</v>
      </c>
      <c r="AB122" s="995"/>
      <c r="AC122" s="995"/>
      <c r="AD122" s="995"/>
      <c r="AE122" s="996"/>
      <c r="AF122" s="997" t="s">
        <v>450</v>
      </c>
      <c r="AG122" s="995"/>
      <c r="AH122" s="995"/>
      <c r="AI122" s="995"/>
      <c r="AJ122" s="996"/>
      <c r="AK122" s="997" t="s">
        <v>450</v>
      </c>
      <c r="AL122" s="995"/>
      <c r="AM122" s="995"/>
      <c r="AN122" s="995"/>
      <c r="AO122" s="996"/>
      <c r="AP122" s="998" t="s">
        <v>444</v>
      </c>
      <c r="AQ122" s="999"/>
      <c r="AR122" s="999"/>
      <c r="AS122" s="999"/>
      <c r="AT122" s="1000"/>
      <c r="AU122" s="1030"/>
      <c r="AV122" s="1031"/>
      <c r="AW122" s="1031"/>
      <c r="AX122" s="1031"/>
      <c r="AY122" s="1032"/>
      <c r="AZ122" s="1009" t="s">
        <v>483</v>
      </c>
      <c r="BA122" s="1001"/>
      <c r="BB122" s="1001"/>
      <c r="BC122" s="1001"/>
      <c r="BD122" s="1001"/>
      <c r="BE122" s="1001"/>
      <c r="BF122" s="1001"/>
      <c r="BG122" s="1001"/>
      <c r="BH122" s="1001"/>
      <c r="BI122" s="1001"/>
      <c r="BJ122" s="1001"/>
      <c r="BK122" s="1001"/>
      <c r="BL122" s="1001"/>
      <c r="BM122" s="1001"/>
      <c r="BN122" s="1001"/>
      <c r="BO122" s="1001"/>
      <c r="BP122" s="1002"/>
      <c r="BQ122" s="1035">
        <v>8262116</v>
      </c>
      <c r="BR122" s="1036"/>
      <c r="BS122" s="1036"/>
      <c r="BT122" s="1036"/>
      <c r="BU122" s="1036"/>
      <c r="BV122" s="1036">
        <v>7902583</v>
      </c>
      <c r="BW122" s="1036"/>
      <c r="BX122" s="1036"/>
      <c r="BY122" s="1036"/>
      <c r="BZ122" s="1036"/>
      <c r="CA122" s="1036">
        <v>7668370</v>
      </c>
      <c r="CB122" s="1036"/>
      <c r="CC122" s="1036"/>
      <c r="CD122" s="1036"/>
      <c r="CE122" s="1036"/>
      <c r="CF122" s="1053">
        <v>145.6</v>
      </c>
      <c r="CG122" s="1054"/>
      <c r="CH122" s="1054"/>
      <c r="CI122" s="1054"/>
      <c r="CJ122" s="1054"/>
      <c r="CK122" s="1045"/>
      <c r="CL122" s="1046"/>
      <c r="CM122" s="1046"/>
      <c r="CN122" s="1046"/>
      <c r="CO122" s="1047"/>
      <c r="CP122" s="1055" t="s">
        <v>484</v>
      </c>
      <c r="CQ122" s="1056"/>
      <c r="CR122" s="1056"/>
      <c r="CS122" s="1056"/>
      <c r="CT122" s="1056"/>
      <c r="CU122" s="1056"/>
      <c r="CV122" s="1056"/>
      <c r="CW122" s="1056"/>
      <c r="CX122" s="1056"/>
      <c r="CY122" s="1056"/>
      <c r="CZ122" s="1056"/>
      <c r="DA122" s="1056"/>
      <c r="DB122" s="1056"/>
      <c r="DC122" s="1056"/>
      <c r="DD122" s="1056"/>
      <c r="DE122" s="1056"/>
      <c r="DF122" s="1057"/>
      <c r="DG122" s="961" t="s">
        <v>417</v>
      </c>
      <c r="DH122" s="962"/>
      <c r="DI122" s="962"/>
      <c r="DJ122" s="962"/>
      <c r="DK122" s="962"/>
      <c r="DL122" s="962" t="s">
        <v>450</v>
      </c>
      <c r="DM122" s="962"/>
      <c r="DN122" s="962"/>
      <c r="DO122" s="962"/>
      <c r="DP122" s="962"/>
      <c r="DQ122" s="962" t="s">
        <v>443</v>
      </c>
      <c r="DR122" s="962"/>
      <c r="DS122" s="962"/>
      <c r="DT122" s="962"/>
      <c r="DU122" s="962"/>
      <c r="DV122" s="963" t="s">
        <v>417</v>
      </c>
      <c r="DW122" s="963"/>
      <c r="DX122" s="963"/>
      <c r="DY122" s="963"/>
      <c r="DZ122" s="964"/>
    </row>
    <row r="123" spans="1:130" s="230" customFormat="1" ht="26.25" customHeight="1" x14ac:dyDescent="0.15">
      <c r="A123" s="1093"/>
      <c r="B123" s="985"/>
      <c r="C123" s="958" t="s">
        <v>468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5033</v>
      </c>
      <c r="AB123" s="995"/>
      <c r="AC123" s="995"/>
      <c r="AD123" s="995"/>
      <c r="AE123" s="996"/>
      <c r="AF123" s="997">
        <v>4681</v>
      </c>
      <c r="AG123" s="995"/>
      <c r="AH123" s="995"/>
      <c r="AI123" s="995"/>
      <c r="AJ123" s="996"/>
      <c r="AK123" s="997">
        <v>1623</v>
      </c>
      <c r="AL123" s="995"/>
      <c r="AM123" s="995"/>
      <c r="AN123" s="995"/>
      <c r="AO123" s="996"/>
      <c r="AP123" s="998">
        <v>0</v>
      </c>
      <c r="AQ123" s="999"/>
      <c r="AR123" s="999"/>
      <c r="AS123" s="999"/>
      <c r="AT123" s="1000"/>
      <c r="AU123" s="1033"/>
      <c r="AV123" s="1034"/>
      <c r="AW123" s="1034"/>
      <c r="AX123" s="1034"/>
      <c r="AY123" s="1034"/>
      <c r="AZ123" s="251" t="s">
        <v>193</v>
      </c>
      <c r="BA123" s="251"/>
      <c r="BB123" s="251"/>
      <c r="BC123" s="251"/>
      <c r="BD123" s="251"/>
      <c r="BE123" s="251"/>
      <c r="BF123" s="251"/>
      <c r="BG123" s="251"/>
      <c r="BH123" s="251"/>
      <c r="BI123" s="251"/>
      <c r="BJ123" s="251"/>
      <c r="BK123" s="251"/>
      <c r="BL123" s="251"/>
      <c r="BM123" s="251"/>
      <c r="BN123" s="251"/>
      <c r="BO123" s="1013" t="s">
        <v>485</v>
      </c>
      <c r="BP123" s="1041"/>
      <c r="BQ123" s="1099">
        <v>10589060</v>
      </c>
      <c r="BR123" s="1100"/>
      <c r="BS123" s="1100"/>
      <c r="BT123" s="1100"/>
      <c r="BU123" s="1100"/>
      <c r="BV123" s="1100">
        <v>11051074</v>
      </c>
      <c r="BW123" s="1100"/>
      <c r="BX123" s="1100"/>
      <c r="BY123" s="1100"/>
      <c r="BZ123" s="1100"/>
      <c r="CA123" s="1100">
        <v>11304863</v>
      </c>
      <c r="CB123" s="1100"/>
      <c r="CC123" s="1100"/>
      <c r="CD123" s="1100"/>
      <c r="CE123" s="1100"/>
      <c r="CF123" s="1037"/>
      <c r="CG123" s="1038"/>
      <c r="CH123" s="1038"/>
      <c r="CI123" s="1038"/>
      <c r="CJ123" s="1039"/>
      <c r="CK123" s="1045"/>
      <c r="CL123" s="1046"/>
      <c r="CM123" s="1046"/>
      <c r="CN123" s="1046"/>
      <c r="CO123" s="1047"/>
      <c r="CP123" s="1055" t="s">
        <v>486</v>
      </c>
      <c r="CQ123" s="1056"/>
      <c r="CR123" s="1056"/>
      <c r="CS123" s="1056"/>
      <c r="CT123" s="1056"/>
      <c r="CU123" s="1056"/>
      <c r="CV123" s="1056"/>
      <c r="CW123" s="1056"/>
      <c r="CX123" s="1056"/>
      <c r="CY123" s="1056"/>
      <c r="CZ123" s="1056"/>
      <c r="DA123" s="1056"/>
      <c r="DB123" s="1056"/>
      <c r="DC123" s="1056"/>
      <c r="DD123" s="1056"/>
      <c r="DE123" s="1056"/>
      <c r="DF123" s="1057"/>
      <c r="DG123" s="994" t="s">
        <v>443</v>
      </c>
      <c r="DH123" s="995"/>
      <c r="DI123" s="995"/>
      <c r="DJ123" s="995"/>
      <c r="DK123" s="996"/>
      <c r="DL123" s="997" t="s">
        <v>443</v>
      </c>
      <c r="DM123" s="995"/>
      <c r="DN123" s="995"/>
      <c r="DO123" s="995"/>
      <c r="DP123" s="996"/>
      <c r="DQ123" s="997" t="s">
        <v>443</v>
      </c>
      <c r="DR123" s="995"/>
      <c r="DS123" s="995"/>
      <c r="DT123" s="995"/>
      <c r="DU123" s="996"/>
      <c r="DV123" s="998" t="s">
        <v>458</v>
      </c>
      <c r="DW123" s="999"/>
      <c r="DX123" s="999"/>
      <c r="DY123" s="999"/>
      <c r="DZ123" s="1000"/>
    </row>
    <row r="124" spans="1:130" s="230" customFormat="1" ht="26.25" customHeight="1" thickBot="1" x14ac:dyDescent="0.2">
      <c r="A124" s="1093"/>
      <c r="B124" s="985"/>
      <c r="C124" s="958" t="s">
        <v>471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444</v>
      </c>
      <c r="AB124" s="995"/>
      <c r="AC124" s="995"/>
      <c r="AD124" s="995"/>
      <c r="AE124" s="996"/>
      <c r="AF124" s="997" t="s">
        <v>443</v>
      </c>
      <c r="AG124" s="995"/>
      <c r="AH124" s="995"/>
      <c r="AI124" s="995"/>
      <c r="AJ124" s="996"/>
      <c r="AK124" s="997" t="s">
        <v>443</v>
      </c>
      <c r="AL124" s="995"/>
      <c r="AM124" s="995"/>
      <c r="AN124" s="995"/>
      <c r="AO124" s="996"/>
      <c r="AP124" s="998" t="s">
        <v>444</v>
      </c>
      <c r="AQ124" s="999"/>
      <c r="AR124" s="999"/>
      <c r="AS124" s="999"/>
      <c r="AT124" s="1000"/>
      <c r="AU124" s="1095" t="s">
        <v>487</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38</v>
      </c>
      <c r="BR124" s="1063"/>
      <c r="BS124" s="1063"/>
      <c r="BT124" s="1063"/>
      <c r="BU124" s="1063"/>
      <c r="BV124" s="1063">
        <v>22.5</v>
      </c>
      <c r="BW124" s="1063"/>
      <c r="BX124" s="1063"/>
      <c r="BY124" s="1063"/>
      <c r="BZ124" s="1063"/>
      <c r="CA124" s="1063">
        <v>10.8</v>
      </c>
      <c r="CB124" s="1063"/>
      <c r="CC124" s="1063"/>
      <c r="CD124" s="1063"/>
      <c r="CE124" s="1063"/>
      <c r="CF124" s="1064"/>
      <c r="CG124" s="1065"/>
      <c r="CH124" s="1065"/>
      <c r="CI124" s="1065"/>
      <c r="CJ124" s="1066"/>
      <c r="CK124" s="1048"/>
      <c r="CL124" s="1048"/>
      <c r="CM124" s="1048"/>
      <c r="CN124" s="1048"/>
      <c r="CO124" s="1049"/>
      <c r="CP124" s="1055" t="s">
        <v>488</v>
      </c>
      <c r="CQ124" s="1056"/>
      <c r="CR124" s="1056"/>
      <c r="CS124" s="1056"/>
      <c r="CT124" s="1056"/>
      <c r="CU124" s="1056"/>
      <c r="CV124" s="1056"/>
      <c r="CW124" s="1056"/>
      <c r="CX124" s="1056"/>
      <c r="CY124" s="1056"/>
      <c r="CZ124" s="1056"/>
      <c r="DA124" s="1056"/>
      <c r="DB124" s="1056"/>
      <c r="DC124" s="1056"/>
      <c r="DD124" s="1056"/>
      <c r="DE124" s="1056"/>
      <c r="DF124" s="1057"/>
      <c r="DG124" s="1040" t="s">
        <v>446</v>
      </c>
      <c r="DH124" s="1022"/>
      <c r="DI124" s="1022"/>
      <c r="DJ124" s="1022"/>
      <c r="DK124" s="1023"/>
      <c r="DL124" s="1021" t="s">
        <v>446</v>
      </c>
      <c r="DM124" s="1022"/>
      <c r="DN124" s="1022"/>
      <c r="DO124" s="1022"/>
      <c r="DP124" s="1023"/>
      <c r="DQ124" s="1021" t="s">
        <v>446</v>
      </c>
      <c r="DR124" s="1022"/>
      <c r="DS124" s="1022"/>
      <c r="DT124" s="1022"/>
      <c r="DU124" s="1023"/>
      <c r="DV124" s="1024" t="s">
        <v>446</v>
      </c>
      <c r="DW124" s="1025"/>
      <c r="DX124" s="1025"/>
      <c r="DY124" s="1025"/>
      <c r="DZ124" s="1026"/>
    </row>
    <row r="125" spans="1:130" s="230" customFormat="1" ht="26.25" customHeight="1" x14ac:dyDescent="0.15">
      <c r="A125" s="1093"/>
      <c r="B125" s="985"/>
      <c r="C125" s="958" t="s">
        <v>473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446</v>
      </c>
      <c r="AB125" s="995"/>
      <c r="AC125" s="995"/>
      <c r="AD125" s="995"/>
      <c r="AE125" s="996"/>
      <c r="AF125" s="997" t="s">
        <v>446</v>
      </c>
      <c r="AG125" s="995"/>
      <c r="AH125" s="995"/>
      <c r="AI125" s="995"/>
      <c r="AJ125" s="996"/>
      <c r="AK125" s="997" t="s">
        <v>446</v>
      </c>
      <c r="AL125" s="995"/>
      <c r="AM125" s="995"/>
      <c r="AN125" s="995"/>
      <c r="AO125" s="996"/>
      <c r="AP125" s="998" t="s">
        <v>446</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489</v>
      </c>
      <c r="CL125" s="1043"/>
      <c r="CM125" s="1043"/>
      <c r="CN125" s="1043"/>
      <c r="CO125" s="1044"/>
      <c r="CP125" s="965" t="s">
        <v>490</v>
      </c>
      <c r="CQ125" s="933"/>
      <c r="CR125" s="933"/>
      <c r="CS125" s="933"/>
      <c r="CT125" s="933"/>
      <c r="CU125" s="933"/>
      <c r="CV125" s="933"/>
      <c r="CW125" s="933"/>
      <c r="CX125" s="933"/>
      <c r="CY125" s="933"/>
      <c r="CZ125" s="933"/>
      <c r="DA125" s="933"/>
      <c r="DB125" s="933"/>
      <c r="DC125" s="933"/>
      <c r="DD125" s="933"/>
      <c r="DE125" s="933"/>
      <c r="DF125" s="934"/>
      <c r="DG125" s="966" t="s">
        <v>446</v>
      </c>
      <c r="DH125" s="967"/>
      <c r="DI125" s="967"/>
      <c r="DJ125" s="967"/>
      <c r="DK125" s="967"/>
      <c r="DL125" s="967" t="s">
        <v>446</v>
      </c>
      <c r="DM125" s="967"/>
      <c r="DN125" s="967"/>
      <c r="DO125" s="967"/>
      <c r="DP125" s="967"/>
      <c r="DQ125" s="967" t="s">
        <v>446</v>
      </c>
      <c r="DR125" s="967"/>
      <c r="DS125" s="967"/>
      <c r="DT125" s="967"/>
      <c r="DU125" s="967"/>
      <c r="DV125" s="968" t="s">
        <v>446</v>
      </c>
      <c r="DW125" s="968"/>
      <c r="DX125" s="968"/>
      <c r="DY125" s="968"/>
      <c r="DZ125" s="969"/>
    </row>
    <row r="126" spans="1:130" s="230" customFormat="1" ht="26.25" customHeight="1" thickBot="1" x14ac:dyDescent="0.2">
      <c r="A126" s="1093"/>
      <c r="B126" s="985"/>
      <c r="C126" s="958" t="s">
        <v>475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446</v>
      </c>
      <c r="AB126" s="995"/>
      <c r="AC126" s="995"/>
      <c r="AD126" s="995"/>
      <c r="AE126" s="996"/>
      <c r="AF126" s="997" t="s">
        <v>446</v>
      </c>
      <c r="AG126" s="995"/>
      <c r="AH126" s="995"/>
      <c r="AI126" s="995"/>
      <c r="AJ126" s="996"/>
      <c r="AK126" s="997" t="s">
        <v>446</v>
      </c>
      <c r="AL126" s="995"/>
      <c r="AM126" s="995"/>
      <c r="AN126" s="995"/>
      <c r="AO126" s="996"/>
      <c r="AP126" s="998" t="s">
        <v>458</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491</v>
      </c>
      <c r="CQ126" s="959"/>
      <c r="CR126" s="959"/>
      <c r="CS126" s="959"/>
      <c r="CT126" s="959"/>
      <c r="CU126" s="959"/>
      <c r="CV126" s="959"/>
      <c r="CW126" s="959"/>
      <c r="CX126" s="959"/>
      <c r="CY126" s="959"/>
      <c r="CZ126" s="959"/>
      <c r="DA126" s="959"/>
      <c r="DB126" s="959"/>
      <c r="DC126" s="959"/>
      <c r="DD126" s="959"/>
      <c r="DE126" s="959"/>
      <c r="DF126" s="960"/>
      <c r="DG126" s="961" t="s">
        <v>446</v>
      </c>
      <c r="DH126" s="962"/>
      <c r="DI126" s="962"/>
      <c r="DJ126" s="962"/>
      <c r="DK126" s="962"/>
      <c r="DL126" s="962" t="s">
        <v>446</v>
      </c>
      <c r="DM126" s="962"/>
      <c r="DN126" s="962"/>
      <c r="DO126" s="962"/>
      <c r="DP126" s="962"/>
      <c r="DQ126" s="962" t="s">
        <v>446</v>
      </c>
      <c r="DR126" s="962"/>
      <c r="DS126" s="962"/>
      <c r="DT126" s="962"/>
      <c r="DU126" s="962"/>
      <c r="DV126" s="963" t="s">
        <v>446</v>
      </c>
      <c r="DW126" s="963"/>
      <c r="DX126" s="963"/>
      <c r="DY126" s="963"/>
      <c r="DZ126" s="964"/>
    </row>
    <row r="127" spans="1:130" s="230" customFormat="1" ht="26.25" customHeight="1" x14ac:dyDescent="0.15">
      <c r="A127" s="1094"/>
      <c r="B127" s="987"/>
      <c r="C127" s="1009" t="s">
        <v>492</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200</v>
      </c>
      <c r="AB127" s="995"/>
      <c r="AC127" s="995"/>
      <c r="AD127" s="995"/>
      <c r="AE127" s="996"/>
      <c r="AF127" s="997">
        <v>130</v>
      </c>
      <c r="AG127" s="995"/>
      <c r="AH127" s="995"/>
      <c r="AI127" s="995"/>
      <c r="AJ127" s="996"/>
      <c r="AK127" s="997">
        <v>71</v>
      </c>
      <c r="AL127" s="995"/>
      <c r="AM127" s="995"/>
      <c r="AN127" s="995"/>
      <c r="AO127" s="996"/>
      <c r="AP127" s="998">
        <v>0</v>
      </c>
      <c r="AQ127" s="999"/>
      <c r="AR127" s="999"/>
      <c r="AS127" s="999"/>
      <c r="AT127" s="1000"/>
      <c r="AU127" s="232"/>
      <c r="AV127" s="232"/>
      <c r="AW127" s="232"/>
      <c r="AX127" s="1067" t="s">
        <v>493</v>
      </c>
      <c r="AY127" s="1068"/>
      <c r="AZ127" s="1068"/>
      <c r="BA127" s="1068"/>
      <c r="BB127" s="1068"/>
      <c r="BC127" s="1068"/>
      <c r="BD127" s="1068"/>
      <c r="BE127" s="1069"/>
      <c r="BF127" s="1070" t="s">
        <v>494</v>
      </c>
      <c r="BG127" s="1068"/>
      <c r="BH127" s="1068"/>
      <c r="BI127" s="1068"/>
      <c r="BJ127" s="1068"/>
      <c r="BK127" s="1068"/>
      <c r="BL127" s="1069"/>
      <c r="BM127" s="1070" t="s">
        <v>495</v>
      </c>
      <c r="BN127" s="1068"/>
      <c r="BO127" s="1068"/>
      <c r="BP127" s="1068"/>
      <c r="BQ127" s="1068"/>
      <c r="BR127" s="1068"/>
      <c r="BS127" s="1069"/>
      <c r="BT127" s="1070" t="s">
        <v>496</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497</v>
      </c>
      <c r="CQ127" s="959"/>
      <c r="CR127" s="959"/>
      <c r="CS127" s="959"/>
      <c r="CT127" s="959"/>
      <c r="CU127" s="959"/>
      <c r="CV127" s="959"/>
      <c r="CW127" s="959"/>
      <c r="CX127" s="959"/>
      <c r="CY127" s="959"/>
      <c r="CZ127" s="959"/>
      <c r="DA127" s="959"/>
      <c r="DB127" s="959"/>
      <c r="DC127" s="959"/>
      <c r="DD127" s="959"/>
      <c r="DE127" s="959"/>
      <c r="DF127" s="960"/>
      <c r="DG127" s="961" t="s">
        <v>446</v>
      </c>
      <c r="DH127" s="962"/>
      <c r="DI127" s="962"/>
      <c r="DJ127" s="962"/>
      <c r="DK127" s="962"/>
      <c r="DL127" s="962" t="s">
        <v>446</v>
      </c>
      <c r="DM127" s="962"/>
      <c r="DN127" s="962"/>
      <c r="DO127" s="962"/>
      <c r="DP127" s="962"/>
      <c r="DQ127" s="962" t="s">
        <v>446</v>
      </c>
      <c r="DR127" s="962"/>
      <c r="DS127" s="962"/>
      <c r="DT127" s="962"/>
      <c r="DU127" s="962"/>
      <c r="DV127" s="963" t="s">
        <v>446</v>
      </c>
      <c r="DW127" s="963"/>
      <c r="DX127" s="963"/>
      <c r="DY127" s="963"/>
      <c r="DZ127" s="964"/>
    </row>
    <row r="128" spans="1:130" s="230" customFormat="1" ht="26.25" customHeight="1" thickBot="1" x14ac:dyDescent="0.2">
      <c r="A128" s="1077" t="s">
        <v>498</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499</v>
      </c>
      <c r="X128" s="1079"/>
      <c r="Y128" s="1079"/>
      <c r="Z128" s="1080"/>
      <c r="AA128" s="1081">
        <v>11050</v>
      </c>
      <c r="AB128" s="1082"/>
      <c r="AC128" s="1082"/>
      <c r="AD128" s="1082"/>
      <c r="AE128" s="1083"/>
      <c r="AF128" s="1084">
        <v>10960</v>
      </c>
      <c r="AG128" s="1082"/>
      <c r="AH128" s="1082"/>
      <c r="AI128" s="1082"/>
      <c r="AJ128" s="1083"/>
      <c r="AK128" s="1084">
        <v>18678</v>
      </c>
      <c r="AL128" s="1082"/>
      <c r="AM128" s="1082"/>
      <c r="AN128" s="1082"/>
      <c r="AO128" s="1083"/>
      <c r="AP128" s="1085"/>
      <c r="AQ128" s="1086"/>
      <c r="AR128" s="1086"/>
      <c r="AS128" s="1086"/>
      <c r="AT128" s="1087"/>
      <c r="AU128" s="232"/>
      <c r="AV128" s="232"/>
      <c r="AW128" s="232"/>
      <c r="AX128" s="932" t="s">
        <v>500</v>
      </c>
      <c r="AY128" s="933"/>
      <c r="AZ128" s="933"/>
      <c r="BA128" s="933"/>
      <c r="BB128" s="933"/>
      <c r="BC128" s="933"/>
      <c r="BD128" s="933"/>
      <c r="BE128" s="934"/>
      <c r="BF128" s="1088" t="s">
        <v>464</v>
      </c>
      <c r="BG128" s="1089"/>
      <c r="BH128" s="1089"/>
      <c r="BI128" s="1089"/>
      <c r="BJ128" s="1089"/>
      <c r="BK128" s="1089"/>
      <c r="BL128" s="1090"/>
      <c r="BM128" s="1088">
        <v>14.36</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501</v>
      </c>
      <c r="CQ128" s="762"/>
      <c r="CR128" s="762"/>
      <c r="CS128" s="762"/>
      <c r="CT128" s="762"/>
      <c r="CU128" s="762"/>
      <c r="CV128" s="762"/>
      <c r="CW128" s="762"/>
      <c r="CX128" s="762"/>
      <c r="CY128" s="762"/>
      <c r="CZ128" s="762"/>
      <c r="DA128" s="762"/>
      <c r="DB128" s="762"/>
      <c r="DC128" s="762"/>
      <c r="DD128" s="762"/>
      <c r="DE128" s="762"/>
      <c r="DF128" s="1072"/>
      <c r="DG128" s="1073" t="s">
        <v>502</v>
      </c>
      <c r="DH128" s="1074"/>
      <c r="DI128" s="1074"/>
      <c r="DJ128" s="1074"/>
      <c r="DK128" s="1074"/>
      <c r="DL128" s="1074" t="s">
        <v>503</v>
      </c>
      <c r="DM128" s="1074"/>
      <c r="DN128" s="1074"/>
      <c r="DO128" s="1074"/>
      <c r="DP128" s="1074"/>
      <c r="DQ128" s="1074" t="s">
        <v>502</v>
      </c>
      <c r="DR128" s="1074"/>
      <c r="DS128" s="1074"/>
      <c r="DT128" s="1074"/>
      <c r="DU128" s="1074"/>
      <c r="DV128" s="1075" t="s">
        <v>446</v>
      </c>
      <c r="DW128" s="1075"/>
      <c r="DX128" s="1075"/>
      <c r="DY128" s="1075"/>
      <c r="DZ128" s="1076"/>
    </row>
    <row r="129" spans="1:131" s="230" customFormat="1" ht="26.25" customHeight="1" x14ac:dyDescent="0.15">
      <c r="A129" s="970" t="s">
        <v>110</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504</v>
      </c>
      <c r="X129" s="1107"/>
      <c r="Y129" s="1107"/>
      <c r="Z129" s="1108"/>
      <c r="AA129" s="994">
        <v>6032176</v>
      </c>
      <c r="AB129" s="995"/>
      <c r="AC129" s="995"/>
      <c r="AD129" s="995"/>
      <c r="AE129" s="996"/>
      <c r="AF129" s="997">
        <v>6333437</v>
      </c>
      <c r="AG129" s="995"/>
      <c r="AH129" s="995"/>
      <c r="AI129" s="995"/>
      <c r="AJ129" s="996"/>
      <c r="AK129" s="997">
        <v>6184832</v>
      </c>
      <c r="AL129" s="995"/>
      <c r="AM129" s="995"/>
      <c r="AN129" s="995"/>
      <c r="AO129" s="996"/>
      <c r="AP129" s="1109"/>
      <c r="AQ129" s="1110"/>
      <c r="AR129" s="1110"/>
      <c r="AS129" s="1110"/>
      <c r="AT129" s="1111"/>
      <c r="AU129" s="233"/>
      <c r="AV129" s="233"/>
      <c r="AW129" s="233"/>
      <c r="AX129" s="1101" t="s">
        <v>505</v>
      </c>
      <c r="AY129" s="959"/>
      <c r="AZ129" s="959"/>
      <c r="BA129" s="959"/>
      <c r="BB129" s="959"/>
      <c r="BC129" s="959"/>
      <c r="BD129" s="959"/>
      <c r="BE129" s="960"/>
      <c r="BF129" s="1102" t="s">
        <v>446</v>
      </c>
      <c r="BG129" s="1103"/>
      <c r="BH129" s="1103"/>
      <c r="BI129" s="1103"/>
      <c r="BJ129" s="1103"/>
      <c r="BK129" s="1103"/>
      <c r="BL129" s="1104"/>
      <c r="BM129" s="1102">
        <v>19.36</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506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507</v>
      </c>
      <c r="X130" s="1107"/>
      <c r="Y130" s="1107"/>
      <c r="Z130" s="1108"/>
      <c r="AA130" s="994">
        <v>908937</v>
      </c>
      <c r="AB130" s="995"/>
      <c r="AC130" s="995"/>
      <c r="AD130" s="995"/>
      <c r="AE130" s="996"/>
      <c r="AF130" s="997">
        <v>889466</v>
      </c>
      <c r="AG130" s="995"/>
      <c r="AH130" s="995"/>
      <c r="AI130" s="995"/>
      <c r="AJ130" s="996"/>
      <c r="AK130" s="997">
        <v>917736</v>
      </c>
      <c r="AL130" s="995"/>
      <c r="AM130" s="995"/>
      <c r="AN130" s="995"/>
      <c r="AO130" s="996"/>
      <c r="AP130" s="1109"/>
      <c r="AQ130" s="1110"/>
      <c r="AR130" s="1110"/>
      <c r="AS130" s="1110"/>
      <c r="AT130" s="1111"/>
      <c r="AU130" s="233"/>
      <c r="AV130" s="233"/>
      <c r="AW130" s="233"/>
      <c r="AX130" s="1101" t="s">
        <v>508</v>
      </c>
      <c r="AY130" s="959"/>
      <c r="AZ130" s="959"/>
      <c r="BA130" s="959"/>
      <c r="BB130" s="959"/>
      <c r="BC130" s="959"/>
      <c r="BD130" s="959"/>
      <c r="BE130" s="960"/>
      <c r="BF130" s="1137">
        <v>9.6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509</v>
      </c>
      <c r="X131" s="1144"/>
      <c r="Y131" s="1144"/>
      <c r="Z131" s="1145"/>
      <c r="AA131" s="1040">
        <v>5123239</v>
      </c>
      <c r="AB131" s="1022"/>
      <c r="AC131" s="1022"/>
      <c r="AD131" s="1022"/>
      <c r="AE131" s="1023"/>
      <c r="AF131" s="1021">
        <v>5443971</v>
      </c>
      <c r="AG131" s="1022"/>
      <c r="AH131" s="1022"/>
      <c r="AI131" s="1022"/>
      <c r="AJ131" s="1023"/>
      <c r="AK131" s="1021">
        <v>5267096</v>
      </c>
      <c r="AL131" s="1022"/>
      <c r="AM131" s="1022"/>
      <c r="AN131" s="1022"/>
      <c r="AO131" s="1023"/>
      <c r="AP131" s="1146"/>
      <c r="AQ131" s="1147"/>
      <c r="AR131" s="1147"/>
      <c r="AS131" s="1147"/>
      <c r="AT131" s="1148"/>
      <c r="AU131" s="233"/>
      <c r="AV131" s="233"/>
      <c r="AW131" s="233"/>
      <c r="AX131" s="1119" t="s">
        <v>510</v>
      </c>
      <c r="AY131" s="762"/>
      <c r="AZ131" s="762"/>
      <c r="BA131" s="762"/>
      <c r="BB131" s="762"/>
      <c r="BC131" s="762"/>
      <c r="BD131" s="762"/>
      <c r="BE131" s="1072"/>
      <c r="BF131" s="1120">
        <v>10.8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511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512</v>
      </c>
      <c r="W132" s="1130"/>
      <c r="X132" s="1130"/>
      <c r="Y132" s="1130"/>
      <c r="Z132" s="1131"/>
      <c r="AA132" s="1132">
        <v>11.438076580000001</v>
      </c>
      <c r="AB132" s="1133"/>
      <c r="AC132" s="1133"/>
      <c r="AD132" s="1133"/>
      <c r="AE132" s="1134"/>
      <c r="AF132" s="1135">
        <v>8.8030226470000006</v>
      </c>
      <c r="AG132" s="1133"/>
      <c r="AH132" s="1133"/>
      <c r="AI132" s="1133"/>
      <c r="AJ132" s="1134"/>
      <c r="AK132" s="1135">
        <v>8.6827352300000005</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513</v>
      </c>
      <c r="W133" s="1113"/>
      <c r="X133" s="1113"/>
      <c r="Y133" s="1113"/>
      <c r="Z133" s="1114"/>
      <c r="AA133" s="1115">
        <v>11.7</v>
      </c>
      <c r="AB133" s="1116"/>
      <c r="AC133" s="1116"/>
      <c r="AD133" s="1116"/>
      <c r="AE133" s="1117"/>
      <c r="AF133" s="1115">
        <v>10.8</v>
      </c>
      <c r="AG133" s="1116"/>
      <c r="AH133" s="1116"/>
      <c r="AI133" s="1116"/>
      <c r="AJ133" s="1117"/>
      <c r="AK133" s="1115">
        <v>9.6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uBsPug7k7liJwVgxohCTpAv94TMODqufo/YxBB616/8kwc0brFB1zqiMis6Hs9NznBSGiCLpTFiQ5BEng6Z6A==" saltValue="0lokFqYyDM1paIEPOZ6/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s="260" customFormat="1" x14ac:dyDescent="0.15"/>
    <row r="82" spans="97:112" s="260" customFormat="1" x14ac:dyDescent="0.15"/>
    <row r="83" spans="97:112" s="260" customFormat="1" x14ac:dyDescent="0.15"/>
    <row r="84" spans="97:112" s="260" customFormat="1" x14ac:dyDescent="0.15"/>
    <row r="85" spans="97:112" s="260" customFormat="1" x14ac:dyDescent="0.15"/>
    <row r="86" spans="97:112" s="260" customFormat="1" x14ac:dyDescent="0.15"/>
    <row r="87" spans="97:112" s="260" customFormat="1" x14ac:dyDescent="0.15"/>
    <row r="88" spans="97:112" s="260" customFormat="1" x14ac:dyDescent="0.15"/>
    <row r="89" spans="97:112" s="260" customFormat="1" x14ac:dyDescent="0.15"/>
    <row r="90" spans="97:112" s="260" customFormat="1" x14ac:dyDescent="0.15"/>
    <row r="91" spans="97:112" s="260" customFormat="1" x14ac:dyDescent="0.15"/>
    <row r="92" spans="97:112" s="260" customFormat="1" x14ac:dyDescent="0.15"/>
    <row r="93" spans="97:112" s="260" customFormat="1" x14ac:dyDescent="0.15"/>
    <row r="94" spans="97:112" s="260" customFormat="1" x14ac:dyDescent="0.15"/>
    <row r="95" spans="97:112" s="260" customFormat="1" x14ac:dyDescent="0.15"/>
    <row r="96" spans="97:112" s="260" customFormat="1" x14ac:dyDescent="0.15">
      <c r="CS96" s="259"/>
      <c r="CX96" s="259"/>
      <c r="DC96" s="259"/>
      <c r="DH96" s="259"/>
    </row>
    <row r="97" spans="24:120" x14ac:dyDescent="0.15">
      <c r="CS97" s="259"/>
      <c r="CX97" s="259"/>
      <c r="DC97" s="259"/>
      <c r="DH97" s="259"/>
      <c r="DP97" s="260" t="s">
        <v>514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8wm+bZSBGWcFhMQPSmnz8Yk/nhAB3Fwo8u4ceSGb4wM4ERVChETDTsaihAv5U4r7c83MBjmCDx8GxUKLf58DQ==" saltValue="Uidq60ih2NUI9jZ4fx0t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o6PYANqjHTH27r/pEkqA40csFJClR7lz8O6h4tjiAe5+ttPqQzXjZsf8rrlFgkljtZSMSE11Tg8X3G8ub/ToA==" saltValue="D4ziZgp/huJ59C/mm49f7A=="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517</v>
      </c>
      <c r="AP7" s="272"/>
      <c r="AQ7" s="273" t="s">
        <v>518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519</v>
      </c>
      <c r="AQ8" s="279" t="s">
        <v>520</v>
      </c>
      <c r="AR8" s="280" t="s">
        <v>521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522</v>
      </c>
      <c r="AL9" s="1153"/>
      <c r="AM9" s="1153"/>
      <c r="AN9" s="1154"/>
      <c r="AO9" s="281">
        <v>1616632</v>
      </c>
      <c r="AP9" s="281">
        <v>99064</v>
      </c>
      <c r="AQ9" s="282">
        <v>90021</v>
      </c>
      <c r="AR9" s="283">
        <v>10</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523</v>
      </c>
      <c r="AL10" s="1153"/>
      <c r="AM10" s="1153"/>
      <c r="AN10" s="1154"/>
      <c r="AO10" s="284">
        <v>425637</v>
      </c>
      <c r="AP10" s="284">
        <v>26082</v>
      </c>
      <c r="AQ10" s="285">
        <v>11562</v>
      </c>
      <c r="AR10" s="286">
        <v>125.6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524</v>
      </c>
      <c r="AL11" s="1153"/>
      <c r="AM11" s="1153"/>
      <c r="AN11" s="1154"/>
      <c r="AO11" s="284" t="s">
        <v>525</v>
      </c>
      <c r="AP11" s="284" t="s">
        <v>525</v>
      </c>
      <c r="AQ11" s="285">
        <v>947</v>
      </c>
      <c r="AR11" s="286" t="s">
        <v>525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526</v>
      </c>
      <c r="AL12" s="1153"/>
      <c r="AM12" s="1153"/>
      <c r="AN12" s="1154"/>
      <c r="AO12" s="284" t="s">
        <v>525</v>
      </c>
      <c r="AP12" s="284" t="s">
        <v>525</v>
      </c>
      <c r="AQ12" s="285">
        <v>11</v>
      </c>
      <c r="AR12" s="286" t="s">
        <v>525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527</v>
      </c>
      <c r="AL13" s="1153"/>
      <c r="AM13" s="1153"/>
      <c r="AN13" s="1154"/>
      <c r="AO13" s="284">
        <v>48208</v>
      </c>
      <c r="AP13" s="284">
        <v>2954</v>
      </c>
      <c r="AQ13" s="285">
        <v>3606</v>
      </c>
      <c r="AR13" s="286">
        <v>-18.100000000000001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528</v>
      </c>
      <c r="AL14" s="1153"/>
      <c r="AM14" s="1153"/>
      <c r="AN14" s="1154"/>
      <c r="AO14" s="284">
        <v>36518</v>
      </c>
      <c r="AP14" s="284">
        <v>2238</v>
      </c>
      <c r="AQ14" s="285">
        <v>1599</v>
      </c>
      <c r="AR14" s="286">
        <v>40</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529</v>
      </c>
      <c r="AL15" s="1156"/>
      <c r="AM15" s="1156"/>
      <c r="AN15" s="1157"/>
      <c r="AO15" s="284">
        <v>-81136</v>
      </c>
      <c r="AP15" s="284">
        <v>-4972</v>
      </c>
      <c r="AQ15" s="285">
        <v>-6463</v>
      </c>
      <c r="AR15" s="286">
        <v>-23.1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193</v>
      </c>
      <c r="AL16" s="1156"/>
      <c r="AM16" s="1156"/>
      <c r="AN16" s="1157"/>
      <c r="AO16" s="284">
        <v>2045859</v>
      </c>
      <c r="AP16" s="284">
        <v>125367</v>
      </c>
      <c r="AQ16" s="285">
        <v>101283</v>
      </c>
      <c r="AR16" s="286">
        <v>23.8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531</v>
      </c>
      <c r="AP20" s="293" t="s">
        <v>532</v>
      </c>
      <c r="AQ20" s="294" t="s">
        <v>533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534</v>
      </c>
      <c r="AL21" s="1159"/>
      <c r="AM21" s="1159"/>
      <c r="AN21" s="1160"/>
      <c r="AO21" s="297">
        <v>9.8699999999999992</v>
      </c>
      <c r="AP21" s="298">
        <v>9.14</v>
      </c>
      <c r="AQ21" s="299">
        <v>0.73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535</v>
      </c>
      <c r="AL22" s="1159"/>
      <c r="AM22" s="1159"/>
      <c r="AN22" s="1160"/>
      <c r="AO22" s="302">
        <v>96.9</v>
      </c>
      <c r="AP22" s="303">
        <v>97.6</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536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537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517</v>
      </c>
      <c r="AP30" s="272"/>
      <c r="AQ30" s="273" t="s">
        <v>518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519</v>
      </c>
      <c r="AQ31" s="279" t="s">
        <v>520</v>
      </c>
      <c r="AR31" s="280" t="s">
        <v>521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539</v>
      </c>
      <c r="AL32" s="1167"/>
      <c r="AM32" s="1167"/>
      <c r="AN32" s="1168"/>
      <c r="AO32" s="312">
        <v>1107628</v>
      </c>
      <c r="AP32" s="312">
        <v>67874</v>
      </c>
      <c r="AQ32" s="313">
        <v>58458</v>
      </c>
      <c r="AR32" s="314">
        <v>16.100000000000001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540</v>
      </c>
      <c r="AL33" s="1167"/>
      <c r="AM33" s="1167"/>
      <c r="AN33" s="1168"/>
      <c r="AO33" s="312" t="s">
        <v>525</v>
      </c>
      <c r="AP33" s="312" t="s">
        <v>525</v>
      </c>
      <c r="AQ33" s="313" t="s">
        <v>525</v>
      </c>
      <c r="AR33" s="314" t="s">
        <v>525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541</v>
      </c>
      <c r="AL34" s="1167"/>
      <c r="AM34" s="1167"/>
      <c r="AN34" s="1168"/>
      <c r="AO34" s="312" t="s">
        <v>525</v>
      </c>
      <c r="AP34" s="312" t="s">
        <v>525</v>
      </c>
      <c r="AQ34" s="313" t="s">
        <v>525</v>
      </c>
      <c r="AR34" s="314" t="s">
        <v>525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542</v>
      </c>
      <c r="AL35" s="1167"/>
      <c r="AM35" s="1167"/>
      <c r="AN35" s="1168"/>
      <c r="AO35" s="312">
        <v>276789</v>
      </c>
      <c r="AP35" s="312">
        <v>16961</v>
      </c>
      <c r="AQ35" s="313">
        <v>14034</v>
      </c>
      <c r="AR35" s="314">
        <v>20.9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543</v>
      </c>
      <c r="AL36" s="1167"/>
      <c r="AM36" s="1167"/>
      <c r="AN36" s="1168"/>
      <c r="AO36" s="312">
        <v>7631</v>
      </c>
      <c r="AP36" s="312">
        <v>468</v>
      </c>
      <c r="AQ36" s="313">
        <v>2546</v>
      </c>
      <c r="AR36" s="314">
        <v>-81.599999999999994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544</v>
      </c>
      <c r="AL37" s="1167"/>
      <c r="AM37" s="1167"/>
      <c r="AN37" s="1168"/>
      <c r="AO37" s="312">
        <v>1694</v>
      </c>
      <c r="AP37" s="312">
        <v>104</v>
      </c>
      <c r="AQ37" s="313">
        <v>290</v>
      </c>
      <c r="AR37" s="314">
        <v>-64.099999999999994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545</v>
      </c>
      <c r="AL38" s="1170"/>
      <c r="AM38" s="1170"/>
      <c r="AN38" s="1171"/>
      <c r="AO38" s="315" t="s">
        <v>525</v>
      </c>
      <c r="AP38" s="315" t="s">
        <v>525</v>
      </c>
      <c r="AQ38" s="316">
        <v>1</v>
      </c>
      <c r="AR38" s="304" t="s">
        <v>525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546</v>
      </c>
      <c r="AL39" s="1170"/>
      <c r="AM39" s="1170"/>
      <c r="AN39" s="1171"/>
      <c r="AO39" s="312">
        <v>-18678</v>
      </c>
      <c r="AP39" s="312">
        <v>-1145</v>
      </c>
      <c r="AQ39" s="313">
        <v>-4639</v>
      </c>
      <c r="AR39" s="314">
        <v>-75.3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547</v>
      </c>
      <c r="AL40" s="1167"/>
      <c r="AM40" s="1167"/>
      <c r="AN40" s="1168"/>
      <c r="AO40" s="312">
        <v>-917736</v>
      </c>
      <c r="AP40" s="312">
        <v>-56237</v>
      </c>
      <c r="AQ40" s="313">
        <v>-48753</v>
      </c>
      <c r="AR40" s="314">
        <v>15.4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306</v>
      </c>
      <c r="AL41" s="1173"/>
      <c r="AM41" s="1173"/>
      <c r="AN41" s="1174"/>
      <c r="AO41" s="312">
        <v>457328</v>
      </c>
      <c r="AP41" s="312">
        <v>28024</v>
      </c>
      <c r="AQ41" s="313">
        <v>21939</v>
      </c>
      <c r="AR41" s="314">
        <v>27.7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548</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517</v>
      </c>
      <c r="AN49" s="1163" t="s">
        <v>551</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552</v>
      </c>
      <c r="AO50" s="329" t="s">
        <v>553</v>
      </c>
      <c r="AP50" s="330" t="s">
        <v>554</v>
      </c>
      <c r="AQ50" s="331" t="s">
        <v>555</v>
      </c>
      <c r="AR50" s="332" t="s">
        <v>556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557</v>
      </c>
      <c r="AL51" s="325"/>
      <c r="AM51" s="333">
        <v>653740</v>
      </c>
      <c r="AN51" s="334">
        <v>36473</v>
      </c>
      <c r="AO51" s="335">
        <v>-14</v>
      </c>
      <c r="AP51" s="336">
        <v>65080</v>
      </c>
      <c r="AQ51" s="337">
        <v>-10.4</v>
      </c>
      <c r="AR51" s="338">
        <v>-3.6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558</v>
      </c>
      <c r="AM52" s="341">
        <v>378317</v>
      </c>
      <c r="AN52" s="342">
        <v>21107</v>
      </c>
      <c r="AO52" s="343">
        <v>-36.5</v>
      </c>
      <c r="AP52" s="344">
        <v>38201</v>
      </c>
      <c r="AQ52" s="345">
        <v>4.8</v>
      </c>
      <c r="AR52" s="346">
        <v>-41.3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559</v>
      </c>
      <c r="AL53" s="325"/>
      <c r="AM53" s="333">
        <v>916406</v>
      </c>
      <c r="AN53" s="334">
        <v>52140</v>
      </c>
      <c r="AO53" s="335">
        <v>43</v>
      </c>
      <c r="AP53" s="336">
        <v>79288</v>
      </c>
      <c r="AQ53" s="337">
        <v>21.8</v>
      </c>
      <c r="AR53" s="338">
        <v>21.2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558</v>
      </c>
      <c r="AM54" s="341">
        <v>681241</v>
      </c>
      <c r="AN54" s="342">
        <v>38760</v>
      </c>
      <c r="AO54" s="343">
        <v>83.6</v>
      </c>
      <c r="AP54" s="344">
        <v>41870</v>
      </c>
      <c r="AQ54" s="345">
        <v>9.6</v>
      </c>
      <c r="AR54" s="346">
        <v>74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560</v>
      </c>
      <c r="AL55" s="325"/>
      <c r="AM55" s="333">
        <v>1148017</v>
      </c>
      <c r="AN55" s="334">
        <v>66683</v>
      </c>
      <c r="AO55" s="335">
        <v>27.9</v>
      </c>
      <c r="AP55" s="336">
        <v>84962</v>
      </c>
      <c r="AQ55" s="337">
        <v>7.2</v>
      </c>
      <c r="AR55" s="338">
        <v>20.7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558</v>
      </c>
      <c r="AM56" s="341">
        <v>975411</v>
      </c>
      <c r="AN56" s="342">
        <v>56657</v>
      </c>
      <c r="AO56" s="343">
        <v>46.2</v>
      </c>
      <c r="AP56" s="344">
        <v>42793</v>
      </c>
      <c r="AQ56" s="345">
        <v>2.2000000000000002</v>
      </c>
      <c r="AR56" s="346">
        <v>44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561</v>
      </c>
      <c r="AL57" s="325"/>
      <c r="AM57" s="333">
        <v>562591</v>
      </c>
      <c r="AN57" s="334">
        <v>33484</v>
      </c>
      <c r="AO57" s="335">
        <v>-49.8</v>
      </c>
      <c r="AP57" s="336">
        <v>71279</v>
      </c>
      <c r="AQ57" s="337">
        <v>-16.100000000000001</v>
      </c>
      <c r="AR57" s="338">
        <v>-33.700000000000003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558</v>
      </c>
      <c r="AM58" s="341">
        <v>354776</v>
      </c>
      <c r="AN58" s="342">
        <v>21115</v>
      </c>
      <c r="AO58" s="343">
        <v>-62.7</v>
      </c>
      <c r="AP58" s="344">
        <v>36731</v>
      </c>
      <c r="AQ58" s="345">
        <v>-14.2</v>
      </c>
      <c r="AR58" s="346">
        <v>-48.5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562</v>
      </c>
      <c r="AL59" s="325"/>
      <c r="AM59" s="333">
        <v>1186134</v>
      </c>
      <c r="AN59" s="334">
        <v>72684</v>
      </c>
      <c r="AO59" s="335">
        <v>117.1</v>
      </c>
      <c r="AP59" s="336">
        <v>74994</v>
      </c>
      <c r="AQ59" s="337">
        <v>5.2</v>
      </c>
      <c r="AR59" s="338">
        <v>111.9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558</v>
      </c>
      <c r="AM60" s="341">
        <v>803099</v>
      </c>
      <c r="AN60" s="342">
        <v>49213</v>
      </c>
      <c r="AO60" s="343">
        <v>133.1</v>
      </c>
      <c r="AP60" s="344">
        <v>36188</v>
      </c>
      <c r="AQ60" s="345">
        <v>-1.5</v>
      </c>
      <c r="AR60" s="346">
        <v>134.6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563</v>
      </c>
      <c r="AL61" s="347"/>
      <c r="AM61" s="348">
        <v>893378</v>
      </c>
      <c r="AN61" s="349">
        <v>52293</v>
      </c>
      <c r="AO61" s="350">
        <v>24.8</v>
      </c>
      <c r="AP61" s="351">
        <v>75121</v>
      </c>
      <c r="AQ61" s="352">
        <v>1.5</v>
      </c>
      <c r="AR61" s="338">
        <v>23.3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558</v>
      </c>
      <c r="AM62" s="341">
        <v>638569</v>
      </c>
      <c r="AN62" s="342">
        <v>37370</v>
      </c>
      <c r="AO62" s="343">
        <v>32.700000000000003</v>
      </c>
      <c r="AP62" s="344">
        <v>39157</v>
      </c>
      <c r="AQ62" s="345">
        <v>0.2</v>
      </c>
      <c r="AR62" s="346">
        <v>32.5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efC2oNhUJwmjYs5btVa6losTjPCn30Veiu8FOew2wDtrRBKWMrcS/sw4tZElAqo3g4p/Ph5KV2f2Zage5kD3w==" saltValue="5Z0L8TCf+GH+EooJddsL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565</v>
      </c>
    </row>
    <row r="120" spans="125:125" ht="13.5" hidden="1" customHeight="1" x14ac:dyDescent="0.15"/>
    <row r="121" spans="125:125" ht="13.5" hidden="1" customHeight="1" x14ac:dyDescent="0.15">
      <c r="DU121" s="259"/>
    </row>
  </sheetData>
  <sheetProtection algorithmName="SHA-512" hashValue="Jjsby2OwQS4cHfwkvcU/Uqsh2VjUlSlosCY9fPbztSgbx9alwhbEesfCBmEhMxbZANXG5HOf/Nx9m4R3JyLueA==" saltValue="j61IHc9AXkofMsTsuw0Kv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566</v>
      </c>
    </row>
  </sheetData>
  <sheetProtection algorithmName="SHA-512" hashValue="gWfG6ULHILSsCgYFLhaUHixAegMWtnN2nmZJxOB8zLGz68qOhpSL3D5aFLVzMH9HSddzuqwFlpYaptd+oRRRJg==" saltValue="Nr5qpzHx6QNdsgrnyRnYd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175" t="s">
        <v>3</v>
      </c>
      <c r="D47" s="1175"/>
      <c r="E47" s="1176"/>
      <c r="F47" s="11">
        <v>12.44</v>
      </c>
      <c r="G47" s="12">
        <v>15</v>
      </c>
      <c r="H47" s="12">
        <v>15.44</v>
      </c>
      <c r="I47" s="12">
        <v>26.36</v>
      </c>
      <c r="J47" s="13">
        <v>34.299999999999997</v>
      </c>
    </row>
    <row r="48" spans="2:10" ht="57.75" customHeight="1" x14ac:dyDescent="0.15">
      <c r="B48" s="14"/>
      <c r="C48" s="1177" t="s">
        <v>4</v>
      </c>
      <c r="D48" s="1177"/>
      <c r="E48" s="1178"/>
      <c r="F48" s="15">
        <v>3.74</v>
      </c>
      <c r="G48" s="16">
        <v>3.25</v>
      </c>
      <c r="H48" s="16">
        <v>4.87</v>
      </c>
      <c r="I48" s="16">
        <v>5.35</v>
      </c>
      <c r="J48" s="17">
        <v>5.04</v>
      </c>
    </row>
    <row r="49" spans="2:10" ht="57.75" customHeight="1" thickBot="1" x14ac:dyDescent="0.2">
      <c r="B49" s="18"/>
      <c r="C49" s="1179" t="s">
        <v>5</v>
      </c>
      <c r="D49" s="1179"/>
      <c r="E49" s="1180"/>
      <c r="F49" s="19" t="s">
        <v>572</v>
      </c>
      <c r="G49" s="20">
        <v>2.31</v>
      </c>
      <c r="H49" s="20">
        <v>2.39</v>
      </c>
      <c r="I49" s="20">
        <v>12.37</v>
      </c>
      <c r="J49" s="21">
        <v>6.87</v>
      </c>
    </row>
    <row r="50" spans="2:10" x14ac:dyDescent="0.15"/>
  </sheetData>
  <sheetProtection algorithmName="SHA-512" hashValue="/z8TFi4oiurRRMttNDNWVHjT9UWd0TtPNpVSzLdkhtYf9lNb5ZlmXemLdZeAkdPwkxKcayQWbLlRMEspWIktxg==" saltValue="hHvj7CKo109kQecOgdeo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