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33" i="12" l="1"/>
  <c r="AK33" i="12"/>
  <c r="AA33" i="12"/>
  <c r="AK32" i="12"/>
  <c r="AA32" i="12"/>
  <c r="AK31" i="12"/>
  <c r="AA31" i="12"/>
  <c r="AA9" i="12"/>
  <c r="AA7"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O35" i="10"/>
  <c r="BE35" i="10"/>
  <c r="BE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<sst xmlns="http://schemas.openxmlformats.org/spreadsheetml/2006/main" count="1098" uniqueCount="610">
  <si>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</si>
  <si>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</si>
  <si>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</si>
  <si>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</si>
  <si>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</si>
  <si>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</si>
  <si>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</si>
  <si>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</si>
  <si>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</si>
  <si>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</si>
  <si>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</si>
  <si>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</si>
  <si>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</si>
  <si>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</si>
  <si>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</si>
  <si>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</si>
  <si>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</si>
  <si>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</si>
  <si>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</si>
  <si>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</si>
  <si>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</si>
  <si>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</si>
  <si>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</si>
  <si>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</si>
  <si>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</si>
  <si>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</si>
  <si>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</si>
  <si>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</si>
  <si>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</si>
  <si>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</si>
  <si>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</si>
  <si>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</si>
  <si>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</si>
  <si>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</si>
  <si>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</si>
  <si>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</si>
  <si>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</si>
  <si>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</si>
  <si>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</si>
  <si>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</si>
  <si>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</si>
  <si>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</si>
  <si>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</si>
  <si>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</si>
  <si>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</si>
  <si>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</si>
  <si>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</si>
  <si>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</si>
  <si>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</si>
  <si>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</si>
  <si>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</si>
  <si>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</si>
  <si>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</si>
  <si>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</si>
  <si>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</si>
  <si>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</si>
  <si>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</si>
  <si>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</si>
  <si>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</si>
  <si>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</si>
  <si>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</si>
  <si>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</si>
  <si>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</si>
  <si>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</si>
  <si>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</si>
  <si>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</si>
  <si>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</si>
  <si>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</si>
  <si>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</si>
  <si>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</si>
  <si>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</si>
  <si>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</si>
  <si>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</si>
  <si>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</si>
  <si>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</si>
  <si>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</si>
  <si>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</si>
  <si>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</si>
  <si>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</si>
  <si>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</si>
  <si>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</si>
  <si>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</si>
  <si>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</si>
  <si>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</si>
  <si>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</si>
  <si>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</si>
  <si>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</si>
  <si>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</si>
  <si>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</si>
  <si>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</si>
  <si>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</si>
  <si>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</si>
  <si>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</si>
  <si>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</si>
  <si>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</si>
  <si>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</si>
  <si>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</si>
  <si>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</si>
  <si>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</si>
  <si>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</si>
  <si>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</si>
  <si>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名張市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</si>
  <si>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</si>
  <si>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</si>
  <si>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</si>
  <si>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</si>
  <si>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</si>
  <si>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</si>
  <si>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</si>
  <si>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</si>
  <si>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</si>
  <si>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</si>
  <si>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</si>
  <si>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</si>
  <si>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</si>
  <si>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</si>
  <si>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</si>
  <si>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</si>
  <si>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</si>
  <si>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</si>
  <si>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</si>
  <si>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</si>
  <si>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</si>
  <si>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</si>
  <si>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</si>
  <si>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</si>
  <si>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</si>
  <si>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</si>
  <si>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</si>
  <si>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</si>
  <si>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</si>
  <si>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</si>
  <si>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</si>
  <si>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</si>
  <si>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</si>
  <si>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</si>
  <si>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</si>
  <si>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</si>
  <si>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</si>
  <si>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</si>
  <si>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</si>
  <si>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</si>
  <si>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</si>
  <si>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</si>
  <si>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</si>
  <si>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</si>
  <si>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</si>
  <si>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</si>
  <si>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</si>
  <si>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</si>
  <si>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</si>
  <si>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</si>
  <si>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</si>
  <si>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</si>
  <si>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</si>
  <si>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</si>
  <si>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</si>
  <si>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</si>
  <si>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</si>
  <si>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</si>
  <si>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</si>
  <si>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</si>
  <si>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</si>
  <si>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</si>
  <si>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</si>
  <si>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</si>
  <si>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</si>
  <si>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</si>
  <si>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</si>
  <si>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</si>
  <si>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</si>
  <si>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</si>
  <si>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</si>
  <si>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</si>
  <si>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</si>
  <si>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</si>
  <si>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</si>
  <si>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</si>
  <si>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</si>
  <si>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</si>
  <si>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</si>
  <si>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</si>
  <si>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</si>
  <si>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</si>
  <si>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</si>
  <si>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</si>
  <si>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</si>
  <si>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</si>
  <si>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</si>
  <si>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</si>
  <si>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</si>
  <si>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</si>
  <si>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</si>
  <si>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</si>
  <si>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</si>
  <si>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</si>
  <si>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</si>
  <si>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</si>
  <si>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</si>
  <si>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</si>
  <si>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</si>
  <si>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</si>
  <si>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</si>
  <si>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</si>
  <si>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</si>
  <si>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</si>
  <si>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</si>
  <si>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</si>
  <si>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</si>
  <si>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</si>
  <si>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</si>
  <si>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</si>
  <si>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</si>
  <si>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</si>
  <si>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</si>
  <si>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</si>
  <si>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</si>
  <si>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三重県名張市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</si>
  <si>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</si>
  <si>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</si>
  <si>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</si>
  <si>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</si>
  <si>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</si>
  <si>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</si>
  <si>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</si>
  <si>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</si>
  <si>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</si>
  <si>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</si>
  <si>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</si>
  <si>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</si>
  <si>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</si>
  <si>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</si>
  <si>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</si>
  <si>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</si>
  <si>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</si>
  <si>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</si>
  <si>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</si>
  <si>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</si>
  <si>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</si>
  <si>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</si>
  <si>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</si>
  <si>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</si>
  <si>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</si>
  <si>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</si>
  <si>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</si>
  <si>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</si>
  <si>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</si>
  <si>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</si>
  <si>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</si>
  <si>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</si>
  <si>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</si>
  <si>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</si>
  <si>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</si>
  <si>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</si>
  <si>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</si>
  <si>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</si>
  <si>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</si>
  <si>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</si>
  <si>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</si>
  <si>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</si>
  <si>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</si>
  <si>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</si>
  <si>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</si>
  <si>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</si>
  <si>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</si>
  <si>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</si>
  <si>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</si>
  <si>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</si>
  <si>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</si>
  <si>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</si>
  <si>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</si>
  <si>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</si>
  <si>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</si>
  <si>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</si>
  <si>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</si>
  <si>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</si>
  <si>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</si>
  <si>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</si>
  <si>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</si>
  <si>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</si>
  <si>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</si>
  <si>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</si>
  <si>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</si>
  <si>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</si>
  <si>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</si>
  <si>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</si>
  <si>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</si>
  <si>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</si>
  <si>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</si>
  <si>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</si>
  <si>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</si>
  <si>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</si>
  <si>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</si>
  <si>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</si>
  <si>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</si>
  <si>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</si>
  <si>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</si>
  <si>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</si>
  <si>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</si>
  <si>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</si>
  <si>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</si>
  <si>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</si>
  <si>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</si>
  <si>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</si>
  <si>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</si>
  <si>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</si>
  <si>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</si>
  <si>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</si>
  <si>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</si>
  <si>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</si>
  <si>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</si>
  <si>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</si>
  <si>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</si>
  <si>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</si>
  <si>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</si>
  <si>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</si>
  <si>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</si>
  <si>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</si>
  <si>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</si>
  <si>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</si>
  <si>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</si>
  <si>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</si>
  <si>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</si>
  <si>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</si>
  <si>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</si>
  <si>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</si>
  <si>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</si>
  <si>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</si>
  <si>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</si>
  <si>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</si>
  <si>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</si>
  <si>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</si>
  <si>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</si>
  <si>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</si>
  <si>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</si>
  <si>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</si>
  <si>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</si>
  <si>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</si>
  <si>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</si>
  <si>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</si>
  <si>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</si>
  <si>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</si>
  <si>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</si>
  <si>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</si>
  <si>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</si>
  <si>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</si>
  <si>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</si>
  <si>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</si>
  <si>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</si>
  <si>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</si>
  <si>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</si>
  <si>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</si>
  <si>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</si>
  <si>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</si>
  <si>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</si>
  <si>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</si>
  <si>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</si>
  <si>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</si>
  <si>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</si>
  <si>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</si>
  <si>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</si>
  <si>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</si>
  <si>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</si>
  <si>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</si>
  <si>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</si>
  <si>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</si>
  <si>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</si>
  <si>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</si>
  <si>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</si>
  <si>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</si>
  <si>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三重県名張市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</si>
  <si>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</si>
  <si>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</si>
  <si>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</si>
  <si>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</si>
  <si>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</si>
  <si>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</si>
  <si>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</si>
  <si>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</si>
  <si>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</si>
  <si>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</si>
  <si>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</si>
  <si>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</si>
  <si>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</si>
  <si>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</si>
  <si>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</si>
  <si>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</si>
  <si>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</si>
  <si>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</si>
  <si>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</si>
  <si>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</si>
  <si>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</si>
  <si>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東山墓園造成事業特別会計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</si>
  <si>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</si>
  <si>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</si>
  <si>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</si>
  <si>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</si>
  <si>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</si>
  <si>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</si>
  <si>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</si>
  <si>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</si>
  <si>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</si>
  <si>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</si>
  <si>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</si>
  <si>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</si>
  <si>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</si>
  <si>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</si>
  <si>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</si>
  <si>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</si>
  <si>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</si>
  <si>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</si>
  <si>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</si>
  <si>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</si>
  <si>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</si>
  <si>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</si>
  <si>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</si>
  <si>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</si>
  <si>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</si>
  <si>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</si>
  <si>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</si>
  <si>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</si>
  <si>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</si>
  <si>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</si>
  <si>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</si>
  <si>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</si>
  <si>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</si>
  <si>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</si>
  <si>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</si>
  <si>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</si>
  <si>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</si>
  <si>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</si>
  <si>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</si>
  <si>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</si>
  <si>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</si>
  <si>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</si>
  <si>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</si>
  <si>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</si>
  <si>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</si>
  <si>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</si>
  <si>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</si>
  <si>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</si>
  <si>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</si>
  <si>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</si>
  <si>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</si>
  <si>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</si>
  <si>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</si>
  <si>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</si>
  <si>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</si>
  <si>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</si>
  <si>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</si>
  <si>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</si>
  <si>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</si>
  <si>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</si>
  <si>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</si>
  <si>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</si>
  <si>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</si>
  <si>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</si>
  <si>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</si>
  <si>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</si>
  <si>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</si>
  <si>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</si>
  <si>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</si>
  <si>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</si>
  <si>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</si>
  <si>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</si>
  <si>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</si>
  <si>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</si>
  <si>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</si>
  <si>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</si>
  <si>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</si>
  <si>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</si>
  <si>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</si>
  <si>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</si>
  <si>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</si>
  <si>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</si>
  <si>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</si>
  <si>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</si>
  <si>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</si>
  <si>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</si>
  <si>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</si>
  <si>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</si>
  <si>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</si>
  <si>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</si>
  <si>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</si>
  <si>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</si>
  <si>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</si>
  <si>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</si>
  <si>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</si>
  <si>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</si>
  <si>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</si>
  <si>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</si>
  <si>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</si>
  <si>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</si>
  <si>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</si>
  <si>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</si>
  <si>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</si>
  <si>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</si>
  <si>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</si>
  <si>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</si>
  <si>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</si>
  <si>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</si>
  <si>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</si>
  <si>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</si>
  <si>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</si>
  <si>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</si>
  <si>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</si>
  <si>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</si>
  <si>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</si>
  <si>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</si>
  <si>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</si>
  <si>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</si>
  <si>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</si>
  <si>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</si>
  <si>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</si>
  <si>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</si>
  <si>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</si>
  <si>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</si>
  <si>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</si>
  <si>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</si>
  <si>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</si>
  <si>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</si>
  <si>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</si>
  <si>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</si>
  <si>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</si>
  <si>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</si>
  <si>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</si>
  <si>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</si>
  <si>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</si>
  <si>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</si>
  <si>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</si>
  <si>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</si>
  <si>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</si>
  <si>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</si>
  <si>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</si>
  <si>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</si>
  <si>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</si>
  <si>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</si>
  <si>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</si>
  <si>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</si>
  <si>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</si>
  <si>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</si>
  <si>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</si>
  <si>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</si>
  <si>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</si>
  <si>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</si>
  <si>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</si>
  <si>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</si>
  <si>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</si>
  <si>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</si>
  <si>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</si>
  <si>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</si>
  <si>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</si>
  <si>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</si>
  <si>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</si>
  <si>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</si>
  <si>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</si>
  <si>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</si>
  <si>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</si>
  <si>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</si>
  <si>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</si>
  <si>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</si>
  <si>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</si>
  <si>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</si>
  <si>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</si>
  <si>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</si>
  <si>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</si>
  <si>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</si>
  <si>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2.08</t>
  </si>
  <si>
    <t>▲ 0.01</t>
  </si>
  <si>
    <t>▲ 0.55</t>
  </si>
  <si>
    <t>水道事業会計</t>
  </si>
  <si>
    <t>病院事業会計</t>
  </si>
  <si>
    <t>▲ 1.62</t>
  </si>
  <si>
    <t>下水道事業会計</t>
  </si>
  <si>
    <t>一般会計</t>
  </si>
  <si>
    <t>介護保険特別会計</t>
  </si>
  <si>
    <t>国民健康保険特別会計</t>
  </si>
  <si>
    <t>後期高齢者医療特別会計</t>
  </si>
  <si>
    <t>東山墓園造成事業特別会計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</si>
  <si>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</si>
  <si>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</si>
  <si>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</si>
  <si>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</si>
  <si>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</si>
  <si>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</si>
  <si>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</si>
  <si>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</si>
  <si>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</si>
  <si>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株式会社　名張セントラルパーク</t>
    <phoneticPr fontId="2"/>
  </si>
  <si>
    <t>伊賀南部環境衛生組合（一般会計）</t>
    <rPh sb="0" eb="2">
      <t>イガ</t>
    </rPh>
    <rPh sb="2" eb="4">
      <t>ナンブ</t>
    </rPh>
    <rPh sb="4" eb="6">
      <t>カンキョウ</t>
    </rPh>
    <rPh sb="6" eb="8">
      <t>エイセイ</t>
    </rPh>
    <rPh sb="8" eb="10">
      <t>クミアイ</t>
    </rPh>
    <rPh sb="11" eb="13">
      <t>イッパン</t>
    </rPh>
    <rPh sb="13" eb="15">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</si>
  <si>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</si>
  <si>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</si>
  <si>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三重県市町総合事務組合（一般会計）</t>
    <rPh sb="12" eb="14">
      <t>イッパン</t>
    </rPh>
    <rPh sb="14" eb="16">
      <t>カイケイ</t>
    </rPh>
    <phoneticPr fontId="31"/>
  </si>
  <si>
    <t>三重県市町総合事務組合（共同研修特別会計）</t>
    <rPh sb="12" eb="14">
      <t>キョウドウ</t>
    </rPh>
    <rPh sb="14" eb="16">
      <t>ケンシュウ</t>
    </rPh>
    <rPh sb="16" eb="18">
      <t>トクベツ</t>
    </rPh>
    <rPh sb="18" eb="20">
      <t>カイケイ</t>
    </rPh>
    <phoneticPr fontId="31"/>
  </si>
  <si>
    <t>三重県市町総合事務組合（デジタル地図特別会計）</t>
    <rPh sb="16" eb="18">
      <t>チズ</t>
    </rPh>
    <rPh sb="18" eb="20">
      <t>トクベツ</t>
    </rPh>
    <rPh sb="20" eb="22">
      <t>カイケイ</t>
    </rPh>
    <phoneticPr fontId="31"/>
  </si>
  <si>
    <t>三重県市町総合事務組合(物品特別会計）</t>
    <rPh sb="12" eb="14">
      <t>ブッピン</t>
    </rPh>
    <rPh sb="14" eb="16">
      <t>トクベツ</t>
    </rPh>
    <rPh sb="16" eb="18">
      <t>カイケイ</t>
    </rPh>
    <phoneticPr fontId="31"/>
  </si>
  <si>
    <t>三重県市町総合事務組合(退職手当特別会計）</t>
    <rPh sb="12" eb="14">
      <t>タイショク</t>
    </rPh>
    <rPh sb="14" eb="16">
      <t>テアテ</t>
    </rPh>
    <rPh sb="16" eb="18">
      <t>トクベツ</t>
    </rPh>
    <rPh sb="18" eb="20">
      <t>カイケイ</t>
    </rPh>
    <phoneticPr fontId="31"/>
  </si>
  <si>
    <t>三重県市町総合事務組合(消防救急無線特別会計）</t>
    <rPh sb="12" eb="14">
      <t>ショウボウ</t>
    </rPh>
    <rPh sb="14" eb="16">
      <t>キュウキュウ</t>
    </rPh>
    <rPh sb="16" eb="18">
      <t>ムセン</t>
    </rPh>
    <rPh sb="18" eb="20">
      <t>トクベツ</t>
    </rPh>
    <rPh sb="20" eb="22">
      <t>カイケイ</t>
    </rPh>
    <phoneticPr fontId="31"/>
  </si>
  <si>
    <t>三重県市町総合事務組合（公平委員会特別会計）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</si>
  <si>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</si>
  <si>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</si>
  <si>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</si>
  <si>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</si>
  <si>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</si>
  <si>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</si>
  <si>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</si>
  <si>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</si>
  <si>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</si>
  <si>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有形固定資産減価償却率は類似団体内平均値を大きく上回っている。今後、計画的な基金の積み立てを行うとともに、有形固定資産の更新の際には、施設等の集約化・複合化を進めるなどにより、将来世帯への負担の減少に努める。</t>
    <rPh sb="20" eb="22">
      <t>ルイジ</t>
    </rPh>
    <rPh sb="22" eb="24">
      <t>ダンタイ</t>
    </rPh>
    <rPh sb="24" eb="25">
      <t>ナイ</t>
    </rPh>
    <rPh sb="27" eb="28">
      <t>チ</t>
    </rPh>
    <phoneticPr fontId="5"/>
  </si>
  <si>
    <t>　将来負担比率及び実質公債費比率は類似団体内平均値を大きく上回っている。今後、計画的な基金の積み立てを行うとともに、投資事業を抑制することで、地方債の新規発行を抑え、将来負担の減少に努め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</si>
</sst>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7363-4BC7-B1FD-D1715139B4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29722</c:v>
                </c:pt>
                <c:pt idx="1">
                  <c:v>44349</c:v>
                </c:pt>
                <c:pt idx="2">
                  <c:v>25752</c:v>
                </c:pt>
                <c:pt idx="3">
                  <c:v>15447</c:v>
                </c:pt>
                <c:pt idx="4">
                  <c:v>19414</c:v>
                </c:pt>
              </c:numCache>
            </c:numRef>
          </c:val>
          <c:smooth val="0"/>
          <c:extLst>
            <c:ext xmlns:c16="http://schemas.microsoft.com/office/drawing/2014/chart" uri="{C3380CC4-5D6E-409C-BE32-E72D297353CC}">
              <c16:uniqueId val="{00000001-7363-4BC7-B1FD-D1715139B4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c:v>
                </c:pt>
                <c:pt idx="1">
                  <c:v>1.28</c:v>
                </c:pt>
                <c:pt idx="2">
                  <c:v>3.32</c:v>
                </c:pt>
                <c:pt idx="3">
                  <c:v>7.29</c:v>
                </c:pt>
                <c:pt idx="4">
                  <c:v>3.19</c:v>
                </c:pt>
              </c:numCache>
            </c:numRef>
          </c:val>
          <c:extLst>
            <c:ext xmlns:c16="http://schemas.microsoft.com/office/drawing/2014/chart" uri="{C3380CC4-5D6E-409C-BE32-E72D297353CC}">
              <c16:uniqueId val="{00000000-D987-431B-8DD5-A26B04DBC4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0.69</c:v>
                </c:pt>
                <c:pt idx="1">
                  <c:v>0.77</c:v>
                </c:pt>
                <c:pt idx="2">
                  <c:v>1.4</c:v>
                </c:pt>
                <c:pt idx="3">
                  <c:v>7.26</c:v>
                </c:pt>
                <c:pt idx="4">
                  <c:v>11.19</c:v>
                </c:pt>
              </c:numCache>
            </c:numRef>
          </c:val>
          <c:extLst>
            <c:ext xmlns:c16="http://schemas.microsoft.com/office/drawing/2014/chart" uri="{C3380CC4-5D6E-409C-BE32-E72D297353CC}">
              <c16:uniqueId val="{00000001-D987-431B-8DD5-A26B04DBC4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-2.08</c:v>
                </c:pt>
                <c:pt idx="1">
                  <c:v>-0.01</c:v>
                </c:pt>
                <c:pt idx="2">
                  <c:v>2.72</c:v>
                </c:pt>
                <c:pt idx="3">
                  <c:v>10.06</c:v>
                </c:pt>
                <c:pt idx="4">
                  <c:v>-0.55000000000000004</c:v>
                </c:pt>
              </c:numCache>
            </c:numRef>
          </c:val>
          <c:smooth val="0"/>
          <c:extLst>
            <c:ext xmlns:c16="http://schemas.microsoft.com/office/drawing/2014/chart" uri="{C3380CC4-5D6E-409C-BE32-E72D297353CC}">
              <c16:uniqueId val="{00000002-D987-431B-8DD5-A26B04DBC4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0.9</c:v>
                </c:pt>
                <c:pt idx="2">
                  <c:v>#N/A</c:v>
                </c:pt>
                <c:pt idx="3">
                  <c:v>1.44</c:v>
                </c:pt>
                <c:pt idx="4">
                  <c:v>#N/A</c:v>
                </c:pt>
                <c:pt idx="5">
                  <c:v>0.01</c:v>
                </c:pt>
                <c:pt idx="6">
                  <c:v>#N/A</c:v>
                </c:pt>
                <c:pt idx="7">
                  <c:v>0.02</c:v>
                </c:pt>
                <c:pt idx="8">
                  <c:v>#N/A</c:v>
                </c:pt>
                <c:pt idx="9">
                  <c:v>0</c:v>
                </c:pt>
              </c:numCache>
            </c:numRef>
          </c:val>
          <c:extLst>
            <c:ext xmlns:c16="http://schemas.microsoft.com/office/drawing/2014/chart" uri="{C3380CC4-5D6E-409C-BE32-E72D297353CC}">
              <c16:uniqueId val="{00000000-F199-448A-BB84-DC85B65728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99-448A-BB84-DC85B6572896}"/>
            </c:ext>
          </c:extLst>
        </c:ser>
        <c:ser>
          <c:idx val="2"/>
          <c:order val="2"/>
          <c:tx>
            <c:strRef>
              <c:f>データシート!$A$29</c:f>
              <c:strCache>
                <c:ptCount val="1"/>
                <c:pt idx="0">
                  <c:v>東山墓園造成事業特別会計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0.14000000000000001</c:v>
                </c:pt>
                <c:pt idx="2">
                  <c:v>#N/A</c:v>
                </c:pt>
                <c:pt idx="3">
                  <c:v>0.06</c:v>
                </c:pt>
                <c:pt idx="4">
                  <c:v>#N/A</c:v>
                </c:pt>
                <c:pt idx="5">
                  <c:v>0.05</c:v>
                </c:pt>
                <c:pt idx="6">
                  <c:v>#N/A</c:v>
                </c:pt>
                <c:pt idx="7">
                  <c:v>0.04</c:v>
                </c:pt>
                <c:pt idx="8">
                  <c:v>#N/A</c:v>
                </c:pt>
                <c:pt idx="9">
                  <c:v>0.01</c:v>
                </c:pt>
              </c:numCache>
            </c:numRef>
          </c:val>
          <c:extLst>
            <c:ext xmlns:c16="http://schemas.microsoft.com/office/drawing/2014/chart" uri="{C3380CC4-5D6E-409C-BE32-E72D297353CC}">
              <c16:uniqueId val="{00000002-F199-448A-BB84-DC85B657289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F199-448A-BB84-DC85B657289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0.24</c:v>
                </c:pt>
                <c:pt idx="4">
                  <c:v>#N/A</c:v>
                </c:pt>
                <c:pt idx="5">
                  <c:v>0.53</c:v>
                </c:pt>
                <c:pt idx="6">
                  <c:v>#N/A</c:v>
                </c:pt>
                <c:pt idx="7">
                  <c:v>0.85</c:v>
                </c:pt>
                <c:pt idx="8">
                  <c:v>#N/A</c:v>
                </c:pt>
                <c:pt idx="9">
                  <c:v>1.21</c:v>
                </c:pt>
              </c:numCache>
            </c:numRef>
          </c:val>
          <c:extLst>
            <c:ext xmlns:c16="http://schemas.microsoft.com/office/drawing/2014/chart" uri="{C3380CC4-5D6E-409C-BE32-E72D297353CC}">
              <c16:uniqueId val="{00000004-F199-448A-BB84-DC85B657289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1.1499999999999999</c:v>
                </c:pt>
                <c:pt idx="2">
                  <c:v>#N/A</c:v>
                </c:pt>
                <c:pt idx="3">
                  <c:v>1.17</c:v>
                </c:pt>
                <c:pt idx="4">
                  <c:v>#N/A</c:v>
                </c:pt>
                <c:pt idx="5">
                  <c:v>1.79</c:v>
                </c:pt>
                <c:pt idx="6">
                  <c:v>#N/A</c:v>
                </c:pt>
                <c:pt idx="7">
                  <c:v>1.59</c:v>
                </c:pt>
                <c:pt idx="8">
                  <c:v>#N/A</c:v>
                </c:pt>
                <c:pt idx="9">
                  <c:v>1.68</c:v>
                </c:pt>
              </c:numCache>
            </c:numRef>
          </c:val>
          <c:extLst>
            <c:ext xmlns:c16="http://schemas.microsoft.com/office/drawing/2014/chart" uri="{C3380CC4-5D6E-409C-BE32-E72D297353CC}">
              <c16:uniqueId val="{00000005-F199-448A-BB84-DC85B657289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1.58</c:v>
                </c:pt>
                <c:pt idx="2">
                  <c:v>#N/A</c:v>
                </c:pt>
                <c:pt idx="3">
                  <c:v>1.21</c:v>
                </c:pt>
                <c:pt idx="4">
                  <c:v>#N/A</c:v>
                </c:pt>
                <c:pt idx="5">
                  <c:v>3.25</c:v>
                </c:pt>
                <c:pt idx="6">
                  <c:v>#N/A</c:v>
                </c:pt>
                <c:pt idx="7">
                  <c:v>7.21</c:v>
                </c:pt>
                <c:pt idx="8">
                  <c:v>#N/A</c:v>
                </c:pt>
                <c:pt idx="9">
                  <c:v>3.16</c:v>
                </c:pt>
              </c:numCache>
            </c:numRef>
          </c:val>
          <c:extLst>
            <c:ext xmlns:c16="http://schemas.microsoft.com/office/drawing/2014/chart" uri="{C3380CC4-5D6E-409C-BE32-E72D297353CC}">
              <c16:uniqueId val="{00000006-F199-448A-BB84-DC85B657289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2.0499999999999998</c:v>
                </c:pt>
                <c:pt idx="6">
                  <c:v>#N/A</c:v>
                </c:pt>
                <c:pt idx="7">
                  <c:v>3.11</c:v>
                </c:pt>
                <c:pt idx="8">
                  <c:v>#N/A</c:v>
                </c:pt>
                <c:pt idx="9">
                  <c:v>3.72</c:v>
                </c:pt>
              </c:numCache>
            </c:numRef>
          </c:val>
          <c:extLst>
            <c:ext xmlns:c16="http://schemas.microsoft.com/office/drawing/2014/chart" uri="{C3380CC4-5D6E-409C-BE32-E72D297353CC}">
              <c16:uniqueId val="{00000007-F199-448A-BB84-DC85B657289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c:v>
                </c:pt>
                <c:pt idx="2">
                  <c:v>1.62</c:v>
                </c:pt>
                <c:pt idx="3">
                  <c:v>#N/A</c:v>
                </c:pt>
                <c:pt idx="4">
                  <c:v>#N/A</c:v>
                </c:pt>
                <c:pt idx="5">
                  <c:v>0.41</c:v>
                </c:pt>
                <c:pt idx="6">
                  <c:v>#N/A</c:v>
                </c:pt>
                <c:pt idx="7">
                  <c:v>4.21</c:v>
                </c:pt>
                <c:pt idx="8">
                  <c:v>#N/A</c:v>
                </c:pt>
                <c:pt idx="9">
                  <c:v>7.15</c:v>
                </c:pt>
              </c:numCache>
            </c:numRef>
          </c:val>
          <c:extLst>
            <c:ext xmlns:c16="http://schemas.microsoft.com/office/drawing/2014/chart" uri="{C3380CC4-5D6E-409C-BE32-E72D297353CC}">
              <c16:uniqueId val="{00000008-F199-448A-BB84-DC85B657289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12.79</c:v>
                </c:pt>
                <c:pt idx="2">
                  <c:v>#N/A</c:v>
                </c:pt>
                <c:pt idx="3">
                  <c:v>13.31</c:v>
                </c:pt>
                <c:pt idx="4">
                  <c:v>#N/A</c:v>
                </c:pt>
                <c:pt idx="5">
                  <c:v>13.94</c:v>
                </c:pt>
                <c:pt idx="6">
                  <c:v>#N/A</c:v>
                </c:pt>
                <c:pt idx="7">
                  <c:v>13.63</c:v>
                </c:pt>
                <c:pt idx="8">
                  <c:v>#N/A</c:v>
                </c:pt>
                <c:pt idx="9">
                  <c:v>17.02</c:v>
                </c:pt>
              </c:numCache>
            </c:numRef>
          </c:val>
          <c:extLst>
            <c:ext xmlns:c16="http://schemas.microsoft.com/office/drawing/2014/chart" uri="{C3380CC4-5D6E-409C-BE32-E72D297353CC}">
              <c16:uniqueId val="{00000009-F199-448A-BB84-DC85B65728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2241</c:v>
                </c:pt>
                <c:pt idx="5">
                  <c:v>2278</c:v>
                </c:pt>
                <c:pt idx="8">
                  <c:v>2269</c:v>
                </c:pt>
                <c:pt idx="11">
                  <c:v>2303</c:v>
                </c:pt>
                <c:pt idx="14">
                  <c:v>2297</c:v>
                </c:pt>
              </c:numCache>
            </c:numRef>
          </c:val>
          <c:extLst>
            <c:ext xmlns:c16="http://schemas.microsoft.com/office/drawing/2014/chart" uri="{C3380CC4-5D6E-409C-BE32-E72D297353CC}">
              <c16:uniqueId val="{00000000-D3A8-4A5B-BF61-96A8F63F5C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D3A8-4A5B-BF61-96A8F63F5C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47</c:v>
                </c:pt>
                <c:pt idx="3">
                  <c:v>39</c:v>
                </c:pt>
                <c:pt idx="6">
                  <c:v>10</c:v>
                </c:pt>
                <c:pt idx="9">
                  <c:v>1</c:v>
                </c:pt>
                <c:pt idx="12">
                  <c:v>1</c:v>
                </c:pt>
              </c:numCache>
            </c:numRef>
          </c:val>
          <c:extLst>
            <c:ext xmlns:c16="http://schemas.microsoft.com/office/drawing/2014/chart" uri="{C3380CC4-5D6E-409C-BE32-E72D297353CC}">
              <c16:uniqueId val="{00000002-D3A8-4A5B-BF61-96A8F63F5C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248</c:v>
                </c:pt>
                <c:pt idx="3">
                  <c:v>245</c:v>
                </c:pt>
                <c:pt idx="6">
                  <c:v>240</c:v>
                </c:pt>
                <c:pt idx="9">
                  <c:v>242</c:v>
                </c:pt>
                <c:pt idx="12">
                  <c:v>228</c:v>
                </c:pt>
              </c:numCache>
            </c:numRef>
          </c:val>
          <c:extLst>
            <c:ext xmlns:c16="http://schemas.microsoft.com/office/drawing/2014/chart" uri="{C3380CC4-5D6E-409C-BE32-E72D297353CC}">
              <c16:uniqueId val="{00000003-D3A8-4A5B-BF61-96A8F63F5C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1064</c:v>
                </c:pt>
                <c:pt idx="3">
                  <c:v>1066</c:v>
                </c:pt>
                <c:pt idx="6">
                  <c:v>1164</c:v>
                </c:pt>
                <c:pt idx="9">
                  <c:v>1202</c:v>
                </c:pt>
                <c:pt idx="12">
                  <c:v>1189</c:v>
                </c:pt>
              </c:numCache>
            </c:numRef>
          </c:val>
          <c:extLst>
            <c:ext xmlns:c16="http://schemas.microsoft.com/office/drawing/2014/chart" uri="{C3380CC4-5D6E-409C-BE32-E72D297353CC}">
              <c16:uniqueId val="{00000004-D3A8-4A5B-BF61-96A8F63F5C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A8-4A5B-BF61-96A8F63F5C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A8-4A5B-BF61-96A8F63F5C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3110</c:v>
                </c:pt>
                <c:pt idx="3">
                  <c:v>3132</c:v>
                </c:pt>
                <c:pt idx="6">
                  <c:v>3129</c:v>
                </c:pt>
                <c:pt idx="9">
                  <c:v>3197</c:v>
                </c:pt>
                <c:pt idx="12">
                  <c:v>3171</c:v>
                </c:pt>
              </c:numCache>
            </c:numRef>
          </c:val>
          <c:extLst>
            <c:ext xmlns:c16="http://schemas.microsoft.com/office/drawing/2014/chart" uri="{C3380CC4-5D6E-409C-BE32-E72D297353CC}">
              <c16:uniqueId val="{00000007-D3A8-4A5B-BF61-96A8F63F5C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2228</c:v>
                </c:pt>
                <c:pt idx="2">
                  <c:v>#N/A</c:v>
                </c:pt>
                <c:pt idx="3">
                  <c:v>#N/A</c:v>
                </c:pt>
                <c:pt idx="4">
                  <c:v>2205</c:v>
                </c:pt>
                <c:pt idx="5">
                  <c:v>#N/A</c:v>
                </c:pt>
                <c:pt idx="6">
                  <c:v>#N/A</c:v>
                </c:pt>
                <c:pt idx="7">
                  <c:v>2274</c:v>
                </c:pt>
                <c:pt idx="8">
                  <c:v>#N/A</c:v>
                </c:pt>
                <c:pt idx="9">
                  <c:v>#N/A</c:v>
                </c:pt>
                <c:pt idx="10">
                  <c:v>2339</c:v>
                </c:pt>
                <c:pt idx="11">
                  <c:v>#N/A</c:v>
                </c:pt>
                <c:pt idx="12">
                  <c:v>#N/A</c:v>
                </c:pt>
                <c:pt idx="13">
                  <c:v>2292</c:v>
                </c:pt>
                <c:pt idx="14">
                  <c:v>#N/A</c:v>
                </c:pt>
              </c:numCache>
            </c:numRef>
          </c:val>
          <c:smooth val="0"/>
          <c:extLst>
            <c:ext xmlns:c16="http://schemas.microsoft.com/office/drawing/2014/chart" uri="{C3380CC4-5D6E-409C-BE32-E72D297353CC}">
              <c16:uniqueId val="{00000008-D3A8-4A5B-BF61-96A8F63F5C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27916</c:v>
                </c:pt>
                <c:pt idx="5">
                  <c:v>27715</c:v>
                </c:pt>
                <c:pt idx="8">
                  <c:v>27678</c:v>
                </c:pt>
                <c:pt idx="11">
                  <c:v>27143</c:v>
                </c:pt>
                <c:pt idx="14">
                  <c:v>26210</c:v>
                </c:pt>
              </c:numCache>
            </c:numRef>
          </c:val>
          <c:extLst>
            <c:ext xmlns:c16="http://schemas.microsoft.com/office/drawing/2014/chart" uri="{C3380CC4-5D6E-409C-BE32-E72D297353CC}">
              <c16:uniqueId val="{00000000-329F-4A7A-9CC3-8D070428DD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c:v>
                </c:pt>
                <c:pt idx="5">
                  <c:v>2</c:v>
                </c:pt>
                <c:pt idx="8">
                  <c:v>0</c:v>
                </c:pt>
                <c:pt idx="11">
                  <c:v>0</c:v>
                </c:pt>
                <c:pt idx="14">
                  <c:v>0</c:v>
                </c:pt>
              </c:numCache>
            </c:numRef>
          </c:val>
          <c:extLst>
            <c:ext xmlns:c16="http://schemas.microsoft.com/office/drawing/2014/chart" uri="{C3380CC4-5D6E-409C-BE32-E72D297353CC}">
              <c16:uniqueId val="{00000001-329F-4A7A-9CC3-8D070428DD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1250</c:v>
                </c:pt>
                <c:pt idx="5">
                  <c:v>1065</c:v>
                </c:pt>
                <c:pt idx="8">
                  <c:v>1438</c:v>
                </c:pt>
                <c:pt idx="11">
                  <c:v>3124</c:v>
                </c:pt>
                <c:pt idx="14">
                  <c:v>4284</c:v>
                </c:pt>
              </c:numCache>
            </c:numRef>
          </c:val>
          <c:extLst>
            <c:ext xmlns:c16="http://schemas.microsoft.com/office/drawing/2014/chart" uri="{C3380CC4-5D6E-409C-BE32-E72D297353CC}">
              <c16:uniqueId val="{00000002-329F-4A7A-9CC3-8D070428DD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9F-4A7A-9CC3-8D070428DD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9F-4A7A-9CC3-8D070428DD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9F-4A7A-9CC3-8D070428DD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4530</c:v>
                </c:pt>
                <c:pt idx="3">
                  <c:v>4574</c:v>
                </c:pt>
                <c:pt idx="6">
                  <c:v>4348</c:v>
                </c:pt>
                <c:pt idx="9">
                  <c:v>4247</c:v>
                </c:pt>
                <c:pt idx="12">
                  <c:v>4190</c:v>
                </c:pt>
              </c:numCache>
            </c:numRef>
          </c:val>
          <c:extLst>
            <c:ext xmlns:c16="http://schemas.microsoft.com/office/drawing/2014/chart" uri="{C3380CC4-5D6E-409C-BE32-E72D297353CC}">
              <c16:uniqueId val="{00000006-329F-4A7A-9CC3-8D070428DD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1096</c:v>
                </c:pt>
                <c:pt idx="3">
                  <c:v>863</c:v>
                </c:pt>
                <c:pt idx="6">
                  <c:v>627</c:v>
                </c:pt>
                <c:pt idx="9">
                  <c:v>391</c:v>
                </c:pt>
                <c:pt idx="12">
                  <c:v>165</c:v>
                </c:pt>
              </c:numCache>
            </c:numRef>
          </c:val>
          <c:extLst>
            <c:ext xmlns:c16="http://schemas.microsoft.com/office/drawing/2014/chart" uri="{C3380CC4-5D6E-409C-BE32-E72D297353CC}">
              <c16:uniqueId val="{00000007-329F-4A7A-9CC3-8D070428DD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14632</c:v>
                </c:pt>
                <c:pt idx="3">
                  <c:v>14538</c:v>
                </c:pt>
                <c:pt idx="6">
                  <c:v>14912</c:v>
                </c:pt>
                <c:pt idx="9">
                  <c:v>15538</c:v>
                </c:pt>
                <c:pt idx="12">
                  <c:v>14616</c:v>
                </c:pt>
              </c:numCache>
            </c:numRef>
          </c:val>
          <c:extLst>
            <c:ext xmlns:c16="http://schemas.microsoft.com/office/drawing/2014/chart" uri="{C3380CC4-5D6E-409C-BE32-E72D297353CC}">
              <c16:uniqueId val="{00000008-329F-4A7A-9CC3-8D070428DD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57</c:v>
                </c:pt>
                <c:pt idx="3">
                  <c:v>18</c:v>
                </c:pt>
                <c:pt idx="6">
                  <c:v>8</c:v>
                </c:pt>
                <c:pt idx="9">
                  <c:v>8</c:v>
                </c:pt>
                <c:pt idx="12">
                  <c:v>6</c:v>
                </c:pt>
              </c:numCache>
            </c:numRef>
          </c:val>
          <c:extLst>
            <c:ext xmlns:c16="http://schemas.microsoft.com/office/drawing/2014/chart" uri="{C3380CC4-5D6E-409C-BE32-E72D297353CC}">
              <c16:uniqueId val="{00000009-329F-4A7A-9CC3-8D070428DD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34813</c:v>
                </c:pt>
                <c:pt idx="3">
                  <c:v>35246</c:v>
                </c:pt>
                <c:pt idx="6">
                  <c:v>34808</c:v>
                </c:pt>
                <c:pt idx="9">
                  <c:v>34417</c:v>
                </c:pt>
                <c:pt idx="12">
                  <c:v>32724</c:v>
                </c:pt>
              </c:numCache>
            </c:numRef>
          </c:val>
          <c:extLst>
            <c:ext xmlns:c16="http://schemas.microsoft.com/office/drawing/2014/chart" uri="{C3380CC4-5D6E-409C-BE32-E72D297353CC}">
              <c16:uniqueId val="{0000000A-329F-4A7A-9CC3-8D070428DD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25958</c:v>
                </c:pt>
                <c:pt idx="2">
                  <c:v>#N/A</c:v>
                </c:pt>
                <c:pt idx="3">
                  <c:v>#N/A</c:v>
                </c:pt>
                <c:pt idx="4">
                  <c:v>26458</c:v>
                </c:pt>
                <c:pt idx="5">
                  <c:v>#N/A</c:v>
                </c:pt>
                <c:pt idx="6">
                  <c:v>#N/A</c:v>
                </c:pt>
                <c:pt idx="7">
                  <c:v>25587</c:v>
                </c:pt>
                <c:pt idx="8">
                  <c:v>#N/A</c:v>
                </c:pt>
                <c:pt idx="9">
                  <c:v>#N/A</c:v>
                </c:pt>
                <c:pt idx="10">
                  <c:v>24334</c:v>
                </c:pt>
                <c:pt idx="11">
                  <c:v>#N/A</c:v>
                </c:pt>
                <c:pt idx="12">
                  <c:v>#N/A</c:v>
                </c:pt>
                <c:pt idx="13">
                  <c:v>21207</c:v>
                </c:pt>
                <c:pt idx="14">
                  <c:v>#N/A</c:v>
                </c:pt>
              </c:numCache>
            </c:numRef>
          </c:val>
          <c:smooth val="0"/>
          <c:extLst>
            <c:ext xmlns:c16="http://schemas.microsoft.com/office/drawing/2014/chart" uri="{C3380CC4-5D6E-409C-BE32-E72D297353CC}">
              <c16:uniqueId val="{0000000B-329F-4A7A-9CC3-8D070428DD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232</c:v>
                </c:pt>
                <c:pt idx="1">
                  <c:v>1261</c:v>
                </c:pt>
                <c:pt idx="2">
                  <c:v>1894</c:v>
                </c:pt>
              </c:numCache>
            </c:numRef>
          </c:val>
          <c:extLst>
            <c:ext xmlns:c16="http://schemas.microsoft.com/office/drawing/2014/chart" uri="{C3380CC4-5D6E-409C-BE32-E72D297353CC}">
              <c16:uniqueId val="{00000000-C038-4E78-AA19-8E184DE65C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389</c:v>
                </c:pt>
                <c:pt idx="2">
                  <c:v>389</c:v>
                </c:pt>
              </c:numCache>
            </c:numRef>
          </c:val>
          <c:extLst>
            <c:ext xmlns:c16="http://schemas.microsoft.com/office/drawing/2014/chart" uri="{C3380CC4-5D6E-409C-BE32-E72D297353CC}">
              <c16:uniqueId val="{00000001-C038-4E78-AA19-8E184DE65C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1524</c:v>
                </c:pt>
                <c:pt idx="1">
                  <c:v>1738</c:v>
                </c:pt>
                <c:pt idx="2">
                  <c:v>1985</c:v>
                </c:pt>
              </c:numCache>
            </c:numRef>
          </c:val>
          <c:extLst>
            <c:ext xmlns:c16="http://schemas.microsoft.com/office/drawing/2014/chart" uri="{C3380CC4-5D6E-409C-BE32-E72D297353CC}">
              <c16:uniqueId val="{00000002-C038-4E78-AA19-8E184DE65C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32844695455105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{EF2E0CBD-00CC-4C56-B6C8-05FBA7306BC6}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28B-4103-B551-E074F38A27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{6BD8E9EE-33EB-4F29-B3D3-5C7F9BBBF0D6}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8B-4103-B551-E074F38A27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{9F26D061-3AD4-4E60-9CBA-2FAE3F02EE51}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8B-4103-B551-E074F38A27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{5CFA2974-F0B0-48BE-8B9C-CE788C565D91}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8B-4103-B551-E074F38A27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{7F9A929E-4EE2-4DFC-B3F5-2D111BE55DFF}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8B-4103-B551-E074F38A27B5}"/>
                </c:ext>
              </c:extLst>
            </c:dLbl>
            <c:dLbl>
              <c:idx val="8"/>
              <c:layout>
                <c:manualLayout>
                  <c:x val="-1.842810642435135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{C7322070-3CB4-46FE-99CE-119F2ABD0578}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28B-4103-B551-E074F38A27B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{396D3355-9511-4B7A-AFAD-DCD9DF36CFCB}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28B-4103-B551-E074F38A27B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{86795B84-A97A-4290-A712-04173C16E824}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28B-4103-B551-E074F38A27B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{673CB7CA-EF84-4DB3-9CF2-E27CB3056DFA}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28B-4103-B551-E074F38A27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63.9</c:v>
                </c:pt>
                <c:pt idx="16">
                  <c:v>66.5</c:v>
                </c:pt>
                <c:pt idx="24">
                  <c:v>66.599999999999994</c:v>
                </c:pt>
                <c:pt idx="32">
                  <c:v>68.099999999999994</c:v>
                </c:pt>
              </c:numCache>
            </c:numRef>
          </c:xVal>
          <c:yVal>
            <c:numRef>
              <c:f>公会計指標分析・財政指標組合せ分析表!$BP$51:$DC$51</c:f>
              <c:numCache>
                <c:formatCode>#,##0.0;"▲ "#,##0.0</c:formatCode>
                <c:ptCount val="40"/>
                <c:pt idx="0">
                  <c:v>190.3</c:v>
                </c:pt>
                <c:pt idx="8">
                  <c:v>191.3</c:v>
                </c:pt>
                <c:pt idx="16">
                  <c:v>179.7</c:v>
                </c:pt>
                <c:pt idx="24">
                  <c:v>161.6</c:v>
                </c:pt>
                <c:pt idx="32">
                  <c:v>144.9</c:v>
                </c:pt>
              </c:numCache>
            </c:numRef>
          </c:yVal>
          <c:smooth val="0"/>
          <c:extLst>
            <c:ext xmlns:c16="http://schemas.microsoft.com/office/drawing/2014/chart" uri="{C3380CC4-5D6E-409C-BE32-E72D297353CC}">
              <c16:uniqueId val="{00000009-B28B-4103-B551-E074F38A27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{370E7C5A-F1A6-4A8B-A311-74EA23AF4CE1}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28B-4103-B551-E074F38A27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{DF6A8F98-0908-4454-A6CF-2B927277F7EF}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8B-4103-B551-E074F38A27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{3BA879D8-58C4-46C2-9F95-483930C0382E}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8B-4103-B551-E074F38A27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{93ABC9B7-ED20-4EF1-A1B7-E299748F504B}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8B-4103-B551-E074F38A27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{B658C602-6362-4CE7-AC27-09444FE31659}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8B-4103-B551-E074F38A27B5}"/>
                </c:ext>
              </c:extLst>
            </c:dLbl>
            <c:dLbl>
              <c:idx val="8"/>
              <c:layout>
                <c:manualLayout>
                  <c:x val="-2.2391760875750597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{87EDE0C3-DBCE-49B7-A74D-E41E77498D6F}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28B-4103-B551-E074F38A27B5}"/>
                </c:ext>
              </c:extLst>
            </c:dLbl>
            <c:dLbl>
              <c:idx val="16"/>
              <c:layout>
                <c:manualLayout>
                  <c:x val="-4.1639740424717721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{4CC1DF1B-481A-470D-BB04-DA3FBFD252C6}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28B-4103-B551-E074F38A27B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{4EC9F29C-F25D-4900-9105-1DE911E578B4}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28B-4103-B551-E074F38A27B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{9AD48D4B-8B42-4D9C-AC2A-CAA65B908673}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28B-4103-B551-E074F38A27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B28B-4103-B551-E074F38A27B5}"/>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9.9151863783103998E-3"/>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{AADF7213-8290-475B-80AB-19DCB6A6F885}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906-4308-9B53-A26114DDCA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{DD65135C-804D-42C2-B390-F8CF86A8BCA6}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06-4308-9B53-A26114DDCA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{986818D7-0641-48EA-9B88-3BE5A1AC7F3F}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06-4308-9B53-A26114DDCA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{CC8D4CBD-4379-4241-BFD9-99266DD8D9F9}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06-4308-9B53-A26114DDCA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{AE4CD803-C33C-4085-8063-FDE1EC6F4253}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06-4308-9B53-A26114DDCAE8}"/>
                </c:ext>
              </c:extLst>
            </c:dLbl>
            <c:dLbl>
              <c:idx val="8"/>
              <c:layout>
                <c:manualLayout>
                  <c:x val="0"/>
                  <c:y val="2.463650081820280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{EB8235D1-8593-49D1-958D-E0ABD7CE7D2A}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906-4308-9B53-A26114DDCAE8}"/>
                </c:ext>
              </c:extLst>
            </c:dLbl>
            <c:dLbl>
              <c:idx val="16"/>
              <c:layout>
                <c:manualLayout>
                  <c:x val="0"/>
                  <c:y val="-1.472131443989232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{D1A92739-F1FD-40B1-9779-DAA0009CFA99}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906-4308-9B53-A26114DDCAE8}"/>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{59B9AB64-8E48-4E01-AA1A-5A43730795C1}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906-4308-9B53-A26114DDCAE8}"/>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{C855D916-1889-4939-AA8F-7ECFEE4D704A}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906-4308-9B53-A26114DDCA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16.2</c:v>
                </c:pt>
                <c:pt idx="8">
                  <c:v>16.100000000000001</c:v>
                </c:pt>
                <c:pt idx="16">
                  <c:v>16</c:v>
                </c:pt>
                <c:pt idx="24">
                  <c:v>15.8</c:v>
                </c:pt>
                <c:pt idx="32">
                  <c:v>15.7</c:v>
                </c:pt>
              </c:numCache>
            </c:numRef>
          </c:xVal>
          <c:yVal>
            <c:numRef>
              <c:f>公会計指標分析・財政指標組合せ分析表!$BP$73:$DC$73</c:f>
              <c:numCache>
                <c:formatCode>#,##0.0;"▲ "#,##0.0</c:formatCode>
                <c:ptCount val="40"/>
                <c:pt idx="0">
                  <c:v>190.3</c:v>
                </c:pt>
                <c:pt idx="8">
                  <c:v>191.3</c:v>
                </c:pt>
                <c:pt idx="16">
                  <c:v>179.7</c:v>
                </c:pt>
                <c:pt idx="24">
                  <c:v>161.6</c:v>
                </c:pt>
                <c:pt idx="32">
                  <c:v>144.9</c:v>
                </c:pt>
              </c:numCache>
            </c:numRef>
          </c:yVal>
          <c:smooth val="0"/>
          <c:extLst>
            <c:ext xmlns:c16="http://schemas.microsoft.com/office/drawing/2014/chart" uri="{C3380CC4-5D6E-409C-BE32-E72D297353CC}">
              <c16:uniqueId val="{00000009-D906-4308-9B53-A26114DDCA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18643803015E-2"/>
                  <c:y val="-5.1494889742976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{F7EF0F27-88FC-4B5A-BE88-A8B92A299AEF}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906-4308-9B53-A26114DDCA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{21C0580C-2AB8-4C43-9B6A-0F9EE3642042}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06-4308-9B53-A26114DDCA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{AE2F7D0B-4B3F-44F6-8C5F-2236162F979D}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06-4308-9B53-A26114DDCA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{0176619A-39AB-405B-8E67-9E5EAF38B59C}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06-4308-9B53-A26114DDCA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{04C40E8C-1348-4349-BD9F-BE78C1D64320}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06-4308-9B53-A26114DDCAE8}"/>
                </c:ext>
              </c:extLst>
            </c:dLbl>
            <c:dLbl>
              <c:idx val="8"/>
              <c:layout>
                <c:manualLayout>
                  <c:x val="-2.8766015700383205E-2"/>
                  <c:y val="-3.2817672632571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{0E1AB43F-914C-497D-B573-CA681FD2AE84}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906-4308-9B53-A26114DDCAE8}"/>
                </c:ext>
              </c:extLst>
            </c:dLbl>
            <c:dLbl>
              <c:idx val="16"/>
              <c:layout>
                <c:manualLayout>
                  <c:x val="-3.1570342725075584E-2"/>
                  <c:y val="-5.90314999517092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{4CDA7C54-D276-4A40-A79D-105DEAD9755E}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906-4308-9B53-A26114DDCAE8}"/>
                </c:ext>
              </c:extLst>
            </c:dLbl>
            <c:dLbl>
              <c:idx val="24"/>
              <c:layout>
                <c:manualLayout>
                  <c:x val="-3.1570342725075584E-2"/>
                  <c:y val="-0.1115485438456011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{75C25B35-864D-4C69-B907-BFC558F241BA}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906-4308-9B53-A26114DDCAE8}"/>
                </c:ext>
              </c:extLst>
            </c:dLbl>
            <c:dLbl>
              <c:idx val="32"/>
              <c:layout>
                <c:manualLayout>
                  <c:x val="-3.1570342725075584E-2"/>
                  <c:y val="-5.7189601803402546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{E510EB33-B458-4389-BDDB-52AAAEBE3D38}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906-4308-9B53-A26114DDCA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D906-4308-9B53-A26114DDCAE8}"/>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年度の実質公債費比率算定式の分子については、令和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百万円の減となりました。</a:t>
          </a:r>
        </a:p>
        <a:p>
          <a:r>
            <a:rPr kumimoji="1" lang="ja-JP" altLang="en-US" sz="1400">
              <a:latin typeface="ＭＳ ゴシック" pitchFamily="49" charset="-128"/>
              <a:ea typeface="ＭＳ ゴシック" pitchFamily="49" charset="-128"/>
            </a:rPr>
            <a:t>減債基金積立不足算定額及び満期一括償還地方債に係る年度割相当額については、該当がありません。</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令和４年度の将来負担比率算定式の分子については、令和３年度と比較して、</a:t>
          </a:r>
          <a:r>
            <a:rPr kumimoji="1" lang="en-US" altLang="ja-JP" sz="1400">
              <a:latin typeface="ＭＳ ゴシック" pitchFamily="49" charset="-128"/>
              <a:ea typeface="ＭＳ ゴシック" pitchFamily="49" charset="-128"/>
            </a:rPr>
            <a:t>3,127</a:t>
          </a:r>
          <a:r>
            <a:rPr kumimoji="1" lang="ja-JP" altLang="en-US" sz="1400">
              <a:latin typeface="ＭＳ ゴシック" pitchFamily="49" charset="-128"/>
              <a:ea typeface="ＭＳ ゴシック" pitchFamily="49" charset="-128"/>
            </a:rPr>
            <a:t>百万円減少しました。これは、一般会計等に係る地方債の現在高が</a:t>
          </a:r>
          <a:r>
            <a:rPr kumimoji="1" lang="en-US" altLang="ja-JP" sz="1400">
              <a:latin typeface="ＭＳ ゴシック" pitchFamily="49" charset="-128"/>
              <a:ea typeface="ＭＳ ゴシック" pitchFamily="49" charset="-128"/>
            </a:rPr>
            <a:t>1,693</a:t>
          </a:r>
          <a:r>
            <a:rPr kumimoji="1" lang="ja-JP" altLang="en-US" sz="1400">
              <a:latin typeface="ＭＳ ゴシック" pitchFamily="49" charset="-128"/>
              <a:ea typeface="ＭＳ ゴシック" pitchFamily="49" charset="-128"/>
            </a:rPr>
            <a:t>百万円減少したことや公営企業債等繰入見込額が</a:t>
          </a:r>
          <a:r>
            <a:rPr kumimoji="1" lang="en-US" altLang="ja-JP" sz="1400">
              <a:latin typeface="ＭＳ ゴシック" pitchFamily="49" charset="-128"/>
              <a:ea typeface="ＭＳ ゴシック" pitchFamily="49" charset="-128"/>
            </a:rPr>
            <a:t>922</a:t>
          </a:r>
          <a:r>
            <a:rPr kumimoji="1" lang="ja-JP" altLang="en-US" sz="1400">
              <a:latin typeface="ＭＳ ゴシック" pitchFamily="49" charset="-128"/>
              <a:ea typeface="ＭＳ ゴシック" pitchFamily="49" charset="-128"/>
            </a:rPr>
            <a:t>百万円減少したことによるものと分析しています。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三重県名張市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百万円増加したことが主な要因です。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安定した財源基盤の構築のため、現状と中長期的な財政状況を考慮し、適宜、積み立てを行います。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令和４年度増減の大きかったその他目的基金の主なものは以下のとおりです。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・国民健康保険財政調整基金：国民健康保険の財源調整のため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・ふるさと応援基金：名張を応援しようとする方からの寄附金を積み立て、誰もがいきいきと輝いて幸せに暮らすまちづくりに資するため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令和４年度末のその他目的基金の残高は、前年度と比較し、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百万円増加しました。主な要因はふるさと応援基金残高が前年度と比べて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百万円増加したことです。ふるさと応援推進事業では、返礼品目の追加や内容を充実を図りました。今後とも、ふるさと納税の促進に取り組んでいきます。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安定した財政運営を行うためには、自治体の基金残高を常時、有していることが望ましいと考える。その時々の財政状況を考慮したうえで、計画的に積み立て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を行う必要があります。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令和４年度は取り崩しをおこなわなかったことにより、年度末残高は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％が適正水準といわれており、本市では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億円の積み立てが必要であると考えており、健全で持続可能な財政構造への転換を図るために今後とも計画的に基金の積み立てを進めていきます。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令和４年度は利子の積み立てを行ったのみであり、元金の積み立ても取り崩しも行わなかったため、残高は令和３年度末と同額となっています。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安定した財源基盤の構築のため、現状と中長期的な財政状況を考慮し、適宜、積み立てを行います。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123B98-3616-4D5D-930D-4BEBE1634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2F6DEE-33F4-4C11-B113-C3CA665073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E9F1C70-F314-4F33-B507-B1BE002040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9508909-7D7F-4B17-A472-3F06CDCB750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44B92A5-DF26-40B9-AD24-BE562C3CA9B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4002207-955C-40E6-802B-4F97F0A64F0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153E835-8B97-43D1-896A-88239863C5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469C4BD-946B-473D-B5B7-EAE3EE403AD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2EE1C35-F153-4505-90EE-58F3C337099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D42A5A9-FAED-4D4C-92D4-4F5F88E765C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D21C53F-F0E0-4D48-9562-7F3373A0CA0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0CFA241-CEE0-44D8-AD69-B737BBCADBE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76,190
75,069
129.77
32,416,694
31,848,330
539,406
16,929,980
32,723,710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6EAFFD3-95C7-41A4-BAD0-9986F441BF8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D19E35-D04C-41E2-9FF8-CED571CBE06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BB82156-C7AE-4831-A8DE-0F74DF056A4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15.7
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F649431-AB5F-4193-B526-116993F2D17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013D0EC-A116-4775-935A-B0ACB967B0D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354809F-E18D-4380-8455-6306E68328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84F1C61-0D5E-4DDD-A279-1A19FD769E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07D8628-C817-4EE0-811D-8C638D23AE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4255051-D85F-4CD2-98D2-2F6A6860F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01D8AF0-8499-43B1-B595-FB05051F6CC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3B3E240-CF47-4413-858F-2385FE0BD6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EEE5FE1-F37F-483A-80B5-CEE369E5C9F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8EFD274-2BDC-4FE8-8272-2EBE0883977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175C640-6F19-46C2-B443-166249ECE90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48A6D61-CF44-4B1D-A5FF-05A2A1DE926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517BB54-7859-4CD6-B500-5E290B81789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AFA7D1C-8051-4D66-9153-5F49B9A415F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BCE32A1-4E1E-407B-BACD-8E842DFD5CA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276849-69B0-42FC-9207-21A4EA71839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1CA3288-210B-4702-AD21-11046F6E55F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BD244E5-CC09-4FBA-AB83-57BC7EFFE0F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92AB7C6-7B6B-4D71-886F-C693111E1E8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F60DDD9-CEA9-4449-A1D0-F35DFE0B721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F5D9F50-4291-485C-9B80-67BBC1F7F1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55EA672-3804-46F0-9ECA-77EDA8AB6E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B85A9F5-10B7-4E09-A6AF-AD700F3E9D2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A353727-26E2-4084-B9FE-F10219A6BB8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26D02EF-3076-42B2-81B5-66D75D0FF2E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ECC6257-F761-467C-BD27-5C1A73EB802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F5DA24B-70CC-4E56-880D-6020CE24CB2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51A0DB3-AA98-4438-B0E9-016D8F286D2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1F931F9-AE7D-48D3-972E-3B1A281F0B7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EBA8C3F-B4C5-49A6-9EDE-0C8B665D3E8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7F08B73-7525-4EA5-AA71-F41115DB3FA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830FB71-1369-42C7-BA48-AEC6A57CE1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より減価償却が進んでおり、更新が必要な有形固定資産が多くあることが分かる。これは、昭和５０年代に人口が急増したことにより、当時公共施設などの社会的インフラの整備を行った有形固定資産が多くあることが起因している。</a:t>
          </a:r>
          <a:endParaRPr lang="ja-JP" altLang="ja-JP">
            <a:effectLst/>
          </a:endParaRPr>
        </a:p>
        <a:p>
          <a:r>
            <a:rPr kumimoji="1" lang="ja-JP" altLang="ja-JP" sz="1100">
              <a:solidFill>
                <a:schemeClr val="dk1"/>
              </a:solidFill>
              <a:effectLst/>
              <a:latin typeface="+mn-lt"/>
              <a:ea typeface="+mn-ea"/>
              <a:cs typeface="+mn-cs"/>
            </a:rPr>
            <a:t>　今後の有形固定資産の更新の際には、施設等の集約化・複合化を進めるなどにより、有形固定資産減価償却率を引き下げていく。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D7DE148-9ED8-407A-B25E-5714D8F2728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6F94E67-02BF-43A2-93FB-8DD620755C1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E65BB72-2651-4C4F-8A1E-0584BBD2E76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A6C94B5-E576-4DAA-931D-151238FE5E5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EE09339-E601-424E-B2C5-39E378C17B5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10E5042-BE57-4835-B649-4303DC04066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E5D85A5-9B2A-4875-A50E-9CB809850B1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044234B-7ABB-46B5-8BE2-FD0928B29A3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55ECAE8-AE6A-48C4-814D-EF6C143971D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7C0C54D-9FEB-4CB5-B0A8-A8688468EF7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DAE0F39-1660-491F-B11A-1BCFD34AFA4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D309920-10A1-4A08-8437-A5A7637F8F5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064E22C-C976-4E6F-9EA5-18499E98CBC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9ADBF0B-3465-4508-8585-A43F106F836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13E073C-326E-4CFF-9597-C39F217A951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1B8CF14-DB31-4A26-A52E-25218410BE7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11EB0330-63A7-48CA-8D29-3343F5EA32F8}"/>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D209591F-D641-4818-9F57-454843ACB958}"/>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589E7730-3832-435E-B500-E416EBC3AD90}"/>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5FA06969-CF2D-4C83-BC62-59E1933A9F6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A80C33D4-D417-4A6D-9541-BEB6A72E0219}"/>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a:extLst>
            <a:ext uri="{FF2B5EF4-FFF2-40B4-BE49-F238E27FC236}">
              <a16:creationId xmlns:a16="http://schemas.microsoft.com/office/drawing/2014/main" id="{8370A364-C935-4DB0-B6F8-44DB35138FBA}"/>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D153F3D5-38BE-48E0-9765-A5649A653635}"/>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E7933C24-437A-46A3-97E3-E7DA6F6EC4F2}"/>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BBDD68CF-6729-40A9-8D49-4699BE5C6901}"/>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BF3C7BBD-8312-46AF-B968-A80ED1151EFD}"/>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BDF8F168-B017-4FD7-A6F0-CFB6C4F9E822}"/>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A62E4F5-3FD9-46D6-AEE8-3C31EBDA5C0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8DE51E3-1C12-4DDB-BCF9-37E45FF7B7B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4E586F5-FA58-4E5B-8C79-F6BB7BDEE89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BED94FA-75C6-4B71-AC8E-4033F5FF81E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9579C74-2588-4C7E-AB79-BCFB06D9BDD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1" name="楕円 80">
          <a:extLst>
            <a:ext uri="{FF2B5EF4-FFF2-40B4-BE49-F238E27FC236}">
              <a16:creationId xmlns:a16="http://schemas.microsoft.com/office/drawing/2014/main" id="{038F20A1-3CD9-471D-B5E8-86A9AAD8ED05}"/>
            </a:ext>
          </a:extLst>
        </xdr:cNvPr>
        <xdr:cNvSpPr/>
      </xdr:nvSpPr>
      <xdr:spPr>
        <a:xfrm>
          <a:off x="4711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165117</xdr:rowOff>
    </xdr:from>
    <xdr:ext cx="405111" cy="259045"/>
    <xdr:sp macro="" textlink="">
      <xdr:nvSpPr>
        <xdr:cNvPr id="82" name="有形固定資産減価償却率該当値テキスト">
          <a:extLst>
            <a:ext uri="{FF2B5EF4-FFF2-40B4-BE49-F238E27FC236}">
              <a16:creationId xmlns:a16="http://schemas.microsoft.com/office/drawing/2014/main" id="{385AF1BD-328E-4B45-BBE1-D4EF0FD079BA}"/>
            </a:ext>
          </a:extLst>
        </xdr:cNvPr>
        <xdr:cNvSpPr txBox="1"/>
      </xdr:nvSpPr>
      <xdr:spPr>
        <a:xfrm>
          <a:off x="4813300" y="625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3" name="楕円 82">
          <a:extLst>
            <a:ext uri="{FF2B5EF4-FFF2-40B4-BE49-F238E27FC236}">
              <a16:creationId xmlns:a16="http://schemas.microsoft.com/office/drawing/2014/main" id="{E2C86F59-535C-494D-82A2-21FAD761EC60}"/>
            </a:ext>
          </a:extLst>
        </xdr:cNvPr>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66040</xdr:rowOff>
    </xdr:to>
    <xdr:cxnSp macro="">
      <xdr:nvCxnSpPr>
        <xdr:cNvPr id="84" name="直線コネクタ 83">
          <a:extLst>
            <a:ext uri="{FF2B5EF4-FFF2-40B4-BE49-F238E27FC236}">
              <a16:creationId xmlns:a16="http://schemas.microsoft.com/office/drawing/2014/main" id="{7242BFC2-B624-4228-9ED1-3EFA54E63DFC}"/>
            </a:ext>
          </a:extLst>
        </xdr:cNvPr>
        <xdr:cNvCxnSpPr/>
      </xdr:nvCxnSpPr>
      <xdr:spPr>
        <a:xfrm>
          <a:off x="4051300" y="626999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129117</xdr:rowOff>
    </xdr:from>
    <xdr:to>
      <xdr:col>15</xdr:col>
      <xdr:colOff>187325</xdr:colOff>
      <xdr:row>32</xdr:row>
      <xdr:rowOff>59267</xdr:rowOff>
    </xdr:to>
    <xdr:sp macro="" textlink="">
      <xdr:nvSpPr>
        <xdr:cNvPr id="85" name="楕円 84">
          <a:extLst>
            <a:ext uri="{FF2B5EF4-FFF2-40B4-BE49-F238E27FC236}">
              <a16:creationId xmlns:a16="http://schemas.microsoft.com/office/drawing/2014/main" id="{8A41CAE4-D9EA-4FB8-B3C8-DBDD008543CD}"/>
            </a:ext>
          </a:extLst>
        </xdr:cNvPr>
        <xdr:cNvSpPr/>
      </xdr:nvSpPr>
      <xdr:spPr>
        <a:xfrm>
          <a:off x="3238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12065</xdr:rowOff>
    </xdr:to>
    <xdr:cxnSp macro="">
      <xdr:nvCxnSpPr>
        <xdr:cNvPr id="86" name="直線コネクタ 85">
          <a:extLst>
            <a:ext uri="{FF2B5EF4-FFF2-40B4-BE49-F238E27FC236}">
              <a16:creationId xmlns:a16="http://schemas.microsoft.com/office/drawing/2014/main" id="{8DAAA4AA-4816-4B55-953B-D0B4C8CF59FC}"/>
            </a:ext>
          </a:extLst>
        </xdr:cNvPr>
        <xdr:cNvCxnSpPr/>
      </xdr:nvCxnSpPr>
      <xdr:spPr>
        <a:xfrm>
          <a:off x="3289300" y="626639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87" name="楕円 86">
          <a:extLst>
            <a:ext uri="{FF2B5EF4-FFF2-40B4-BE49-F238E27FC236}">
              <a16:creationId xmlns:a16="http://schemas.microsoft.com/office/drawing/2014/main" id="{17A2953B-C9CD-49AE-92E3-4C7616A8D8B5}"/>
            </a:ext>
          </a:extLst>
        </xdr:cNvPr>
        <xdr:cNvSpPr/>
      </xdr:nvSpPr>
      <xdr:spPr>
        <a:xfrm>
          <a:off x="2476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32</xdr:row>
      <xdr:rowOff>8467</xdr:rowOff>
    </xdr:to>
    <xdr:cxnSp macro="">
      <xdr:nvCxnSpPr>
        <xdr:cNvPr id="88" name="直線コネクタ 87">
          <a:extLst>
            <a:ext uri="{FF2B5EF4-FFF2-40B4-BE49-F238E27FC236}">
              <a16:creationId xmlns:a16="http://schemas.microsoft.com/office/drawing/2014/main" id="{DDC59D0A-DCB1-49A2-9BCE-1905E8282E16}"/>
            </a:ext>
          </a:extLst>
        </xdr:cNvPr>
        <xdr:cNvCxnSpPr/>
      </xdr:nvCxnSpPr>
      <xdr:spPr>
        <a:xfrm>
          <a:off x="2527300" y="6172835"/>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35560</xdr:rowOff>
    </xdr:from>
    <xdr:to>
      <xdr:col>7</xdr:col>
      <xdr:colOff>187325</xdr:colOff>
      <xdr:row>31</xdr:row>
      <xdr:rowOff>137160</xdr:rowOff>
    </xdr:to>
    <xdr:sp macro="" textlink="">
      <xdr:nvSpPr>
        <xdr:cNvPr id="89" name="楕円 88">
          <a:extLst>
            <a:ext uri="{FF2B5EF4-FFF2-40B4-BE49-F238E27FC236}">
              <a16:creationId xmlns:a16="http://schemas.microsoft.com/office/drawing/2014/main" id="{B75CA6DB-C5F5-45DE-ABCC-9E9C01B8081E}"/>
            </a:ext>
          </a:extLst>
        </xdr:cNvPr>
        <xdr:cNvSpPr/>
      </xdr:nvSpPr>
      <xdr:spPr>
        <a:xfrm>
          <a:off x="1714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86360</xdr:rowOff>
    </xdr:from>
    <xdr:to>
      <xdr:col>11</xdr:col>
      <xdr:colOff>136525</xdr:colOff>
      <xdr:row>31</xdr:row>
      <xdr:rowOff>86360</xdr:rowOff>
    </xdr:to>
    <xdr:cxnSp macro="">
      <xdr:nvCxnSpPr>
        <xdr:cNvPr id="90" name="直線コネクタ 89">
          <a:extLst>
            <a:ext uri="{FF2B5EF4-FFF2-40B4-BE49-F238E27FC236}">
              <a16:creationId xmlns:a16="http://schemas.microsoft.com/office/drawing/2014/main" id="{A32DCA98-3280-4DD2-BCC5-A2F76C7B849B}"/>
            </a:ext>
          </a:extLst>
        </xdr:cNvPr>
        <xdr:cNvCxnSpPr/>
      </xdr:nvCxnSpPr>
      <xdr:spPr>
        <a:xfrm>
          <a:off x="1765300" y="617283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a:extLst>
            <a:ext uri="{FF2B5EF4-FFF2-40B4-BE49-F238E27FC236}">
              <a16:creationId xmlns:a16="http://schemas.microsoft.com/office/drawing/2014/main" id="{FEA0AD1A-C1A1-4000-9AAE-319BE72729C3}"/>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64018E1E-147B-492F-B2E7-E3E7D497C466}"/>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a:extLst>
            <a:ext uri="{FF2B5EF4-FFF2-40B4-BE49-F238E27FC236}">
              <a16:creationId xmlns:a16="http://schemas.microsoft.com/office/drawing/2014/main" id="{99FA6532-9D3A-473D-8CB3-ACF93F0A61FF}"/>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a:extLst>
            <a:ext uri="{FF2B5EF4-FFF2-40B4-BE49-F238E27FC236}">
              <a16:creationId xmlns:a16="http://schemas.microsoft.com/office/drawing/2014/main" id="{E48CA4B5-062D-46A3-863C-99EBCD9D95D5}"/>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5" name="n_1mainValue有形固定資産減価償却率">
          <a:extLst>
            <a:ext uri="{FF2B5EF4-FFF2-40B4-BE49-F238E27FC236}">
              <a16:creationId xmlns:a16="http://schemas.microsoft.com/office/drawing/2014/main" id="{01589AEF-E3A8-444D-8BF5-B4350806B378}"/>
            </a:ext>
          </a:extLst>
        </xdr:cNvPr>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50394</xdr:rowOff>
    </xdr:from>
    <xdr:ext cx="405111" cy="259045"/>
    <xdr:sp macro="" textlink="">
      <xdr:nvSpPr>
        <xdr:cNvPr id="96" name="n_2mainValue有形固定資産減価償却率">
          <a:extLst>
            <a:ext uri="{FF2B5EF4-FFF2-40B4-BE49-F238E27FC236}">
              <a16:creationId xmlns:a16="http://schemas.microsoft.com/office/drawing/2014/main" id="{851A85C7-F6C9-4749-9CD2-C805B2531C4B}"/>
            </a:ext>
          </a:extLst>
        </xdr:cNvPr>
        <xdr:cNvSpPr txBox="1"/>
      </xdr:nvSpPr>
      <xdr:spPr>
        <a:xfrm>
          <a:off x="3086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97" name="n_3mainValue有形固定資産減価償却率">
          <a:extLst>
            <a:ext uri="{FF2B5EF4-FFF2-40B4-BE49-F238E27FC236}">
              <a16:creationId xmlns:a16="http://schemas.microsoft.com/office/drawing/2014/main" id="{A9EAE5CC-784C-4063-ACDC-675E80C931CD}"/>
            </a:ext>
          </a:extLst>
        </xdr:cNvPr>
        <xdr:cNvSpPr txBox="1"/>
      </xdr:nvSpPr>
      <xdr:spPr>
        <a:xfrm>
          <a:off x="2324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128287</xdr:rowOff>
    </xdr:from>
    <xdr:ext cx="405111" cy="259045"/>
    <xdr:sp macro="" textlink="">
      <xdr:nvSpPr>
        <xdr:cNvPr id="98" name="n_4mainValue有形固定資産減価償却率">
          <a:extLst>
            <a:ext uri="{FF2B5EF4-FFF2-40B4-BE49-F238E27FC236}">
              <a16:creationId xmlns:a16="http://schemas.microsoft.com/office/drawing/2014/main" id="{699D3D69-39F1-4BC0-AB56-51206C52E704}"/>
            </a:ext>
          </a:extLst>
        </xdr:cNvPr>
        <xdr:cNvSpPr txBox="1"/>
      </xdr:nvSpPr>
      <xdr:spPr>
        <a:xfrm>
          <a:off x="1562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AAAE1F2-3FD2-4D09-8E30-797092F2DB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C6FB985-C04B-4F61-9DE7-40C755B2FE8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D9FCBD11-B16C-4D10-BED2-740E19BD00BA}"/>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2885982-2A28-4618-83F1-0E6C67731E7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C952EEE-776F-41C3-A2F0-408E3BDE20C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BA1E891-25F3-4AB0-9D0E-278D1F16A5C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8022573-E37F-44FA-9CFB-B163A3DAD48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B8DAED5-516E-4487-99A5-E9B6119B8D8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3AF72E0-9AD1-429F-9CA2-E3F4B1533A8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FD0E1D6-43FB-411D-A079-CFED67F3518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AEF69FB-3665-48D4-B679-826C610E65C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B1C8DB1-1233-4787-BA49-00F42E00FED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F1BBD21-835C-45B7-BD49-3E580F0FE85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全国平均と比較し、非常に高い数字になっている。これは、本市の財政運営が起債に依存していることを示している。</a:t>
          </a:r>
          <a:endParaRPr lang="ja-JP" altLang="ja-JP">
            <a:effectLst/>
          </a:endParaRPr>
        </a:p>
        <a:p>
          <a:r>
            <a:rPr kumimoji="1" lang="ja-JP" altLang="ja-JP" sz="1100">
              <a:solidFill>
                <a:schemeClr val="dk1"/>
              </a:solidFill>
              <a:effectLst/>
              <a:latin typeface="+mn-lt"/>
              <a:ea typeface="+mn-ea"/>
              <a:cs typeface="+mn-cs"/>
            </a:rPr>
            <a:t>　今後は、新規に発行する地方債の抑制に努めていく必要がある。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8CCBC9E-EFB7-4EFF-BBCC-FE76811439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C47AA87-604B-4C84-AEF6-2AC2106A47C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35C2036-2B16-4855-8CE3-4A0BE1694A8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7A3474EB-00FD-4D60-95E3-86CE7A68BA4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61E5F1B-2111-4337-BD70-00ECC43642B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CFACF271-701F-43EF-BAE9-5F94192C73C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DB9ED0A7-DB92-4DFA-B5AE-395304764B5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51E984F-CE94-4623-A3D2-305F137B814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EB4B6C7C-40B0-4F20-9134-F99B24C7291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2821727-85C7-4FE5-B297-5D8184AE63D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8EF52DCF-EC53-4A0E-8C7D-AE027FDE873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7BA9C4F8-67DC-4059-90A5-8364670B8CF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B494194-0DC9-4E6E-B695-5C6135985B6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3901F62-1E74-42B8-8E99-42800B9294F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23D3F79-EFDE-4AAA-8628-FFACC5D1A65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C362E7D-6089-4C6B-B106-04B94A96F6C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E2B7354-F3D0-47DC-93C2-55627CA4CCF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65012</xdr:rowOff>
    </xdr:to>
    <xdr:cxnSp macro="">
      <xdr:nvCxnSpPr>
        <xdr:cNvPr id="129" name="直線コネクタ 128">
          <a:extLst>
            <a:ext uri="{FF2B5EF4-FFF2-40B4-BE49-F238E27FC236}">
              <a16:creationId xmlns:a16="http://schemas.microsoft.com/office/drawing/2014/main" id="{35B6F5B4-2433-4D78-BCF5-50522E268E36}"/>
            </a:ext>
          </a:extLst>
        </xdr:cNvPr>
        <xdr:cNvCxnSpPr/>
      </xdr:nvCxnSpPr>
      <xdr:spPr>
        <a:xfrm flipV="1">
          <a:off x="14793595" y="5261428"/>
          <a:ext cx="1269" cy="106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68839</xdr:rowOff>
    </xdr:from>
    <xdr:ext cx="560923" cy="259045"/>
    <xdr:sp macro="" textlink="">
      <xdr:nvSpPr>
        <xdr:cNvPr id="130" name="債務償還比率最小値テキスト">
          <a:extLst>
            <a:ext uri="{FF2B5EF4-FFF2-40B4-BE49-F238E27FC236}">
              <a16:creationId xmlns:a16="http://schemas.microsoft.com/office/drawing/2014/main" id="{D20E904D-127A-490B-9BDC-56A10967599E}"/>
            </a:ext>
          </a:extLst>
        </xdr:cNvPr>
        <xdr:cNvSpPr txBox="1"/>
      </xdr:nvSpPr>
      <xdr:spPr>
        <a:xfrm>
          <a:off x="14846300" y="63267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65012</xdr:rowOff>
    </xdr:from>
    <xdr:to>
      <xdr:col>76</xdr:col>
      <xdr:colOff>111125</xdr:colOff>
      <xdr:row>32</xdr:row>
      <xdr:rowOff>65012</xdr:rowOff>
    </xdr:to>
    <xdr:cxnSp macro="">
      <xdr:nvCxnSpPr>
        <xdr:cNvPr id="131" name="直線コネクタ 130">
          <a:extLst>
            <a:ext uri="{FF2B5EF4-FFF2-40B4-BE49-F238E27FC236}">
              <a16:creationId xmlns:a16="http://schemas.microsoft.com/office/drawing/2014/main" id="{AE3E18FF-4383-4685-9FBD-03DF2E9970FD}"/>
            </a:ext>
          </a:extLst>
        </xdr:cNvPr>
        <xdr:cNvCxnSpPr/>
      </xdr:nvCxnSpPr>
      <xdr:spPr>
        <a:xfrm>
          <a:off x="14706600" y="6322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2463B54-2A95-416E-B4F2-BC850121E0B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AC34FE1-7C32-4821-BFF3-4BE7C57B4A8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36055</xdr:rowOff>
    </xdr:from>
    <xdr:ext cx="469744" cy="259045"/>
    <xdr:sp macro="" textlink="">
      <xdr:nvSpPr>
        <xdr:cNvPr id="134" name="債務償還比率平均値テキスト">
          <a:extLst>
            <a:ext uri="{FF2B5EF4-FFF2-40B4-BE49-F238E27FC236}">
              <a16:creationId xmlns:a16="http://schemas.microsoft.com/office/drawing/2014/main" id="{E831E426-DB18-4607-818F-7A9998778A67}"/>
            </a:ext>
          </a:extLst>
        </xdr:cNvPr>
        <xdr:cNvSpPr txBox="1"/>
      </xdr:nvSpPr>
      <xdr:spPr>
        <a:xfrm>
          <a:off x="14846300" y="560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13178</xdr:rowOff>
    </xdr:from>
    <xdr:to>
      <xdr:col>76</xdr:col>
      <xdr:colOff>73025</xdr:colOff>
      <xdr:row>29</xdr:row>
      <xdr:rowOff>114778</xdr:rowOff>
    </xdr:to>
    <xdr:sp macro="" textlink="">
      <xdr:nvSpPr>
        <xdr:cNvPr id="135" name="フローチャート: 判断 134">
          <a:extLst>
            <a:ext uri="{FF2B5EF4-FFF2-40B4-BE49-F238E27FC236}">
              <a16:creationId xmlns:a16="http://schemas.microsoft.com/office/drawing/2014/main" id="{99A70963-ECD6-4D45-9150-BCB7CF2D80D5}"/>
            </a:ext>
          </a:extLst>
        </xdr:cNvPr>
        <xdr:cNvSpPr/>
      </xdr:nvSpPr>
      <xdr:spPr>
        <a:xfrm>
          <a:off x="14744700" y="575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145252</xdr:rowOff>
    </xdr:from>
    <xdr:to>
      <xdr:col>72</xdr:col>
      <xdr:colOff>123825</xdr:colOff>
      <xdr:row>29</xdr:row>
      <xdr:rowOff>75402</xdr:rowOff>
    </xdr:to>
    <xdr:sp macro="" textlink="">
      <xdr:nvSpPr>
        <xdr:cNvPr id="136" name="フローチャート: 判断 135">
          <a:extLst>
            <a:ext uri="{FF2B5EF4-FFF2-40B4-BE49-F238E27FC236}">
              <a16:creationId xmlns:a16="http://schemas.microsoft.com/office/drawing/2014/main" id="{156AE86B-1E0C-43BA-81A7-9CF5CE556EAB}"/>
            </a:ext>
          </a:extLst>
        </xdr:cNvPr>
        <xdr:cNvSpPr/>
      </xdr:nvSpPr>
      <xdr:spPr>
        <a:xfrm>
          <a:off x="14033500" y="5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117838</xdr:rowOff>
    </xdr:from>
    <xdr:to>
      <xdr:col>68</xdr:col>
      <xdr:colOff>123825</xdr:colOff>
      <xdr:row>30</xdr:row>
      <xdr:rowOff>47988</xdr:rowOff>
    </xdr:to>
    <xdr:sp macro="" textlink="">
      <xdr:nvSpPr>
        <xdr:cNvPr id="137" name="フローチャート: 判断 136">
          <a:extLst>
            <a:ext uri="{FF2B5EF4-FFF2-40B4-BE49-F238E27FC236}">
              <a16:creationId xmlns:a16="http://schemas.microsoft.com/office/drawing/2014/main" id="{1AC80797-B622-4406-821D-713FFBB3A80A}"/>
            </a:ext>
          </a:extLst>
        </xdr:cNvPr>
        <xdr:cNvSpPr/>
      </xdr:nvSpPr>
      <xdr:spPr>
        <a:xfrm>
          <a:off x="13271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121642</xdr:rowOff>
    </xdr:from>
    <xdr:to>
      <xdr:col>64</xdr:col>
      <xdr:colOff>123825</xdr:colOff>
      <xdr:row>30</xdr:row>
      <xdr:rowOff>51792</xdr:rowOff>
    </xdr:to>
    <xdr:sp macro="" textlink="">
      <xdr:nvSpPr>
        <xdr:cNvPr id="138" name="フローチャート: 判断 137">
          <a:extLst>
            <a:ext uri="{FF2B5EF4-FFF2-40B4-BE49-F238E27FC236}">
              <a16:creationId xmlns:a16="http://schemas.microsoft.com/office/drawing/2014/main" id="{EAA232CD-A17F-40B3-B3A0-9D7F715E46D4}"/>
            </a:ext>
          </a:extLst>
        </xdr:cNvPr>
        <xdr:cNvSpPr/>
      </xdr:nvSpPr>
      <xdr:spPr>
        <a:xfrm>
          <a:off x="125095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105398</xdr:rowOff>
    </xdr:from>
    <xdr:to>
      <xdr:col>60</xdr:col>
      <xdr:colOff>123825</xdr:colOff>
      <xdr:row>30</xdr:row>
      <xdr:rowOff>35548</xdr:rowOff>
    </xdr:to>
    <xdr:sp macro="" textlink="">
      <xdr:nvSpPr>
        <xdr:cNvPr id="139" name="フローチャート: 判断 138">
          <a:extLst>
            <a:ext uri="{FF2B5EF4-FFF2-40B4-BE49-F238E27FC236}">
              <a16:creationId xmlns:a16="http://schemas.microsoft.com/office/drawing/2014/main" id="{D4152F94-2185-4D5A-8C4E-87CEA7895D83}"/>
            </a:ext>
          </a:extLst>
        </xdr:cNvPr>
        <xdr:cNvSpPr/>
      </xdr:nvSpPr>
      <xdr:spPr>
        <a:xfrm>
          <a:off x="11747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8011D74-DD15-4F48-8207-C432FA22F76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41403D5-2ED3-489E-9D52-6657C11A3FC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2710C7A-CA3C-48F2-A0F2-37C69A972FF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5B0EE7C-40B3-431F-8663-3DCF1D3BD4B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F8E7B94-E9DD-434C-9F43-E5B9A0C0F07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14212</xdr:rowOff>
    </xdr:from>
    <xdr:to>
      <xdr:col>76</xdr:col>
      <xdr:colOff>73025</xdr:colOff>
      <xdr:row>32</xdr:row>
      <xdr:rowOff>115812</xdr:rowOff>
    </xdr:to>
    <xdr:sp macro="" textlink="">
      <xdr:nvSpPr>
        <xdr:cNvPr id="145" name="楕円 144">
          <a:extLst>
            <a:ext uri="{FF2B5EF4-FFF2-40B4-BE49-F238E27FC236}">
              <a16:creationId xmlns:a16="http://schemas.microsoft.com/office/drawing/2014/main" id="{8796C45B-D4CA-417D-8C59-8ADC12CD3D6F}"/>
            </a:ext>
          </a:extLst>
        </xdr:cNvPr>
        <xdr:cNvSpPr/>
      </xdr:nvSpPr>
      <xdr:spPr>
        <a:xfrm>
          <a:off x="14744700" y="62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100589</xdr:rowOff>
    </xdr:from>
    <xdr:ext cx="560923" cy="259045"/>
    <xdr:sp macro="" textlink="">
      <xdr:nvSpPr>
        <xdr:cNvPr id="146" name="債務償還比率該当値テキスト">
          <a:extLst>
            <a:ext uri="{FF2B5EF4-FFF2-40B4-BE49-F238E27FC236}">
              <a16:creationId xmlns:a16="http://schemas.microsoft.com/office/drawing/2014/main" id="{1A199B52-62A9-42FB-B8F6-0A6D4F4DAEFB}"/>
            </a:ext>
          </a:extLst>
        </xdr:cNvPr>
        <xdr:cNvSpPr txBox="1"/>
      </xdr:nvSpPr>
      <xdr:spPr>
        <a:xfrm>
          <a:off x="14846300" y="61870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65375</xdr:rowOff>
    </xdr:from>
    <xdr:to>
      <xdr:col>72</xdr:col>
      <xdr:colOff>123825</xdr:colOff>
      <xdr:row>31</xdr:row>
      <xdr:rowOff>166975</xdr:rowOff>
    </xdr:to>
    <xdr:sp macro="" textlink="">
      <xdr:nvSpPr>
        <xdr:cNvPr id="147" name="楕円 146">
          <a:extLst>
            <a:ext uri="{FF2B5EF4-FFF2-40B4-BE49-F238E27FC236}">
              <a16:creationId xmlns:a16="http://schemas.microsoft.com/office/drawing/2014/main" id="{3D4A1DFC-77C8-4E09-9227-D6FB2848031C}"/>
            </a:ext>
          </a:extLst>
        </xdr:cNvPr>
        <xdr:cNvSpPr/>
      </xdr:nvSpPr>
      <xdr:spPr>
        <a:xfrm>
          <a:off x="14033500" y="61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116175</xdr:rowOff>
    </xdr:from>
    <xdr:to>
      <xdr:col>76</xdr:col>
      <xdr:colOff>22225</xdr:colOff>
      <xdr:row>32</xdr:row>
      <xdr:rowOff>65012</xdr:rowOff>
    </xdr:to>
    <xdr:cxnSp macro="">
      <xdr:nvCxnSpPr>
        <xdr:cNvPr id="148" name="直線コネクタ 147">
          <a:extLst>
            <a:ext uri="{FF2B5EF4-FFF2-40B4-BE49-F238E27FC236}">
              <a16:creationId xmlns:a16="http://schemas.microsoft.com/office/drawing/2014/main" id="{246FC9AD-E45E-4F2B-AF5C-DB87C60936C9}"/>
            </a:ext>
          </a:extLst>
        </xdr:cNvPr>
        <xdr:cNvCxnSpPr/>
      </xdr:nvCxnSpPr>
      <xdr:spPr>
        <a:xfrm>
          <a:off x="14084300" y="6202650"/>
          <a:ext cx="7112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41904</xdr:rowOff>
    </xdr:from>
    <xdr:to>
      <xdr:col>68</xdr:col>
      <xdr:colOff>123825</xdr:colOff>
      <xdr:row>33</xdr:row>
      <xdr:rowOff>143504</xdr:rowOff>
    </xdr:to>
    <xdr:sp macro="" textlink="">
      <xdr:nvSpPr>
        <xdr:cNvPr id="149" name="楕円 148">
          <a:extLst>
            <a:ext uri="{FF2B5EF4-FFF2-40B4-BE49-F238E27FC236}">
              <a16:creationId xmlns:a16="http://schemas.microsoft.com/office/drawing/2014/main" id="{4D96B63B-E80D-45F4-998A-BF6EC09154FB}"/>
            </a:ext>
          </a:extLst>
        </xdr:cNvPr>
        <xdr:cNvSpPr/>
      </xdr:nvSpPr>
      <xdr:spPr>
        <a:xfrm>
          <a:off x="13271500" y="64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116175</xdr:rowOff>
    </xdr:from>
    <xdr:to>
      <xdr:col>72</xdr:col>
      <xdr:colOff>73025</xdr:colOff>
      <xdr:row>33</xdr:row>
      <xdr:rowOff>92704</xdr:rowOff>
    </xdr:to>
    <xdr:cxnSp macro="">
      <xdr:nvCxnSpPr>
        <xdr:cNvPr id="150" name="直線コネクタ 149">
          <a:extLst>
            <a:ext uri="{FF2B5EF4-FFF2-40B4-BE49-F238E27FC236}">
              <a16:creationId xmlns:a16="http://schemas.microsoft.com/office/drawing/2014/main" id="{EEA6160F-3712-4C45-BA2B-BBC0837255BC}"/>
            </a:ext>
          </a:extLst>
        </xdr:cNvPr>
        <xdr:cNvCxnSpPr/>
      </xdr:nvCxnSpPr>
      <xdr:spPr>
        <a:xfrm flipV="1">
          <a:off x="13322300" y="6202650"/>
          <a:ext cx="762000" cy="3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102973</xdr:rowOff>
    </xdr:from>
    <xdr:to>
      <xdr:col>64</xdr:col>
      <xdr:colOff>123825</xdr:colOff>
      <xdr:row>34</xdr:row>
      <xdr:rowOff>33123</xdr:rowOff>
    </xdr:to>
    <xdr:sp macro="" textlink="">
      <xdr:nvSpPr>
        <xdr:cNvPr id="151" name="楕円 150">
          <a:extLst>
            <a:ext uri="{FF2B5EF4-FFF2-40B4-BE49-F238E27FC236}">
              <a16:creationId xmlns:a16="http://schemas.microsoft.com/office/drawing/2014/main" id="{C35C43AB-1C3E-437A-BC0D-1C7050EBC946}"/>
            </a:ext>
          </a:extLst>
        </xdr:cNvPr>
        <xdr:cNvSpPr/>
      </xdr:nvSpPr>
      <xdr:spPr>
        <a:xfrm>
          <a:off x="12509500" y="65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92704</xdr:rowOff>
    </xdr:from>
    <xdr:to>
      <xdr:col>68</xdr:col>
      <xdr:colOff>73025</xdr:colOff>
      <xdr:row>33</xdr:row>
      <xdr:rowOff>153773</xdr:rowOff>
    </xdr:to>
    <xdr:cxnSp macro="">
      <xdr:nvCxnSpPr>
        <xdr:cNvPr id="152" name="直線コネクタ 151">
          <a:extLst>
            <a:ext uri="{FF2B5EF4-FFF2-40B4-BE49-F238E27FC236}">
              <a16:creationId xmlns:a16="http://schemas.microsoft.com/office/drawing/2014/main" id="{D6CE282F-6C50-48DC-9E62-CCA34E796ED7}"/>
            </a:ext>
          </a:extLst>
        </xdr:cNvPr>
        <xdr:cNvCxnSpPr/>
      </xdr:nvCxnSpPr>
      <xdr:spPr>
        <a:xfrm flipV="1">
          <a:off x="12560300" y="6522079"/>
          <a:ext cx="762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77374</xdr:rowOff>
    </xdr:from>
    <xdr:to>
      <xdr:col>60</xdr:col>
      <xdr:colOff>123825</xdr:colOff>
      <xdr:row>34</xdr:row>
      <xdr:rowOff>7524</xdr:rowOff>
    </xdr:to>
    <xdr:sp macro="" textlink="">
      <xdr:nvSpPr>
        <xdr:cNvPr id="153" name="楕円 152">
          <a:extLst>
            <a:ext uri="{FF2B5EF4-FFF2-40B4-BE49-F238E27FC236}">
              <a16:creationId xmlns:a16="http://schemas.microsoft.com/office/drawing/2014/main" id="{CD9C0BAE-9B11-49A1-85C7-76543B10B8FF}"/>
            </a:ext>
          </a:extLst>
        </xdr:cNvPr>
        <xdr:cNvSpPr/>
      </xdr:nvSpPr>
      <xdr:spPr>
        <a:xfrm>
          <a:off x="11747500" y="65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128174</xdr:rowOff>
    </xdr:from>
    <xdr:to>
      <xdr:col>64</xdr:col>
      <xdr:colOff>73025</xdr:colOff>
      <xdr:row>33</xdr:row>
      <xdr:rowOff>153773</xdr:rowOff>
    </xdr:to>
    <xdr:cxnSp macro="">
      <xdr:nvCxnSpPr>
        <xdr:cNvPr id="154" name="直線コネクタ 153">
          <a:extLst>
            <a:ext uri="{FF2B5EF4-FFF2-40B4-BE49-F238E27FC236}">
              <a16:creationId xmlns:a16="http://schemas.microsoft.com/office/drawing/2014/main" id="{25AE1D27-4A03-4200-AD7A-F6C385CFCE40}"/>
            </a:ext>
          </a:extLst>
        </xdr:cNvPr>
        <xdr:cNvCxnSpPr/>
      </xdr:nvCxnSpPr>
      <xdr:spPr>
        <a:xfrm>
          <a:off x="11798300" y="6557549"/>
          <a:ext cx="7620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91929</xdr:rowOff>
    </xdr:from>
    <xdr:ext cx="469744" cy="259045"/>
    <xdr:sp macro="" textlink="">
      <xdr:nvSpPr>
        <xdr:cNvPr id="155" name="n_1aveValue債務償還比率">
          <a:extLst>
            <a:ext uri="{FF2B5EF4-FFF2-40B4-BE49-F238E27FC236}">
              <a16:creationId xmlns:a16="http://schemas.microsoft.com/office/drawing/2014/main" id="{088F4046-343F-42B6-9C4C-EE70EAB843FE}"/>
            </a:ext>
          </a:extLst>
        </xdr:cNvPr>
        <xdr:cNvSpPr txBox="1"/>
      </xdr:nvSpPr>
      <xdr:spPr>
        <a:xfrm>
          <a:off x="13836727" y="54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64515</xdr:rowOff>
    </xdr:from>
    <xdr:ext cx="469744" cy="259045"/>
    <xdr:sp macro="" textlink="">
      <xdr:nvSpPr>
        <xdr:cNvPr id="156" name="n_2aveValue債務償還比率">
          <a:extLst>
            <a:ext uri="{FF2B5EF4-FFF2-40B4-BE49-F238E27FC236}">
              <a16:creationId xmlns:a16="http://schemas.microsoft.com/office/drawing/2014/main" id="{E96207D7-35B3-480F-8CFD-53C9A8D8DB84}"/>
            </a:ext>
          </a:extLst>
        </xdr:cNvPr>
        <xdr:cNvSpPr txBox="1"/>
      </xdr:nvSpPr>
      <xdr:spPr>
        <a:xfrm>
          <a:off x="13087427" y="563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68319</xdr:rowOff>
    </xdr:from>
    <xdr:ext cx="469744" cy="259045"/>
    <xdr:sp macro="" textlink="">
      <xdr:nvSpPr>
        <xdr:cNvPr id="157" name="n_3aveValue債務償還比率">
          <a:extLst>
            <a:ext uri="{FF2B5EF4-FFF2-40B4-BE49-F238E27FC236}">
              <a16:creationId xmlns:a16="http://schemas.microsoft.com/office/drawing/2014/main" id="{C9F1A7EF-BD89-44FF-A223-BA219A8C3F58}"/>
            </a:ext>
          </a:extLst>
        </xdr:cNvPr>
        <xdr:cNvSpPr txBox="1"/>
      </xdr:nvSpPr>
      <xdr:spPr>
        <a:xfrm>
          <a:off x="12325427" y="564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52075</xdr:rowOff>
    </xdr:from>
    <xdr:ext cx="469744" cy="259045"/>
    <xdr:sp macro="" textlink="">
      <xdr:nvSpPr>
        <xdr:cNvPr id="158" name="n_4aveValue債務償還比率">
          <a:extLst>
            <a:ext uri="{FF2B5EF4-FFF2-40B4-BE49-F238E27FC236}">
              <a16:creationId xmlns:a16="http://schemas.microsoft.com/office/drawing/2014/main" id="{B9B2B5C9-2FD1-461B-8481-A2828FA1B77B}"/>
            </a:ext>
          </a:extLst>
        </xdr:cNvPr>
        <xdr:cNvSpPr txBox="1"/>
      </xdr:nvSpPr>
      <xdr:spPr>
        <a:xfrm>
          <a:off x="115634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158102</xdr:rowOff>
    </xdr:from>
    <xdr:ext cx="469744" cy="259045"/>
    <xdr:sp macro="" textlink="">
      <xdr:nvSpPr>
        <xdr:cNvPr id="159" name="n_1mainValue債務償還比率">
          <a:extLst>
            <a:ext uri="{FF2B5EF4-FFF2-40B4-BE49-F238E27FC236}">
              <a16:creationId xmlns:a16="http://schemas.microsoft.com/office/drawing/2014/main" id="{F4136347-5F55-4794-856A-3A0C659F99A4}"/>
            </a:ext>
          </a:extLst>
        </xdr:cNvPr>
        <xdr:cNvSpPr txBox="1"/>
      </xdr:nvSpPr>
      <xdr:spPr>
        <a:xfrm>
          <a:off x="13836727" y="62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134631</xdr:rowOff>
    </xdr:from>
    <xdr:ext cx="560923" cy="259045"/>
    <xdr:sp macro="" textlink="">
      <xdr:nvSpPr>
        <xdr:cNvPr id="160" name="n_2mainValue債務償還比率">
          <a:extLst>
            <a:ext uri="{FF2B5EF4-FFF2-40B4-BE49-F238E27FC236}">
              <a16:creationId xmlns:a16="http://schemas.microsoft.com/office/drawing/2014/main" id="{34190693-407C-40BD-B32E-E24C78A2857A}"/>
            </a:ext>
          </a:extLst>
        </xdr:cNvPr>
        <xdr:cNvSpPr txBox="1"/>
      </xdr:nvSpPr>
      <xdr:spPr>
        <a:xfrm>
          <a:off x="13041838" y="65640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24250</xdr:rowOff>
    </xdr:from>
    <xdr:ext cx="560923" cy="259045"/>
    <xdr:sp macro="" textlink="">
      <xdr:nvSpPr>
        <xdr:cNvPr id="161" name="n_3mainValue債務償還比率">
          <a:extLst>
            <a:ext uri="{FF2B5EF4-FFF2-40B4-BE49-F238E27FC236}">
              <a16:creationId xmlns:a16="http://schemas.microsoft.com/office/drawing/2014/main" id="{ADAA03B5-03BA-494A-8F07-4514BB630C5B}"/>
            </a:ext>
          </a:extLst>
        </xdr:cNvPr>
        <xdr:cNvSpPr txBox="1"/>
      </xdr:nvSpPr>
      <xdr:spPr>
        <a:xfrm>
          <a:off x="12279838" y="66250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170101</xdr:rowOff>
    </xdr:from>
    <xdr:ext cx="560923" cy="259045"/>
    <xdr:sp macro="" textlink="">
      <xdr:nvSpPr>
        <xdr:cNvPr id="162" name="n_4mainValue債務償還比率">
          <a:extLst>
            <a:ext uri="{FF2B5EF4-FFF2-40B4-BE49-F238E27FC236}">
              <a16:creationId xmlns:a16="http://schemas.microsoft.com/office/drawing/2014/main" id="{FE872102-344A-4EA0-B0E1-6D45C452D2DD}"/>
            </a:ext>
          </a:extLst>
        </xdr:cNvPr>
        <xdr:cNvSpPr txBox="1"/>
      </xdr:nvSpPr>
      <xdr:spPr>
        <a:xfrm>
          <a:off x="11517838" y="65994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ECE31D1-3716-4F94-BE7E-B1D8CC6D23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7AB300C-7E4D-4C93-A71E-35BD1A69B28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79C29D0-F55D-47AC-8EDA-3366EABDA07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9BDAFA4-BFBD-4044-974D-9E52A2E11B3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7227EFB-CC3D-4D8E-8B07-BDEE7DE1E21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0428141-33C1-40ED-AE4E-17B8C1F1EB9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E0B0A6-8ADB-4D36-9109-AC483DB711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35B747-BCC4-4693-8455-2F4236B914C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D49DFD-FC46-40FB-A5BA-B4851CA369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777127-A058-4C1E-B838-2669E323EE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615CBB-19D2-4BD6-930F-A0DA8A6E81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DAF3B5-23C3-423F-A7A1-5AFF61DAC0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1A0CC8-B5F7-4E45-BB4E-9217FF3FBB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444260-4FDD-48C4-BDE7-15C85DA825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CE3324-DC95-458D-9AD1-49A14B4079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7902EA-BBBC-434F-8163-FA2D5C39B6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76,190
75,069
129.77
32,416,694
31,848,330
539,406
16,929,980
32,723,710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74FAEE-56CE-446D-AB94-05A902C22F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3B98C5-6A93-48E1-A13F-43236C1E3C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0D7639-5C1C-4B17-BB64-F008D797FE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15.7
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FEFB9E-A91E-46B4-B977-DE20CB0634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CCF539-356D-4FD3-8ADB-117E03FB77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143D02-1C85-43D2-BCAB-D8C9171A494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41C8EB-DB1A-4EA1-8E76-DE9D28E55C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600583-B1C6-48C6-8257-CE1817CFAF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58B8F9-0BD9-4CBA-BBA2-16DB6234796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F88B45-1A6A-43DA-B669-03F0896953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5DAB96-7853-4D7E-9933-9D36918129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FD4A9C-A299-43DC-B79F-01819CF7F6D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6157CB-C4F3-4D76-B7E5-F4A72563F4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77D448-83A1-49C3-B329-D1F63F34DC7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C0348A-55C9-4D85-B8DC-F8C3B745F2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48E0ED-03DF-40BA-89B8-E408852AD3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1C36C3-DF4E-444D-A6D8-91DAA05D70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170B36-A9DB-4290-A263-CAFB8AFAA2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1F60AE-2B07-42BE-A72C-87192C9363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77D53F-C0CA-4457-872A-29E4C9D6A5C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0581E8-F72F-402E-AC18-C2C50F15E0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B9538C-823E-4199-B065-E02C5F3E01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D59FFB-2EFD-4022-A7C5-83762A0DB2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0630DB-2A4A-495A-B7AB-64A0AFB8C34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80FED4-E964-4AC8-ABDC-43B01DEA12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FABC66-F9ED-4FE2-9283-DCFDD17951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3B5345-B86D-459D-86A7-BD6F0B969A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B04B7F-A610-45B2-9712-6C1FAD773E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522F89-868B-4950-9165-9C50AFADA1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2E29BD-C64E-432E-AB54-0BF6A2120C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AE25FC-B48C-438C-A82A-E44F37B4E6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3708B9-4A97-4C10-934D-D36F4BC72E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1BB5546-5348-4F3E-A267-D37E48BF506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671539A-A30E-4E25-8DDA-E4DE116655B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F4EAD8A-5CAF-4E50-827E-748A108FB6D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B327265-5395-449F-9D2D-27D28413CBE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4B8AB61-9EB0-4B13-AA26-B2384029E69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872CF22-1509-4570-BA94-21415BF8948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FCF465C-26BB-4DB5-AC99-E2F82FD9257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0673E4C-D107-48F4-A7A2-AF1FA6A4476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1F66D87-F71D-48EB-802B-8D7A9221085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242A474-1C1B-4484-8264-D4F187FBBC1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8436014-809D-4526-88F2-7CAA86BF19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367B89C8-FB58-458F-B5E2-BC9386CE0857}"/>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3FEF06D1-92A1-4EF1-B613-1F6D777EBC1B}"/>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2ABF8825-457B-4C9B-971A-E40EB9F05E3E}"/>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5E2AD67-E944-4D10-B0D6-9CC0F26BCAF0}"/>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DF3622CB-6638-474A-84BC-60BFE0FEBDB0}"/>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727572C7-D91E-40DF-9B37-AA5D4EB498CB}"/>
            </a:ext>
          </a:extLst>
        </xdr:cNvPr>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952BB70E-7158-4B14-B35D-5AB9C84A5328}"/>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3C865939-D767-4055-8B2E-4696DCD4888D}"/>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613B2759-CECF-458A-8918-4E07768744DD}"/>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C9BE84B6-3102-4AA1-8563-E6B15BD6FC46}"/>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A84EA650-02CF-460E-86F1-58CFEE27E0C7}"/>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3142F49-D50D-447F-9B84-CA7A5CE14E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2760FC7-0798-497F-A846-4A5D6497CA7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B8310D-476F-48B3-B8D1-B5E4E393FC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FE01BF-85EF-473F-A41E-12948804DCF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EABD24-24EB-4C2C-BD1F-9460B43CFB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1" name="楕円 70">
          <a:extLst>
            <a:ext uri="{FF2B5EF4-FFF2-40B4-BE49-F238E27FC236}">
              <a16:creationId xmlns:a16="http://schemas.microsoft.com/office/drawing/2014/main" id="{7D0E2754-9A4C-477B-9835-EF65BD2E7041}"/>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2" name="【道路】&#10;有形固定資産減価償却率該当値テキスト">
          <a:extLst>
            <a:ext uri="{FF2B5EF4-FFF2-40B4-BE49-F238E27FC236}">
              <a16:creationId xmlns:a16="http://schemas.microsoft.com/office/drawing/2014/main" id="{D3CDA0E1-F99F-462A-A8FB-107B05727D0B}"/>
            </a:ext>
          </a:extLst>
        </xdr:cNvPr>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3" name="楕円 72">
          <a:extLst>
            <a:ext uri="{FF2B5EF4-FFF2-40B4-BE49-F238E27FC236}">
              <a16:creationId xmlns:a16="http://schemas.microsoft.com/office/drawing/2014/main" id="{DF593236-15F3-425D-8151-FDDE00C84999}"/>
            </a:ext>
          </a:extLst>
        </xdr:cNvPr>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101346</xdr:rowOff>
    </xdr:from>
    <xdr:to>
      <xdr:col>24</xdr:col>
      <xdr:colOff>63500</xdr:colOff>
      <xdr:row>36</xdr:row>
      <xdr:rowOff>133350</xdr:rowOff>
    </xdr:to>
    <xdr:cxnSp macro="">
      <xdr:nvCxnSpPr>
        <xdr:cNvPr id="74" name="直線コネクタ 73">
          <a:extLst>
            <a:ext uri="{FF2B5EF4-FFF2-40B4-BE49-F238E27FC236}">
              <a16:creationId xmlns:a16="http://schemas.microsoft.com/office/drawing/2014/main" id="{BC9C9783-3DEB-4713-B10F-22E2CBC4AF8F}"/>
            </a:ext>
          </a:extLst>
        </xdr:cNvPr>
        <xdr:cNvCxnSpPr/>
      </xdr:nvCxnSpPr>
      <xdr:spPr>
        <a:xfrm>
          <a:off x="3797300" y="627354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23114</xdr:rowOff>
    </xdr:from>
    <xdr:to>
      <xdr:col>15</xdr:col>
      <xdr:colOff>101600</xdr:colOff>
      <xdr:row>36</xdr:row>
      <xdr:rowOff>124714</xdr:rowOff>
    </xdr:to>
    <xdr:sp macro="" textlink="">
      <xdr:nvSpPr>
        <xdr:cNvPr id="75" name="楕円 74">
          <a:extLst>
            <a:ext uri="{FF2B5EF4-FFF2-40B4-BE49-F238E27FC236}">
              <a16:creationId xmlns:a16="http://schemas.microsoft.com/office/drawing/2014/main" id="{B0D419C8-B0A7-4BCA-AEC8-0049C773D316}"/>
            </a:ext>
          </a:extLst>
        </xdr:cNvPr>
        <xdr:cNvSpPr/>
      </xdr:nvSpPr>
      <xdr:spPr>
        <a:xfrm>
          <a:off x="2857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73914</xdr:rowOff>
    </xdr:from>
    <xdr:to>
      <xdr:col>19</xdr:col>
      <xdr:colOff>177800</xdr:colOff>
      <xdr:row>36</xdr:row>
      <xdr:rowOff>101346</xdr:rowOff>
    </xdr:to>
    <xdr:cxnSp macro="">
      <xdr:nvCxnSpPr>
        <xdr:cNvPr id="76" name="直線コネクタ 75">
          <a:extLst>
            <a:ext uri="{FF2B5EF4-FFF2-40B4-BE49-F238E27FC236}">
              <a16:creationId xmlns:a16="http://schemas.microsoft.com/office/drawing/2014/main" id="{6428FF7E-EAC5-4B43-88E3-553EFBF08EC1}"/>
            </a:ext>
          </a:extLst>
        </xdr:cNvPr>
        <xdr:cNvCxnSpPr/>
      </xdr:nvCxnSpPr>
      <xdr:spPr>
        <a:xfrm>
          <a:off x="2908300" y="62461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34544</xdr:rowOff>
    </xdr:from>
    <xdr:to>
      <xdr:col>10</xdr:col>
      <xdr:colOff>165100</xdr:colOff>
      <xdr:row>36</xdr:row>
      <xdr:rowOff>136144</xdr:rowOff>
    </xdr:to>
    <xdr:sp macro="" textlink="">
      <xdr:nvSpPr>
        <xdr:cNvPr id="77" name="楕円 76">
          <a:extLst>
            <a:ext uri="{FF2B5EF4-FFF2-40B4-BE49-F238E27FC236}">
              <a16:creationId xmlns:a16="http://schemas.microsoft.com/office/drawing/2014/main" id="{278E5EBE-4440-47BA-957C-C3F90BDE5E12}"/>
            </a:ext>
          </a:extLst>
        </xdr:cNvPr>
        <xdr:cNvSpPr/>
      </xdr:nvSpPr>
      <xdr:spPr>
        <a:xfrm>
          <a:off x="1968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73914</xdr:rowOff>
    </xdr:from>
    <xdr:to>
      <xdr:col>15</xdr:col>
      <xdr:colOff>50800</xdr:colOff>
      <xdr:row>36</xdr:row>
      <xdr:rowOff>85344</xdr:rowOff>
    </xdr:to>
    <xdr:cxnSp macro="">
      <xdr:nvCxnSpPr>
        <xdr:cNvPr id="78" name="直線コネクタ 77">
          <a:extLst>
            <a:ext uri="{FF2B5EF4-FFF2-40B4-BE49-F238E27FC236}">
              <a16:creationId xmlns:a16="http://schemas.microsoft.com/office/drawing/2014/main" id="{A1BBEC81-7D67-40E8-88C3-1AF1DF364E3C}"/>
            </a:ext>
          </a:extLst>
        </xdr:cNvPr>
        <xdr:cNvCxnSpPr/>
      </xdr:nvCxnSpPr>
      <xdr:spPr>
        <a:xfrm flipV="1">
          <a:off x="2019300" y="62461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xdr:rowOff>
    </xdr:from>
    <xdr:to>
      <xdr:col>6</xdr:col>
      <xdr:colOff>38100</xdr:colOff>
      <xdr:row>36</xdr:row>
      <xdr:rowOff>106426</xdr:rowOff>
    </xdr:to>
    <xdr:sp macro="" textlink="">
      <xdr:nvSpPr>
        <xdr:cNvPr id="79" name="楕円 78">
          <a:extLst>
            <a:ext uri="{FF2B5EF4-FFF2-40B4-BE49-F238E27FC236}">
              <a16:creationId xmlns:a16="http://schemas.microsoft.com/office/drawing/2014/main" id="{A057ADED-FEE6-4483-88DD-CC2C8E338084}"/>
            </a:ext>
          </a:extLst>
        </xdr:cNvPr>
        <xdr:cNvSpPr/>
      </xdr:nvSpPr>
      <xdr:spPr>
        <a:xfrm>
          <a:off x="1079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55626</xdr:rowOff>
    </xdr:from>
    <xdr:to>
      <xdr:col>10</xdr:col>
      <xdr:colOff>114300</xdr:colOff>
      <xdr:row>36</xdr:row>
      <xdr:rowOff>85344</xdr:rowOff>
    </xdr:to>
    <xdr:cxnSp macro="">
      <xdr:nvCxnSpPr>
        <xdr:cNvPr id="80" name="直線コネクタ 79">
          <a:extLst>
            <a:ext uri="{FF2B5EF4-FFF2-40B4-BE49-F238E27FC236}">
              <a16:creationId xmlns:a16="http://schemas.microsoft.com/office/drawing/2014/main" id="{CEA8C518-35AA-489E-BA9C-5FBF6EA4EC35}"/>
            </a:ext>
          </a:extLst>
        </xdr:cNvPr>
        <xdr:cNvCxnSpPr/>
      </xdr:nvCxnSpPr>
      <xdr:spPr>
        <a:xfrm>
          <a:off x="1130300" y="622782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F31307C5-12D3-420C-A3F5-ABB6D2F4FC71}"/>
            </a:ext>
          </a:extLst>
        </xdr:cNvPr>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5B9B2355-154B-48C6-ADA9-DF26F0D88D16}"/>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a:extLst>
            <a:ext uri="{FF2B5EF4-FFF2-40B4-BE49-F238E27FC236}">
              <a16:creationId xmlns:a16="http://schemas.microsoft.com/office/drawing/2014/main" id="{FA95DA1C-059E-46EE-A68A-9796015F01C9}"/>
            </a:ext>
          </a:extLst>
        </xdr:cNvPr>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a:extLst>
            <a:ext uri="{FF2B5EF4-FFF2-40B4-BE49-F238E27FC236}">
              <a16:creationId xmlns:a16="http://schemas.microsoft.com/office/drawing/2014/main" id="{433DBEF0-7EDA-4161-B668-9F1A6D9C429A}"/>
            </a:ext>
          </a:extLst>
        </xdr:cNvPr>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5" name="n_1mainValue【道路】&#10;有形固定資産減価償却率">
          <a:extLst>
            <a:ext uri="{FF2B5EF4-FFF2-40B4-BE49-F238E27FC236}">
              <a16:creationId xmlns:a16="http://schemas.microsoft.com/office/drawing/2014/main" id="{05E8FC8E-DE87-4333-BF01-4BDA5669826F}"/>
            </a:ext>
          </a:extLst>
        </xdr:cNvPr>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6" name="n_2mainValue【道路】&#10;有形固定資産減価償却率">
          <a:extLst>
            <a:ext uri="{FF2B5EF4-FFF2-40B4-BE49-F238E27FC236}">
              <a16:creationId xmlns:a16="http://schemas.microsoft.com/office/drawing/2014/main" id="{3F9714D6-8F5E-483B-AB22-0F0153B183E4}"/>
            </a:ext>
          </a:extLst>
        </xdr:cNvPr>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127271</xdr:rowOff>
    </xdr:from>
    <xdr:ext cx="405111" cy="259045"/>
    <xdr:sp macro="" textlink="">
      <xdr:nvSpPr>
        <xdr:cNvPr id="87" name="n_3mainValue【道路】&#10;有形固定資産減価償却率">
          <a:extLst>
            <a:ext uri="{FF2B5EF4-FFF2-40B4-BE49-F238E27FC236}">
              <a16:creationId xmlns:a16="http://schemas.microsoft.com/office/drawing/2014/main" id="{3BD323C7-8CDA-4E03-9937-EB01C843FB4F}"/>
            </a:ext>
          </a:extLst>
        </xdr:cNvPr>
        <xdr:cNvSpPr txBox="1"/>
      </xdr:nvSpPr>
      <xdr:spPr>
        <a:xfrm>
          <a:off x="1816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97553</xdr:rowOff>
    </xdr:from>
    <xdr:ext cx="405111" cy="259045"/>
    <xdr:sp macro="" textlink="">
      <xdr:nvSpPr>
        <xdr:cNvPr id="88" name="n_4mainValue【道路】&#10;有形固定資産減価償却率">
          <a:extLst>
            <a:ext uri="{FF2B5EF4-FFF2-40B4-BE49-F238E27FC236}">
              <a16:creationId xmlns:a16="http://schemas.microsoft.com/office/drawing/2014/main" id="{4AF4DCE9-18CC-4C86-8EC5-71FF5FAE3BF1}"/>
            </a:ext>
          </a:extLst>
        </xdr:cNvPr>
        <xdr:cNvSpPr txBox="1"/>
      </xdr:nvSpPr>
      <xdr:spPr>
        <a:xfrm>
          <a:off x="927744" y="626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A7C560D-638E-4F97-A6CF-45D1886ECA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FF1FFB5-4F98-43D0-9932-B39BB7254D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16EB85B-16E7-4A74-B2C9-6E28D9CF75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70986F-82F7-46E1-861B-69376BFC02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CF6C552-8B3A-4DBD-BD50-D6F5651A6B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0D24D60-C58D-40F8-9F83-ED0D4140DC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92777DE-9C79-434A-BA0D-AE9904FA4CB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6FAAB19-588E-408F-9F11-A7DED7887B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49852B7-7B08-4B60-BBBD-9C2B367D54A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0197BA7-4459-4EDD-8F85-ECA8C48C59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15ED853-FF09-4BB5-AAB9-01AD2DF4F00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99F0A5E-F8ED-4A90-A642-533821965F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C173A7FF-E64E-4CE0-A732-2DEF2191490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A486123C-0B35-4903-AAD1-471BFA52B37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5D63161-41EF-43D8-910E-6F468DF15D9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489CC740-2806-4971-9499-02F746D2BD1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05DE618-C9CA-4395-AAA5-1D3B4FF0325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FCAD8EE4-6FBB-49A4-BDAF-07835EE9A7A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F46D726-9FA7-4EBD-B8EF-3044CA9D648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F1AD5127-3FF3-421E-BF45-0C99087070F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4F43DA6-810C-4D9D-8712-9F017CA5D0C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F40D4E1D-2D88-4D58-A5A9-7C82A3C0941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1762D30-2F5F-4F69-A588-7A51E0838E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4F4B723-65B3-4EC5-BC54-492B349018F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1D523BA-6968-4296-9886-C5583D817B3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22E4DD26-2EF7-4B1B-B1D9-EF752220292D}"/>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81E81D23-CD44-45F2-8F51-3AE22EE9E522}"/>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5A18DBB9-E152-4303-BAE7-7C8240546D4B}"/>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E3ED74F7-CE39-413D-ACDC-445CC2600380}"/>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1D86E38E-CB19-493D-AD06-E1DDCEEDEDB4}"/>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80352DE3-1F73-4661-A5BA-FEE07F783454}"/>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A21EA26B-35F6-454B-8ABF-465B3063CC56}"/>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100321BC-7568-40AD-A241-CA221747FD96}"/>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490DC15C-1745-48AF-8268-22C1C82B84AE}"/>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838112F9-602C-470C-A19D-D28B513B0293}"/>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F4D15FB5-F64E-4433-821C-0DF89E5D890F}"/>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6E6AD7F-7764-4D9F-BCFF-AFC4376CFF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573ACC-9A6A-409E-AF71-A2533BB3FD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66A95B-A17F-4E95-B8AE-BAA5F29755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062078-FBC0-4A66-AFED-9822B8ECA2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F479EF9-DBC1-4A02-AEC9-ABD5F0D10B6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9153</xdr:rowOff>
    </xdr:from>
    <xdr:to>
      <xdr:col>55</xdr:col>
      <xdr:colOff>50800</xdr:colOff>
      <xdr:row>41</xdr:row>
      <xdr:rowOff>110753</xdr:rowOff>
    </xdr:to>
    <xdr:sp macro="" textlink="">
      <xdr:nvSpPr>
        <xdr:cNvPr id="130" name="楕円 129">
          <a:extLst>
            <a:ext uri="{FF2B5EF4-FFF2-40B4-BE49-F238E27FC236}">
              <a16:creationId xmlns:a16="http://schemas.microsoft.com/office/drawing/2014/main" id="{5FB0508D-15D9-4E7D-A83E-E0B473C44014}"/>
            </a:ext>
          </a:extLst>
        </xdr:cNvPr>
        <xdr:cNvSpPr/>
      </xdr:nvSpPr>
      <xdr:spPr>
        <a:xfrm>
          <a:off x="10426700" y="70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159030</xdr:rowOff>
    </xdr:from>
    <xdr:ext cx="534377" cy="259045"/>
    <xdr:sp macro="" textlink="">
      <xdr:nvSpPr>
        <xdr:cNvPr id="131" name="【道路】&#10;一人当たり延長該当値テキスト">
          <a:extLst>
            <a:ext uri="{FF2B5EF4-FFF2-40B4-BE49-F238E27FC236}">
              <a16:creationId xmlns:a16="http://schemas.microsoft.com/office/drawing/2014/main" id="{D78C502A-DE8E-42D8-A3A1-263B3360DA99}"/>
            </a:ext>
          </a:extLst>
        </xdr:cNvPr>
        <xdr:cNvSpPr txBox="1"/>
      </xdr:nvSpPr>
      <xdr:spPr>
        <a:xfrm>
          <a:off x="10515600" y="70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11161</xdr:rowOff>
    </xdr:from>
    <xdr:to>
      <xdr:col>50</xdr:col>
      <xdr:colOff>165100</xdr:colOff>
      <xdr:row>41</xdr:row>
      <xdr:rowOff>112761</xdr:rowOff>
    </xdr:to>
    <xdr:sp macro="" textlink="">
      <xdr:nvSpPr>
        <xdr:cNvPr id="132" name="楕円 131">
          <a:extLst>
            <a:ext uri="{FF2B5EF4-FFF2-40B4-BE49-F238E27FC236}">
              <a16:creationId xmlns:a16="http://schemas.microsoft.com/office/drawing/2014/main" id="{794464F7-B686-4DF0-8BE1-B31CC96BF474}"/>
            </a:ext>
          </a:extLst>
        </xdr:cNvPr>
        <xdr:cNvSpPr/>
      </xdr:nvSpPr>
      <xdr:spPr>
        <a:xfrm>
          <a:off x="9588500" y="70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59953</xdr:rowOff>
    </xdr:from>
    <xdr:to>
      <xdr:col>55</xdr:col>
      <xdr:colOff>0</xdr:colOff>
      <xdr:row>41</xdr:row>
      <xdr:rowOff>61961</xdr:rowOff>
    </xdr:to>
    <xdr:cxnSp macro="">
      <xdr:nvCxnSpPr>
        <xdr:cNvPr id="133" name="直線コネクタ 132">
          <a:extLst>
            <a:ext uri="{FF2B5EF4-FFF2-40B4-BE49-F238E27FC236}">
              <a16:creationId xmlns:a16="http://schemas.microsoft.com/office/drawing/2014/main" id="{65C64C97-5AE0-473A-97AB-57096A78E90C}"/>
            </a:ext>
          </a:extLst>
        </xdr:cNvPr>
        <xdr:cNvCxnSpPr/>
      </xdr:nvCxnSpPr>
      <xdr:spPr>
        <a:xfrm flipV="1">
          <a:off x="9639300" y="7089403"/>
          <a:ext cx="8382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12925</xdr:rowOff>
    </xdr:from>
    <xdr:to>
      <xdr:col>46</xdr:col>
      <xdr:colOff>38100</xdr:colOff>
      <xdr:row>41</xdr:row>
      <xdr:rowOff>114525</xdr:rowOff>
    </xdr:to>
    <xdr:sp macro="" textlink="">
      <xdr:nvSpPr>
        <xdr:cNvPr id="134" name="楕円 133">
          <a:extLst>
            <a:ext uri="{FF2B5EF4-FFF2-40B4-BE49-F238E27FC236}">
              <a16:creationId xmlns:a16="http://schemas.microsoft.com/office/drawing/2014/main" id="{8E4B28C8-8311-4AC7-B4C7-D4EFCAA88EFD}"/>
            </a:ext>
          </a:extLst>
        </xdr:cNvPr>
        <xdr:cNvSpPr/>
      </xdr:nvSpPr>
      <xdr:spPr>
        <a:xfrm>
          <a:off x="8699500" y="70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61961</xdr:rowOff>
    </xdr:from>
    <xdr:to>
      <xdr:col>50</xdr:col>
      <xdr:colOff>114300</xdr:colOff>
      <xdr:row>41</xdr:row>
      <xdr:rowOff>63725</xdr:rowOff>
    </xdr:to>
    <xdr:cxnSp macro="">
      <xdr:nvCxnSpPr>
        <xdr:cNvPr id="135" name="直線コネクタ 134">
          <a:extLst>
            <a:ext uri="{FF2B5EF4-FFF2-40B4-BE49-F238E27FC236}">
              <a16:creationId xmlns:a16="http://schemas.microsoft.com/office/drawing/2014/main" id="{B3A5D9BF-E6D8-4D20-AE74-7B4F342B17A2}"/>
            </a:ext>
          </a:extLst>
        </xdr:cNvPr>
        <xdr:cNvCxnSpPr/>
      </xdr:nvCxnSpPr>
      <xdr:spPr>
        <a:xfrm flipV="1">
          <a:off x="8750300" y="709141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34332</xdr:rowOff>
    </xdr:from>
    <xdr:to>
      <xdr:col>41</xdr:col>
      <xdr:colOff>101600</xdr:colOff>
      <xdr:row>41</xdr:row>
      <xdr:rowOff>135932</xdr:rowOff>
    </xdr:to>
    <xdr:sp macro="" textlink="">
      <xdr:nvSpPr>
        <xdr:cNvPr id="136" name="楕円 135">
          <a:extLst>
            <a:ext uri="{FF2B5EF4-FFF2-40B4-BE49-F238E27FC236}">
              <a16:creationId xmlns:a16="http://schemas.microsoft.com/office/drawing/2014/main" id="{D237E125-DA55-4186-B5CF-867BE87BA498}"/>
            </a:ext>
          </a:extLst>
        </xdr:cNvPr>
        <xdr:cNvSpPr/>
      </xdr:nvSpPr>
      <xdr:spPr>
        <a:xfrm>
          <a:off x="7810500" y="70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63725</xdr:rowOff>
    </xdr:from>
    <xdr:to>
      <xdr:col>45</xdr:col>
      <xdr:colOff>177800</xdr:colOff>
      <xdr:row>41</xdr:row>
      <xdr:rowOff>85132</xdr:rowOff>
    </xdr:to>
    <xdr:cxnSp macro="">
      <xdr:nvCxnSpPr>
        <xdr:cNvPr id="137" name="直線コネクタ 136">
          <a:extLst>
            <a:ext uri="{FF2B5EF4-FFF2-40B4-BE49-F238E27FC236}">
              <a16:creationId xmlns:a16="http://schemas.microsoft.com/office/drawing/2014/main" id="{7BC94DED-76CC-4D91-8FCB-0278AFB98DF5}"/>
            </a:ext>
          </a:extLst>
        </xdr:cNvPr>
        <xdr:cNvCxnSpPr/>
      </xdr:nvCxnSpPr>
      <xdr:spPr>
        <a:xfrm flipV="1">
          <a:off x="7861300" y="7093175"/>
          <a:ext cx="889000" cy="2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35458</xdr:rowOff>
    </xdr:from>
    <xdr:to>
      <xdr:col>36</xdr:col>
      <xdr:colOff>165100</xdr:colOff>
      <xdr:row>41</xdr:row>
      <xdr:rowOff>137058</xdr:rowOff>
    </xdr:to>
    <xdr:sp macro="" textlink="">
      <xdr:nvSpPr>
        <xdr:cNvPr id="138" name="楕円 137">
          <a:extLst>
            <a:ext uri="{FF2B5EF4-FFF2-40B4-BE49-F238E27FC236}">
              <a16:creationId xmlns:a16="http://schemas.microsoft.com/office/drawing/2014/main" id="{9F711ACD-ACE4-465B-BB58-45F7EC2F8075}"/>
            </a:ext>
          </a:extLst>
        </xdr:cNvPr>
        <xdr:cNvSpPr/>
      </xdr:nvSpPr>
      <xdr:spPr>
        <a:xfrm>
          <a:off x="6921500" y="70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85132</xdr:rowOff>
    </xdr:from>
    <xdr:to>
      <xdr:col>41</xdr:col>
      <xdr:colOff>50800</xdr:colOff>
      <xdr:row>41</xdr:row>
      <xdr:rowOff>86258</xdr:rowOff>
    </xdr:to>
    <xdr:cxnSp macro="">
      <xdr:nvCxnSpPr>
        <xdr:cNvPr id="139" name="直線コネクタ 138">
          <a:extLst>
            <a:ext uri="{FF2B5EF4-FFF2-40B4-BE49-F238E27FC236}">
              <a16:creationId xmlns:a16="http://schemas.microsoft.com/office/drawing/2014/main" id="{7AD0F2FA-F65D-4EAA-9001-1126316B53B4}"/>
            </a:ext>
          </a:extLst>
        </xdr:cNvPr>
        <xdr:cNvCxnSpPr/>
      </xdr:nvCxnSpPr>
      <xdr:spPr>
        <a:xfrm flipV="1">
          <a:off x="6972300" y="7114582"/>
          <a:ext cx="8890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E9066183-DF2B-483E-9720-CB33D1DDF190}"/>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040A2A3E-0DC3-4E99-8497-79563F6B5F78}"/>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989BB4FF-B174-4756-BC57-BCC127D9C7D5}"/>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68C0B31B-84DB-4328-AB1C-DB24E5232217}"/>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103888</xdr:rowOff>
    </xdr:from>
    <xdr:ext cx="534377" cy="259045"/>
    <xdr:sp macro="" textlink="">
      <xdr:nvSpPr>
        <xdr:cNvPr id="144" name="n_1mainValue【道路】&#10;一人当たり延長">
          <a:extLst>
            <a:ext uri="{FF2B5EF4-FFF2-40B4-BE49-F238E27FC236}">
              <a16:creationId xmlns:a16="http://schemas.microsoft.com/office/drawing/2014/main" id="{25158BCB-B0F4-4D88-8646-2FB53F14B7AB}"/>
            </a:ext>
          </a:extLst>
        </xdr:cNvPr>
        <xdr:cNvSpPr txBox="1"/>
      </xdr:nvSpPr>
      <xdr:spPr>
        <a:xfrm>
          <a:off x="9359411" y="71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105652</xdr:rowOff>
    </xdr:from>
    <xdr:ext cx="534377" cy="259045"/>
    <xdr:sp macro="" textlink="">
      <xdr:nvSpPr>
        <xdr:cNvPr id="145" name="n_2mainValue【道路】&#10;一人当たり延長">
          <a:extLst>
            <a:ext uri="{FF2B5EF4-FFF2-40B4-BE49-F238E27FC236}">
              <a16:creationId xmlns:a16="http://schemas.microsoft.com/office/drawing/2014/main" id="{C7CE739D-EA43-4D13-A4D6-BBB06AB6D0E9}"/>
            </a:ext>
          </a:extLst>
        </xdr:cNvPr>
        <xdr:cNvSpPr txBox="1"/>
      </xdr:nvSpPr>
      <xdr:spPr>
        <a:xfrm>
          <a:off x="8483111" y="713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127059</xdr:rowOff>
    </xdr:from>
    <xdr:ext cx="534377" cy="259045"/>
    <xdr:sp macro="" textlink="">
      <xdr:nvSpPr>
        <xdr:cNvPr id="146" name="n_3mainValue【道路】&#10;一人当たり延長">
          <a:extLst>
            <a:ext uri="{FF2B5EF4-FFF2-40B4-BE49-F238E27FC236}">
              <a16:creationId xmlns:a16="http://schemas.microsoft.com/office/drawing/2014/main" id="{34C435F4-4562-4932-9132-9B8DDA579CE1}"/>
            </a:ext>
          </a:extLst>
        </xdr:cNvPr>
        <xdr:cNvSpPr txBox="1"/>
      </xdr:nvSpPr>
      <xdr:spPr>
        <a:xfrm>
          <a:off x="7594111" y="71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128185</xdr:rowOff>
    </xdr:from>
    <xdr:ext cx="534377" cy="259045"/>
    <xdr:sp macro="" textlink="">
      <xdr:nvSpPr>
        <xdr:cNvPr id="147" name="n_4mainValue【道路】&#10;一人当たり延長">
          <a:extLst>
            <a:ext uri="{FF2B5EF4-FFF2-40B4-BE49-F238E27FC236}">
              <a16:creationId xmlns:a16="http://schemas.microsoft.com/office/drawing/2014/main" id="{97A0DB0C-9C77-45D8-986B-6A27933E36FA}"/>
            </a:ext>
          </a:extLst>
        </xdr:cNvPr>
        <xdr:cNvSpPr txBox="1"/>
      </xdr:nvSpPr>
      <xdr:spPr>
        <a:xfrm>
          <a:off x="6705111" y="71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0D50A33-F344-4E47-B73A-1D74EAAA8F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A0DBE86-B319-4750-8E41-C3E7C7B34D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5D03E41-F6A7-48B3-8581-F6C46F05F52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36C0632-E618-4C97-9479-72E45CB57A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24090B0-8116-48D0-BFC5-CC057A2751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DCE960F-1303-4614-86F5-935AF70C39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8B95DA5-00C6-4D60-9602-574524451A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479E142-17C3-403B-9B18-BF72716EC0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7961C06-BF9D-4DEE-91C6-51A6AFE337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53D0361-3158-4606-BE73-C7AD01B478A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DF782B6-5BFE-4F30-B2FC-3B7A2B4E68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4378091-3F0D-40FE-8954-CE504889F7C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7AF349F-4C85-4803-A666-99840C44859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2BEC19A-C51A-4479-988F-7B218294948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B5EF345-47FC-49F8-8B39-8FC7DFE7B68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C2BB2FF-B143-40AA-A72B-4B8FF6EDC19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05D0873-C4BE-4924-B614-F2418130BC3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6EC2CF7-3BB2-48C9-AAB0-F89D6F3941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C78A4D5-1265-4F99-8141-B393E2FA2E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17F71BD-5B62-4368-923B-A3B3C53B1F6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9803E95-ADEF-4FFE-8A1F-C9C7059D2D9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E208899-BD91-462F-ADCB-E064051D70F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2144E7B-672B-4C43-BD77-EFE6301C34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992864B-9A1E-47B5-8EE4-F547A07ECE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6DA0E7C-E70F-4EA8-9DDC-320B751AB40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A0B3F6A5-1EDB-42F4-A246-84F9726358A9}"/>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75462DF-6932-419E-AF63-9A1913D1BC22}"/>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1912FE00-6EE0-4239-ADCA-DF83766EE0CF}"/>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459D56D-AF20-4DA6-9257-D1678466AEC9}"/>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0BA87424-015F-4563-918C-0BEEF92EC562}"/>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15C124C-1FCC-4BD6-9A42-7C89C6820527}"/>
            </a:ext>
          </a:extLst>
        </xdr:cNvPr>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F2AB5D72-DCA2-4DED-8AD4-233C2B6CDAA2}"/>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9B249BFC-5360-43AF-AD92-D2EA351A8246}"/>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702AC9E5-25E8-47E7-B01E-DA032C9B31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98C51354-6A5D-4BD1-87B0-278CEDC41741}"/>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8E5CE37D-766F-4700-B5F9-28887BF20E7E}"/>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1219BD-74D8-4670-B349-A88FE93E00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07990A-E0C7-43E3-9D19-29069ACE8C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C8D4227-A391-42B8-969A-3B7F87BC1C4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0C9C2B2-B8FC-46E7-8C94-7CA6572BD5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AAB7677-EB0E-444B-874F-2B0F7A079D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39007</xdr:rowOff>
    </xdr:from>
    <xdr:to>
      <xdr:col>24</xdr:col>
      <xdr:colOff>114300</xdr:colOff>
      <xdr:row>63</xdr:row>
      <xdr:rowOff>140607</xdr:rowOff>
    </xdr:to>
    <xdr:sp macro="" textlink="">
      <xdr:nvSpPr>
        <xdr:cNvPr id="189" name="楕円 188">
          <a:extLst>
            <a:ext uri="{FF2B5EF4-FFF2-40B4-BE49-F238E27FC236}">
              <a16:creationId xmlns:a16="http://schemas.microsoft.com/office/drawing/2014/main" id="{A1529367-9F4F-40F8-BAC3-EE8D0DFD42F0}"/>
            </a:ext>
          </a:extLst>
        </xdr:cNvPr>
        <xdr:cNvSpPr/>
      </xdr:nvSpPr>
      <xdr:spPr>
        <a:xfrm>
          <a:off x="45847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125384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1A0134E-B801-4C12-9DE6-D0A2F563AC84}"/>
            </a:ext>
          </a:extLst>
        </xdr:cNvPr>
        <xdr:cNvSpPr txBox="1"/>
      </xdr:nvSpPr>
      <xdr:spPr>
        <a:xfrm>
          <a:off x="4673600" y="1075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34109</xdr:rowOff>
    </xdr:from>
    <xdr:to>
      <xdr:col>20</xdr:col>
      <xdr:colOff>38100</xdr:colOff>
      <xdr:row>63</xdr:row>
      <xdr:rowOff>135709</xdr:rowOff>
    </xdr:to>
    <xdr:sp macro="" textlink="">
      <xdr:nvSpPr>
        <xdr:cNvPr id="191" name="楕円 190">
          <a:extLst>
            <a:ext uri="{FF2B5EF4-FFF2-40B4-BE49-F238E27FC236}">
              <a16:creationId xmlns:a16="http://schemas.microsoft.com/office/drawing/2014/main" id="{C1FFD538-A0FE-4A8A-AD19-6F0A9C03475D}"/>
            </a:ext>
          </a:extLst>
        </xdr:cNvPr>
        <xdr:cNvSpPr/>
      </xdr:nvSpPr>
      <xdr:spPr>
        <a:xfrm>
          <a:off x="3746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84909</xdr:rowOff>
    </xdr:from>
    <xdr:to>
      <xdr:col>24</xdr:col>
      <xdr:colOff>63500</xdr:colOff>
      <xdr:row>63</xdr:row>
      <xdr:rowOff>89807</xdr:rowOff>
    </xdr:to>
    <xdr:cxnSp macro="">
      <xdr:nvCxnSpPr>
        <xdr:cNvPr id="192" name="直線コネクタ 191">
          <a:extLst>
            <a:ext uri="{FF2B5EF4-FFF2-40B4-BE49-F238E27FC236}">
              <a16:creationId xmlns:a16="http://schemas.microsoft.com/office/drawing/2014/main" id="{E62FC1B1-8204-4782-B482-F714F343D0BE}"/>
            </a:ext>
          </a:extLst>
        </xdr:cNvPr>
        <xdr:cNvCxnSpPr/>
      </xdr:nvCxnSpPr>
      <xdr:spPr>
        <a:xfrm>
          <a:off x="3797300" y="1088625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30843</xdr:rowOff>
    </xdr:from>
    <xdr:to>
      <xdr:col>15</xdr:col>
      <xdr:colOff>101600</xdr:colOff>
      <xdr:row>63</xdr:row>
      <xdr:rowOff>132443</xdr:rowOff>
    </xdr:to>
    <xdr:sp macro="" textlink="">
      <xdr:nvSpPr>
        <xdr:cNvPr id="193" name="楕円 192">
          <a:extLst>
            <a:ext uri="{FF2B5EF4-FFF2-40B4-BE49-F238E27FC236}">
              <a16:creationId xmlns:a16="http://schemas.microsoft.com/office/drawing/2014/main" id="{A2C868DC-83B3-4C68-8FC2-2D1813987721}"/>
            </a:ext>
          </a:extLst>
        </xdr:cNvPr>
        <xdr:cNvSpPr/>
      </xdr:nvSpPr>
      <xdr:spPr>
        <a:xfrm>
          <a:off x="2857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81643</xdr:rowOff>
    </xdr:from>
    <xdr:to>
      <xdr:col>19</xdr:col>
      <xdr:colOff>177800</xdr:colOff>
      <xdr:row>63</xdr:row>
      <xdr:rowOff>84909</xdr:rowOff>
    </xdr:to>
    <xdr:cxnSp macro="">
      <xdr:nvCxnSpPr>
        <xdr:cNvPr id="194" name="直線コネクタ 193">
          <a:extLst>
            <a:ext uri="{FF2B5EF4-FFF2-40B4-BE49-F238E27FC236}">
              <a16:creationId xmlns:a16="http://schemas.microsoft.com/office/drawing/2014/main" id="{02B8D265-1314-4594-A28B-E390F310B367}"/>
            </a:ext>
          </a:extLst>
        </xdr:cNvPr>
        <xdr:cNvCxnSpPr/>
      </xdr:nvCxnSpPr>
      <xdr:spPr>
        <a:xfrm>
          <a:off x="2908300" y="1088299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14515</xdr:rowOff>
    </xdr:from>
    <xdr:to>
      <xdr:col>10</xdr:col>
      <xdr:colOff>165100</xdr:colOff>
      <xdr:row>63</xdr:row>
      <xdr:rowOff>116115</xdr:rowOff>
    </xdr:to>
    <xdr:sp macro="" textlink="">
      <xdr:nvSpPr>
        <xdr:cNvPr id="195" name="楕円 194">
          <a:extLst>
            <a:ext uri="{FF2B5EF4-FFF2-40B4-BE49-F238E27FC236}">
              <a16:creationId xmlns:a16="http://schemas.microsoft.com/office/drawing/2014/main" id="{8B487B94-7D01-4C23-BF64-712BDF1A43B1}"/>
            </a:ext>
          </a:extLst>
        </xdr:cNvPr>
        <xdr:cNvSpPr/>
      </xdr:nvSpPr>
      <xdr:spPr>
        <a:xfrm>
          <a:off x="1968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65315</xdr:rowOff>
    </xdr:from>
    <xdr:to>
      <xdr:col>15</xdr:col>
      <xdr:colOff>50800</xdr:colOff>
      <xdr:row>63</xdr:row>
      <xdr:rowOff>81643</xdr:rowOff>
    </xdr:to>
    <xdr:cxnSp macro="">
      <xdr:nvCxnSpPr>
        <xdr:cNvPr id="196" name="直線コネクタ 195">
          <a:extLst>
            <a:ext uri="{FF2B5EF4-FFF2-40B4-BE49-F238E27FC236}">
              <a16:creationId xmlns:a16="http://schemas.microsoft.com/office/drawing/2014/main" id="{8041B685-7F31-4F32-8EBD-F79E0C588887}"/>
            </a:ext>
          </a:extLst>
        </xdr:cNvPr>
        <xdr:cNvCxnSpPr/>
      </xdr:nvCxnSpPr>
      <xdr:spPr>
        <a:xfrm>
          <a:off x="2019300" y="1086666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169635</xdr:rowOff>
    </xdr:from>
    <xdr:to>
      <xdr:col>6</xdr:col>
      <xdr:colOff>38100</xdr:colOff>
      <xdr:row>63</xdr:row>
      <xdr:rowOff>99785</xdr:rowOff>
    </xdr:to>
    <xdr:sp macro="" textlink="">
      <xdr:nvSpPr>
        <xdr:cNvPr id="197" name="楕円 196">
          <a:extLst>
            <a:ext uri="{FF2B5EF4-FFF2-40B4-BE49-F238E27FC236}">
              <a16:creationId xmlns:a16="http://schemas.microsoft.com/office/drawing/2014/main" id="{F143771A-2FCD-42FA-9E20-6E47FF1BB742}"/>
            </a:ext>
          </a:extLst>
        </xdr:cNvPr>
        <xdr:cNvSpPr/>
      </xdr:nvSpPr>
      <xdr:spPr>
        <a:xfrm>
          <a:off x="1079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48985</xdr:rowOff>
    </xdr:from>
    <xdr:to>
      <xdr:col>10</xdr:col>
      <xdr:colOff>114300</xdr:colOff>
      <xdr:row>63</xdr:row>
      <xdr:rowOff>65315</xdr:rowOff>
    </xdr:to>
    <xdr:cxnSp macro="">
      <xdr:nvCxnSpPr>
        <xdr:cNvPr id="198" name="直線コネクタ 197">
          <a:extLst>
            <a:ext uri="{FF2B5EF4-FFF2-40B4-BE49-F238E27FC236}">
              <a16:creationId xmlns:a16="http://schemas.microsoft.com/office/drawing/2014/main" id="{896C7003-D9AC-4A03-A059-113F43A5D1E2}"/>
            </a:ext>
          </a:extLst>
        </xdr:cNvPr>
        <xdr:cNvCxnSpPr/>
      </xdr:nvCxnSpPr>
      <xdr:spPr>
        <a:xfrm>
          <a:off x="1130300" y="1085033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9DAD0E9-5CF2-4E18-8634-9088A302E05B}"/>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6615F7F-D193-446C-8DF8-829FD17FC1A4}"/>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CC40608-71ED-4C7B-8C7F-A257738B4762}"/>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69E6C83-8164-4E13-B975-FAC8F14995C4}"/>
            </a:ext>
          </a:extLst>
        </xdr:cNvPr>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126836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705B930-0E97-42AA-8B52-6604CD043899}"/>
            </a:ext>
          </a:extLst>
        </xdr:cNvPr>
        <xdr:cNvSpPr txBox="1"/>
      </xdr:nvSpPr>
      <xdr:spPr>
        <a:xfrm>
          <a:off x="35820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123570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3031D53-140E-4D25-8CAA-CF602CC1B537}"/>
            </a:ext>
          </a:extLst>
        </xdr:cNvPr>
        <xdr:cNvSpPr txBox="1"/>
      </xdr:nvSpPr>
      <xdr:spPr>
        <a:xfrm>
          <a:off x="2705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107242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3F9BA66-0441-433B-A9C9-6414F643E09A}"/>
            </a:ext>
          </a:extLst>
        </xdr:cNvPr>
        <xdr:cNvSpPr txBox="1"/>
      </xdr:nvSpPr>
      <xdr:spPr>
        <a:xfrm>
          <a:off x="1816744" y="109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90912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8D3326F-EA49-4F47-B671-5687514EA0F2}"/>
            </a:ext>
          </a:extLst>
        </xdr:cNvPr>
        <xdr:cNvSpPr txBox="1"/>
      </xdr:nvSpPr>
      <xdr:spPr>
        <a:xfrm>
          <a:off x="927744"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18D77DF-2E46-47EF-B285-7F9D292A61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C3FB293-56F6-427D-BA22-DDA9680E38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25A2F2F-A16C-4A19-A154-E540BF44E4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7425583-700E-4DC1-A0CC-CF5D3A5153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6051A0F-4D5D-4A2F-8716-A565073FBA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FDF9E88-3D5F-401E-A76C-1BB9B0CE4F9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A723EBB-E241-4805-B0F7-3E7B935535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CB2C4F9-8952-43C5-A23A-E6BFEEC40D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74D831C-219D-4CE4-9079-7049E0FD0D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747C15C-160D-48F0-BFAC-0B232D4CE8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52C3910-CF13-4AAB-8B72-E08B00FD713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D435646-BB57-4B5F-8DF9-7B22C6322E8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33576CD-9585-472F-B450-D4A5862E2B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AD102B0-8A4A-443F-9E90-522EE7D50BC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BE6C1C4-DB2C-43F3-9696-4DBFA3E385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592F5CB-6E89-4CA2-89B7-196E51EA9A6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D9D2DF3-4569-4BFB-AAA8-EE04C22853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C7BBC3C-5085-4617-B3C6-675084FB0E6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FE07A3A-0A23-4926-B7CC-263B74C4240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9D5DD03-1BB6-466B-B8B7-E1B75F06F5D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2ADE182-D892-49F1-BCA5-1DC5174ED3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327B0AE-6E93-4DE8-A145-5E519760652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37478C1-394D-4D78-B036-6F53D68A69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32BCCD07-6DE0-4EBB-923F-27FE1565C3CF}"/>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89966E2-D6C4-4254-A3BC-53C21226E998}"/>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85B2E878-4247-4AF2-942B-C52E9757BD50}"/>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C606373-9394-4E33-AD91-428063361764}"/>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7F3BE326-A3EF-4B0F-9573-E32858755EE8}"/>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EF65F9A-0A2B-473A-9446-95E7FED6EF23}"/>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511B6DCC-891D-4BBB-A3A4-0B6CD43544E6}"/>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74618261-E4F0-4B2C-B625-E8A96C9C8FF5}"/>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F4EF63B6-0D97-4225-A00E-175AD603F5EF}"/>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10FB3F95-B385-40A6-9410-2D5239C6DBA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DE5DE6B0-A35F-4636-B2AF-DD6FE4438D5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78244F0-CC1F-4FEE-B8AC-CBB2E44C857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30ADEB-BE7E-43FB-BF18-5013ED4FAE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8CB185C-A183-4877-9E7F-16F1C89F18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75569C-5C9E-4159-9592-1D955CC238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854CA2-427F-4200-B625-9ABC38A634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32869</xdr:rowOff>
    </xdr:from>
    <xdr:to>
      <xdr:col>55</xdr:col>
      <xdr:colOff>50800</xdr:colOff>
      <xdr:row>63</xdr:row>
      <xdr:rowOff>134469</xdr:rowOff>
    </xdr:to>
    <xdr:sp macro="" textlink="">
      <xdr:nvSpPr>
        <xdr:cNvPr id="246" name="楕円 245">
          <a:extLst>
            <a:ext uri="{FF2B5EF4-FFF2-40B4-BE49-F238E27FC236}">
              <a16:creationId xmlns:a16="http://schemas.microsoft.com/office/drawing/2014/main" id="{0E34CA66-71AF-41C5-BAAC-EFD8531F8156}"/>
            </a:ext>
          </a:extLst>
        </xdr:cNvPr>
        <xdr:cNvSpPr/>
      </xdr:nvSpPr>
      <xdr:spPr>
        <a:xfrm>
          <a:off x="10426700" y="108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11296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8BA6DCE-7AE5-48AB-91FD-572FA195207F}"/>
            </a:ext>
          </a:extLst>
        </xdr:cNvPr>
        <xdr:cNvSpPr txBox="1"/>
      </xdr:nvSpPr>
      <xdr:spPr>
        <a:xfrm>
          <a:off x="10515600" y="1081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35681</xdr:rowOff>
    </xdr:from>
    <xdr:to>
      <xdr:col>50</xdr:col>
      <xdr:colOff>165100</xdr:colOff>
      <xdr:row>63</xdr:row>
      <xdr:rowOff>137281</xdr:rowOff>
    </xdr:to>
    <xdr:sp macro="" textlink="">
      <xdr:nvSpPr>
        <xdr:cNvPr id="248" name="楕円 247">
          <a:extLst>
            <a:ext uri="{FF2B5EF4-FFF2-40B4-BE49-F238E27FC236}">
              <a16:creationId xmlns:a16="http://schemas.microsoft.com/office/drawing/2014/main" id="{D0F13602-558A-43F1-8048-41393C195CC6}"/>
            </a:ext>
          </a:extLst>
        </xdr:cNvPr>
        <xdr:cNvSpPr/>
      </xdr:nvSpPr>
      <xdr:spPr>
        <a:xfrm>
          <a:off x="9588500" y="108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83669</xdr:rowOff>
    </xdr:from>
    <xdr:to>
      <xdr:col>55</xdr:col>
      <xdr:colOff>0</xdr:colOff>
      <xdr:row>63</xdr:row>
      <xdr:rowOff>86481</xdr:rowOff>
    </xdr:to>
    <xdr:cxnSp macro="">
      <xdr:nvCxnSpPr>
        <xdr:cNvPr id="249" name="直線コネクタ 248">
          <a:extLst>
            <a:ext uri="{FF2B5EF4-FFF2-40B4-BE49-F238E27FC236}">
              <a16:creationId xmlns:a16="http://schemas.microsoft.com/office/drawing/2014/main" id="{9F0F9185-939B-4287-8582-08B113A1F05D}"/>
            </a:ext>
          </a:extLst>
        </xdr:cNvPr>
        <xdr:cNvCxnSpPr/>
      </xdr:nvCxnSpPr>
      <xdr:spPr>
        <a:xfrm flipV="1">
          <a:off x="9639300" y="10885019"/>
          <a:ext cx="8382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38422</xdr:rowOff>
    </xdr:from>
    <xdr:to>
      <xdr:col>46</xdr:col>
      <xdr:colOff>38100</xdr:colOff>
      <xdr:row>63</xdr:row>
      <xdr:rowOff>140022</xdr:rowOff>
    </xdr:to>
    <xdr:sp macro="" textlink="">
      <xdr:nvSpPr>
        <xdr:cNvPr id="250" name="楕円 249">
          <a:extLst>
            <a:ext uri="{FF2B5EF4-FFF2-40B4-BE49-F238E27FC236}">
              <a16:creationId xmlns:a16="http://schemas.microsoft.com/office/drawing/2014/main" id="{133288AB-D29D-4463-A91F-09D5AB2B1A00}"/>
            </a:ext>
          </a:extLst>
        </xdr:cNvPr>
        <xdr:cNvSpPr/>
      </xdr:nvSpPr>
      <xdr:spPr>
        <a:xfrm>
          <a:off x="8699500" y="108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86481</xdr:rowOff>
    </xdr:from>
    <xdr:to>
      <xdr:col>50</xdr:col>
      <xdr:colOff>114300</xdr:colOff>
      <xdr:row>63</xdr:row>
      <xdr:rowOff>89222</xdr:rowOff>
    </xdr:to>
    <xdr:cxnSp macro="">
      <xdr:nvCxnSpPr>
        <xdr:cNvPr id="251" name="直線コネクタ 250">
          <a:extLst>
            <a:ext uri="{FF2B5EF4-FFF2-40B4-BE49-F238E27FC236}">
              <a16:creationId xmlns:a16="http://schemas.microsoft.com/office/drawing/2014/main" id="{F938AE72-682B-474F-9C4F-D36531CFA291}"/>
            </a:ext>
          </a:extLst>
        </xdr:cNvPr>
        <xdr:cNvCxnSpPr/>
      </xdr:nvCxnSpPr>
      <xdr:spPr>
        <a:xfrm flipV="1">
          <a:off x="8750300" y="10887831"/>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40067</xdr:rowOff>
    </xdr:from>
    <xdr:to>
      <xdr:col>41</xdr:col>
      <xdr:colOff>101600</xdr:colOff>
      <xdr:row>63</xdr:row>
      <xdr:rowOff>141667</xdr:rowOff>
    </xdr:to>
    <xdr:sp macro="" textlink="">
      <xdr:nvSpPr>
        <xdr:cNvPr id="252" name="楕円 251">
          <a:extLst>
            <a:ext uri="{FF2B5EF4-FFF2-40B4-BE49-F238E27FC236}">
              <a16:creationId xmlns:a16="http://schemas.microsoft.com/office/drawing/2014/main" id="{3AC03E4B-8D28-49A0-83DB-27D0B9D3ED16}"/>
            </a:ext>
          </a:extLst>
        </xdr:cNvPr>
        <xdr:cNvSpPr/>
      </xdr:nvSpPr>
      <xdr:spPr>
        <a:xfrm>
          <a:off x="7810500" y="108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89222</xdr:rowOff>
    </xdr:from>
    <xdr:to>
      <xdr:col>45</xdr:col>
      <xdr:colOff>177800</xdr:colOff>
      <xdr:row>63</xdr:row>
      <xdr:rowOff>90867</xdr:rowOff>
    </xdr:to>
    <xdr:cxnSp macro="">
      <xdr:nvCxnSpPr>
        <xdr:cNvPr id="253" name="直線コネクタ 252">
          <a:extLst>
            <a:ext uri="{FF2B5EF4-FFF2-40B4-BE49-F238E27FC236}">
              <a16:creationId xmlns:a16="http://schemas.microsoft.com/office/drawing/2014/main" id="{9DE836D8-34FB-444D-834E-336A6BBEFA3F}"/>
            </a:ext>
          </a:extLst>
        </xdr:cNvPr>
        <xdr:cNvCxnSpPr/>
      </xdr:nvCxnSpPr>
      <xdr:spPr>
        <a:xfrm flipV="1">
          <a:off x="7861300" y="1089057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41128</xdr:rowOff>
    </xdr:from>
    <xdr:to>
      <xdr:col>36</xdr:col>
      <xdr:colOff>165100</xdr:colOff>
      <xdr:row>63</xdr:row>
      <xdr:rowOff>142728</xdr:rowOff>
    </xdr:to>
    <xdr:sp macro="" textlink="">
      <xdr:nvSpPr>
        <xdr:cNvPr id="254" name="楕円 253">
          <a:extLst>
            <a:ext uri="{FF2B5EF4-FFF2-40B4-BE49-F238E27FC236}">
              <a16:creationId xmlns:a16="http://schemas.microsoft.com/office/drawing/2014/main" id="{89CE879E-6B0B-44FB-9B7D-6297396D92B6}"/>
            </a:ext>
          </a:extLst>
        </xdr:cNvPr>
        <xdr:cNvSpPr/>
      </xdr:nvSpPr>
      <xdr:spPr>
        <a:xfrm>
          <a:off x="6921500" y="108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90867</xdr:rowOff>
    </xdr:from>
    <xdr:to>
      <xdr:col>41</xdr:col>
      <xdr:colOff>50800</xdr:colOff>
      <xdr:row>63</xdr:row>
      <xdr:rowOff>91928</xdr:rowOff>
    </xdr:to>
    <xdr:cxnSp macro="">
      <xdr:nvCxnSpPr>
        <xdr:cNvPr id="255" name="直線コネクタ 254">
          <a:extLst>
            <a:ext uri="{FF2B5EF4-FFF2-40B4-BE49-F238E27FC236}">
              <a16:creationId xmlns:a16="http://schemas.microsoft.com/office/drawing/2014/main" id="{F540AB94-B5EC-403F-A811-9F0C45A9EFBF}"/>
            </a:ext>
          </a:extLst>
        </xdr:cNvPr>
        <xdr:cNvCxnSpPr/>
      </xdr:nvCxnSpPr>
      <xdr:spPr>
        <a:xfrm flipV="1">
          <a:off x="6972300" y="10892217"/>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9821720-B927-443E-A408-C7FF5115209B}"/>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6225BC8-B824-4964-9DF2-3292B80B8262}"/>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7D08A1F-A951-40D1-89AE-403CE2B15A36}"/>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17122C0-81D3-4988-BFA4-F4033EFF78A9}"/>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128408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3D63278-B7EE-4AF5-A828-7C733D106C0E}"/>
            </a:ext>
          </a:extLst>
        </xdr:cNvPr>
        <xdr:cNvSpPr txBox="1"/>
      </xdr:nvSpPr>
      <xdr:spPr>
        <a:xfrm>
          <a:off x="9327095" y="109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131149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A624C8B-120E-4078-BAE0-CF58E595B10C}"/>
            </a:ext>
          </a:extLst>
        </xdr:cNvPr>
        <xdr:cNvSpPr txBox="1"/>
      </xdr:nvSpPr>
      <xdr:spPr>
        <a:xfrm>
          <a:off x="8450795" y="1093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132794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5F7A6E5-E253-46C7-9492-F9535B90B5C1}"/>
            </a:ext>
          </a:extLst>
        </xdr:cNvPr>
        <xdr:cNvSpPr txBox="1"/>
      </xdr:nvSpPr>
      <xdr:spPr>
        <a:xfrm>
          <a:off x="7561795" y="1093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133855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B405C46-8B9C-4D49-96CD-AE86190F72FC}"/>
            </a:ext>
          </a:extLst>
        </xdr:cNvPr>
        <xdr:cNvSpPr txBox="1"/>
      </xdr:nvSpPr>
      <xdr:spPr>
        <a:xfrm>
          <a:off x="6672795" y="109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087884D-1FD1-4468-94D0-342FE510653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A5567F9-ECE6-45D8-B5C7-94028D273A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372A7AB-3269-450F-B939-A671A54D81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B05D6E6-27CF-4934-9385-BAD478D85E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1254F28-8B98-4217-A5A1-A10934ABBC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65CDD48-0816-4D47-88DE-1D5553013D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20903DB-EAA1-4442-AD86-7E472F5CB3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9D0EA5E-C5BE-4698-B831-D467F63A8F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BB0E6AC-B3B0-482E-98D9-059E13A3FE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55D0D55-744B-44BC-97E9-441B9FD6ED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E825740-95B9-44B7-B7A7-2C4DCC27408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71C68B46-489D-4B88-B94B-57070A4B422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8A70C9C0-9A7B-4E6B-B803-C525136C152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92CF06CB-1E4C-4CF6-83ED-A1F2B5D393F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BBA05CE0-A87B-4F23-BF37-333F70AAEE3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1E4AAEAA-C7B7-45C5-A5E5-14290AC414C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667A8245-DB31-446D-8514-A391989AE2C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F9922948-FEFC-4FB8-A7FF-0A1D2B82D16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35CBD26C-09DC-49D5-8799-0B18E30E161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540098A-62E1-48BE-BE0C-C1517F824E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631F0A6C-FCE4-4258-A171-F151C7D8CB7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C37D1AB-55EC-40D0-9611-F16FF01A3B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F1939CD3-41E7-4E51-87FC-E196F0430967}"/>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25784F0D-9B83-4DD0-8BA8-D5686F92C23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599095A9-CF7A-471D-A83F-ED48FEF0F5D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113D3F7-1257-4A37-B8D0-4B175652B93D}"/>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D144A518-1DD0-4DFF-B387-43E9504EFE62}"/>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C2A793EB-44FE-4028-A6D2-C25E082EAEF5}"/>
            </a:ext>
          </a:extLst>
        </xdr:cNvPr>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EAEC5555-CA6B-4E91-B4BC-F4BF602F2164}"/>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B3AAF77A-DBFD-4464-8DCC-0A8C0F64D780}"/>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C36E727B-BCBF-4F1D-9B92-8CBC7913E855}"/>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202671C6-C21D-4C8E-B182-8E8F230447B9}"/>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493E27D9-482C-4DF4-89A5-A8354F7B3841}"/>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CD2EEAF-E672-47C0-BFA7-ADFB875608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D175ECF-294D-4095-A09F-F683143F2A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59293D-99A8-47C3-B3DD-58AD44B69C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0210EC2-D696-4C15-8A83-6DBECE95BC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B6239BC-F885-4301-864D-2B3509F9A2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110744</xdr:rowOff>
    </xdr:from>
    <xdr:to>
      <xdr:col>24</xdr:col>
      <xdr:colOff>114300</xdr:colOff>
      <xdr:row>84</xdr:row>
      <xdr:rowOff>40894</xdr:rowOff>
    </xdr:to>
    <xdr:sp macro="" textlink="">
      <xdr:nvSpPr>
        <xdr:cNvPr id="302" name="楕円 301">
          <a:extLst>
            <a:ext uri="{FF2B5EF4-FFF2-40B4-BE49-F238E27FC236}">
              <a16:creationId xmlns:a16="http://schemas.microsoft.com/office/drawing/2014/main" id="{3E99C16C-F76E-4F4B-A359-40D03666CB91}"/>
            </a:ext>
          </a:extLst>
        </xdr:cNvPr>
        <xdr:cNvSpPr/>
      </xdr:nvSpPr>
      <xdr:spPr>
        <a:xfrm>
          <a:off x="45847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89171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F7D3D381-966E-4695-ABFD-74658127CBD3}"/>
            </a:ext>
          </a:extLst>
        </xdr:cNvPr>
        <xdr:cNvSpPr txBox="1"/>
      </xdr:nvSpPr>
      <xdr:spPr>
        <a:xfrm>
          <a:off x="4673600"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76454</xdr:rowOff>
    </xdr:from>
    <xdr:to>
      <xdr:col>20</xdr:col>
      <xdr:colOff>38100</xdr:colOff>
      <xdr:row>84</xdr:row>
      <xdr:rowOff>6604</xdr:rowOff>
    </xdr:to>
    <xdr:sp macro="" textlink="">
      <xdr:nvSpPr>
        <xdr:cNvPr id="304" name="楕円 303">
          <a:extLst>
            <a:ext uri="{FF2B5EF4-FFF2-40B4-BE49-F238E27FC236}">
              <a16:creationId xmlns:a16="http://schemas.microsoft.com/office/drawing/2014/main" id="{4E4B92FA-291B-47B2-9477-4C19DABE5D4F}"/>
            </a:ext>
          </a:extLst>
        </xdr:cNvPr>
        <xdr:cNvSpPr/>
      </xdr:nvSpPr>
      <xdr:spPr>
        <a:xfrm>
          <a:off x="3746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127254</xdr:rowOff>
    </xdr:from>
    <xdr:to>
      <xdr:col>24</xdr:col>
      <xdr:colOff>63500</xdr:colOff>
      <xdr:row>83</xdr:row>
      <xdr:rowOff>161544</xdr:rowOff>
    </xdr:to>
    <xdr:cxnSp macro="">
      <xdr:nvCxnSpPr>
        <xdr:cNvPr id="305" name="直線コネクタ 304">
          <a:extLst>
            <a:ext uri="{FF2B5EF4-FFF2-40B4-BE49-F238E27FC236}">
              <a16:creationId xmlns:a16="http://schemas.microsoft.com/office/drawing/2014/main" id="{BCA7AF8B-9E7D-4A61-9A57-A2B6B1EB4566}"/>
            </a:ext>
          </a:extLst>
        </xdr:cNvPr>
        <xdr:cNvCxnSpPr/>
      </xdr:nvCxnSpPr>
      <xdr:spPr>
        <a:xfrm>
          <a:off x="3797300" y="1435760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53594</xdr:rowOff>
    </xdr:from>
    <xdr:to>
      <xdr:col>15</xdr:col>
      <xdr:colOff>101600</xdr:colOff>
      <xdr:row>83</xdr:row>
      <xdr:rowOff>155194</xdr:rowOff>
    </xdr:to>
    <xdr:sp macro="" textlink="">
      <xdr:nvSpPr>
        <xdr:cNvPr id="306" name="楕円 305">
          <a:extLst>
            <a:ext uri="{FF2B5EF4-FFF2-40B4-BE49-F238E27FC236}">
              <a16:creationId xmlns:a16="http://schemas.microsoft.com/office/drawing/2014/main" id="{B82DAF39-6ABA-4240-87F9-518A3B1A907C}"/>
            </a:ext>
          </a:extLst>
        </xdr:cNvPr>
        <xdr:cNvSpPr/>
      </xdr:nvSpPr>
      <xdr:spPr>
        <a:xfrm>
          <a:off x="2857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104394</xdr:rowOff>
    </xdr:from>
    <xdr:to>
      <xdr:col>19</xdr:col>
      <xdr:colOff>177800</xdr:colOff>
      <xdr:row>83</xdr:row>
      <xdr:rowOff>127254</xdr:rowOff>
    </xdr:to>
    <xdr:cxnSp macro="">
      <xdr:nvCxnSpPr>
        <xdr:cNvPr id="307" name="直線コネクタ 306">
          <a:extLst>
            <a:ext uri="{FF2B5EF4-FFF2-40B4-BE49-F238E27FC236}">
              <a16:creationId xmlns:a16="http://schemas.microsoft.com/office/drawing/2014/main" id="{4FFA88B1-566C-437D-BF52-2237AFB959DA}"/>
            </a:ext>
          </a:extLst>
        </xdr:cNvPr>
        <xdr:cNvCxnSpPr/>
      </xdr:nvCxnSpPr>
      <xdr:spPr>
        <a:xfrm>
          <a:off x="2908300" y="14334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8" name="楕円 307">
          <a:extLst>
            <a:ext uri="{FF2B5EF4-FFF2-40B4-BE49-F238E27FC236}">
              <a16:creationId xmlns:a16="http://schemas.microsoft.com/office/drawing/2014/main" id="{A1373AE4-7439-42D4-A0B6-232AC9DB7678}"/>
            </a:ext>
          </a:extLst>
        </xdr:cNvPr>
        <xdr:cNvSpPr/>
      </xdr:nvSpPr>
      <xdr:spPr>
        <a:xfrm>
          <a:off x="196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104394</xdr:rowOff>
    </xdr:to>
    <xdr:cxnSp macro="">
      <xdr:nvCxnSpPr>
        <xdr:cNvPr id="309" name="直線コネクタ 308">
          <a:extLst>
            <a:ext uri="{FF2B5EF4-FFF2-40B4-BE49-F238E27FC236}">
              <a16:creationId xmlns:a16="http://schemas.microsoft.com/office/drawing/2014/main" id="{E9E3890A-D326-454F-A1B7-9A46E731A56E}"/>
            </a:ext>
          </a:extLst>
        </xdr:cNvPr>
        <xdr:cNvCxnSpPr/>
      </xdr:nvCxnSpPr>
      <xdr:spPr>
        <a:xfrm>
          <a:off x="2019300" y="1429131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xdr:rowOff>
    </xdr:from>
    <xdr:to>
      <xdr:col>6</xdr:col>
      <xdr:colOff>38100</xdr:colOff>
      <xdr:row>83</xdr:row>
      <xdr:rowOff>118618</xdr:rowOff>
    </xdr:to>
    <xdr:sp macro="" textlink="">
      <xdr:nvSpPr>
        <xdr:cNvPr id="310" name="楕円 309">
          <a:extLst>
            <a:ext uri="{FF2B5EF4-FFF2-40B4-BE49-F238E27FC236}">
              <a16:creationId xmlns:a16="http://schemas.microsoft.com/office/drawing/2014/main" id="{FAB852DD-3048-45DB-A830-FF6C9BE473F2}"/>
            </a:ext>
          </a:extLst>
        </xdr:cNvPr>
        <xdr:cNvSpPr/>
      </xdr:nvSpPr>
      <xdr:spPr>
        <a:xfrm>
          <a:off x="1079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67818</xdr:rowOff>
    </xdr:to>
    <xdr:cxnSp macro="">
      <xdr:nvCxnSpPr>
        <xdr:cNvPr id="311" name="直線コネクタ 310">
          <a:extLst>
            <a:ext uri="{FF2B5EF4-FFF2-40B4-BE49-F238E27FC236}">
              <a16:creationId xmlns:a16="http://schemas.microsoft.com/office/drawing/2014/main" id="{EB44C7EF-D7EA-42C6-A48D-08FC4ADA1C35}"/>
            </a:ext>
          </a:extLst>
        </xdr:cNvPr>
        <xdr:cNvCxnSpPr/>
      </xdr:nvCxnSpPr>
      <xdr:spPr>
        <a:xfrm flipV="1">
          <a:off x="1130300" y="1429131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99FEC87D-3120-4F15-801C-70B5EE9354C8}"/>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a:extLst>
            <a:ext uri="{FF2B5EF4-FFF2-40B4-BE49-F238E27FC236}">
              <a16:creationId xmlns:a16="http://schemas.microsoft.com/office/drawing/2014/main" id="{86A06649-126E-4E68-B214-783280AC9FFA}"/>
            </a:ext>
          </a:extLst>
        </xdr:cNvPr>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a:extLst>
            <a:ext uri="{FF2B5EF4-FFF2-40B4-BE49-F238E27FC236}">
              <a16:creationId xmlns:a16="http://schemas.microsoft.com/office/drawing/2014/main" id="{5B4B2403-1090-4D7A-AF0E-40BB59AA3A93}"/>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a:extLst>
            <a:ext uri="{FF2B5EF4-FFF2-40B4-BE49-F238E27FC236}">
              <a16:creationId xmlns:a16="http://schemas.microsoft.com/office/drawing/2014/main" id="{0FF8860B-7729-4581-842E-2BFD37F4C2AC}"/>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169181</xdr:rowOff>
    </xdr:from>
    <xdr:ext cx="405111" cy="259045"/>
    <xdr:sp macro="" textlink="">
      <xdr:nvSpPr>
        <xdr:cNvPr id="316" name="n_1mainValue【公営住宅】&#10;有形固定資産減価償却率">
          <a:extLst>
            <a:ext uri="{FF2B5EF4-FFF2-40B4-BE49-F238E27FC236}">
              <a16:creationId xmlns:a16="http://schemas.microsoft.com/office/drawing/2014/main" id="{C8A26AE5-83B9-4E36-9401-5D52983D4AAF}"/>
            </a:ext>
          </a:extLst>
        </xdr:cNvPr>
        <xdr:cNvSpPr txBox="1"/>
      </xdr:nvSpPr>
      <xdr:spPr>
        <a:xfrm>
          <a:off x="35820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146321</xdr:rowOff>
    </xdr:from>
    <xdr:ext cx="405111" cy="259045"/>
    <xdr:sp macro="" textlink="">
      <xdr:nvSpPr>
        <xdr:cNvPr id="317" name="n_2mainValue【公営住宅】&#10;有形固定資産減価償却率">
          <a:extLst>
            <a:ext uri="{FF2B5EF4-FFF2-40B4-BE49-F238E27FC236}">
              <a16:creationId xmlns:a16="http://schemas.microsoft.com/office/drawing/2014/main" id="{5A2746B2-7C53-4C38-A3D0-6FF31D726728}"/>
            </a:ext>
          </a:extLst>
        </xdr:cNvPr>
        <xdr:cNvSpPr txBox="1"/>
      </xdr:nvSpPr>
      <xdr:spPr>
        <a:xfrm>
          <a:off x="2705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8" name="n_3mainValue【公営住宅】&#10;有形固定資産減価償却率">
          <a:extLst>
            <a:ext uri="{FF2B5EF4-FFF2-40B4-BE49-F238E27FC236}">
              <a16:creationId xmlns:a16="http://schemas.microsoft.com/office/drawing/2014/main" id="{F24A7CBC-A11E-41B7-AE4E-05B3EEBAB725}"/>
            </a:ext>
          </a:extLst>
        </xdr:cNvPr>
        <xdr:cNvSpPr txBox="1"/>
      </xdr:nvSpPr>
      <xdr:spPr>
        <a:xfrm>
          <a:off x="1816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109745</xdr:rowOff>
    </xdr:from>
    <xdr:ext cx="405111" cy="259045"/>
    <xdr:sp macro="" textlink="">
      <xdr:nvSpPr>
        <xdr:cNvPr id="319" name="n_4mainValue【公営住宅】&#10;有形固定資産減価償却率">
          <a:extLst>
            <a:ext uri="{FF2B5EF4-FFF2-40B4-BE49-F238E27FC236}">
              <a16:creationId xmlns:a16="http://schemas.microsoft.com/office/drawing/2014/main" id="{4308BAB6-94F3-4508-BC5D-22E0B428DB86}"/>
            </a:ext>
          </a:extLst>
        </xdr:cNvPr>
        <xdr:cNvSpPr txBox="1"/>
      </xdr:nvSpPr>
      <xdr:spPr>
        <a:xfrm>
          <a:off x="9277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00B837A-5398-436F-A286-C22428C163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19F95DB-C62F-4FE8-AFC7-DDEF599B9C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799F7D7-2701-4D94-885F-D2DE1EA179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1A3D6CC-9D0F-486C-88DC-B50C8428E3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A214A81-C5F0-4CF2-A26F-03421E1E4A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8664C51-FE85-40EF-97A0-8A96718E7D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C73042F-9DE2-4416-A5A8-275933423C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7B57D5C-EE22-4710-B98F-728C282D1C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C4CB969-ED0E-4D2D-8FAB-E86080DE05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E97EBA3-8910-4670-A71A-9576E03B7B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1FDFF72-6C21-45EB-AEC4-AA9CD3641B2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2B0B27D-5E95-4471-8BE7-18D5F4C6F21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0341987-79D5-4118-8BE4-E5C717A2E68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3CF80742-7C7B-4078-8762-68CE1955BC8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95C525C5-7E8F-489C-956F-979F6CCAC6B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E2F26612-7940-4D93-AF03-2A19F39748D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EF4B9928-2824-4993-B26B-CA0DB20D7A7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C48D6EB1-4F2E-41C4-9C13-EAD547A6C3F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2BF65B4A-B206-43B6-A42A-5A323F05586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D1AB3ABF-6AC7-4334-99ED-5D8CA6DD534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4D7522A-CC28-464B-8A68-7C6F89613E5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BC073D09-8487-401E-9729-6DBB40342B3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15816A3-4A35-4C92-956E-DF04C08E2B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18963E9F-998F-476A-8B99-2C5FA0656842}"/>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F803E79A-5EAD-4E57-B84D-1558B94E8DD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72CD101C-92F4-49E4-AE26-52B569DC9D9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3824852D-8ECA-4AD3-9716-7D2E9DA446C9}"/>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FDEABE43-E3EE-4E15-A4DA-A068130F8277}"/>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CC5710DA-4C8D-4DC2-8C2A-AF9A0F0B4D3C}"/>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A7752B47-B3A4-472A-B4D7-49B038E65BEB}"/>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559B2A22-1AD0-425A-B02C-A35B4B3555C7}"/>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02FA9463-B3ED-4B36-814B-68DDCD1CBD27}"/>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FABBC4A2-2C58-489E-A6DE-D17B4D86449B}"/>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BEDECB9D-CC6A-4980-825E-29046CC30902}"/>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47920DC-CA88-462C-A190-16822153751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5E66954-912A-4A2F-AAD9-A1ABEB1B30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8ECD12E-730E-4B19-97DF-AF0F1A7721A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F60800-9B88-4DC9-938A-07AB14465B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B7455D0-F89B-4535-A06A-DC9B9858E7E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92456</xdr:rowOff>
    </xdr:from>
    <xdr:to>
      <xdr:col>55</xdr:col>
      <xdr:colOff>50800</xdr:colOff>
      <xdr:row>86</xdr:row>
      <xdr:rowOff>22606</xdr:rowOff>
    </xdr:to>
    <xdr:sp macro="" textlink="">
      <xdr:nvSpPr>
        <xdr:cNvPr id="359" name="楕円 358">
          <a:extLst>
            <a:ext uri="{FF2B5EF4-FFF2-40B4-BE49-F238E27FC236}">
              <a16:creationId xmlns:a16="http://schemas.microsoft.com/office/drawing/2014/main" id="{015C923B-7747-4D03-87D2-4620DB1E625B}"/>
            </a:ext>
          </a:extLst>
        </xdr:cNvPr>
        <xdr:cNvSpPr/>
      </xdr:nvSpPr>
      <xdr:spPr>
        <a:xfrm>
          <a:off x="104267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70883</xdr:rowOff>
    </xdr:from>
    <xdr:ext cx="469744" cy="259045"/>
    <xdr:sp macro="" textlink="">
      <xdr:nvSpPr>
        <xdr:cNvPr id="360" name="【公営住宅】&#10;一人当たり面積該当値テキスト">
          <a:extLst>
            <a:ext uri="{FF2B5EF4-FFF2-40B4-BE49-F238E27FC236}">
              <a16:creationId xmlns:a16="http://schemas.microsoft.com/office/drawing/2014/main" id="{F6C5AAB7-121E-4D6E-8FCF-074B75B4FBFB}"/>
            </a:ext>
          </a:extLst>
        </xdr:cNvPr>
        <xdr:cNvSpPr txBox="1"/>
      </xdr:nvSpPr>
      <xdr:spPr>
        <a:xfrm>
          <a:off x="10515600"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361" name="楕円 360">
          <a:extLst>
            <a:ext uri="{FF2B5EF4-FFF2-40B4-BE49-F238E27FC236}">
              <a16:creationId xmlns:a16="http://schemas.microsoft.com/office/drawing/2014/main" id="{95D94BDA-C037-4614-94D8-4578FD55C2EC}"/>
            </a:ext>
          </a:extLst>
        </xdr:cNvPr>
        <xdr:cNvSpPr/>
      </xdr:nvSpPr>
      <xdr:spPr>
        <a:xfrm>
          <a:off x="958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143256</xdr:rowOff>
    </xdr:from>
    <xdr:to>
      <xdr:col>55</xdr:col>
      <xdr:colOff>0</xdr:colOff>
      <xdr:row>85</xdr:row>
      <xdr:rowOff>144780</xdr:rowOff>
    </xdr:to>
    <xdr:cxnSp macro="">
      <xdr:nvCxnSpPr>
        <xdr:cNvPr id="362" name="直線コネクタ 361">
          <a:extLst>
            <a:ext uri="{FF2B5EF4-FFF2-40B4-BE49-F238E27FC236}">
              <a16:creationId xmlns:a16="http://schemas.microsoft.com/office/drawing/2014/main" id="{F0AA2CB9-1631-4197-96F5-6F886CF10D0C}"/>
            </a:ext>
          </a:extLst>
        </xdr:cNvPr>
        <xdr:cNvCxnSpPr/>
      </xdr:nvCxnSpPr>
      <xdr:spPr>
        <a:xfrm flipV="1">
          <a:off x="9639300" y="1471650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3" name="楕円 362">
          <a:extLst>
            <a:ext uri="{FF2B5EF4-FFF2-40B4-BE49-F238E27FC236}">
              <a16:creationId xmlns:a16="http://schemas.microsoft.com/office/drawing/2014/main" id="{E3D4FB27-45F6-4D21-A101-5019DE94B764}"/>
            </a:ext>
          </a:extLst>
        </xdr:cNvPr>
        <xdr:cNvSpPr/>
      </xdr:nvSpPr>
      <xdr:spPr>
        <a:xfrm>
          <a:off x="8699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145542</xdr:rowOff>
    </xdr:to>
    <xdr:cxnSp macro="">
      <xdr:nvCxnSpPr>
        <xdr:cNvPr id="364" name="直線コネクタ 363">
          <a:extLst>
            <a:ext uri="{FF2B5EF4-FFF2-40B4-BE49-F238E27FC236}">
              <a16:creationId xmlns:a16="http://schemas.microsoft.com/office/drawing/2014/main" id="{D9AEF23F-53C9-4B52-BD62-991580501663}"/>
            </a:ext>
          </a:extLst>
        </xdr:cNvPr>
        <xdr:cNvCxnSpPr/>
      </xdr:nvCxnSpPr>
      <xdr:spPr>
        <a:xfrm flipV="1">
          <a:off x="8750300" y="147180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96265</xdr:rowOff>
    </xdr:from>
    <xdr:to>
      <xdr:col>41</xdr:col>
      <xdr:colOff>101600</xdr:colOff>
      <xdr:row>86</xdr:row>
      <xdr:rowOff>26415</xdr:rowOff>
    </xdr:to>
    <xdr:sp macro="" textlink="">
      <xdr:nvSpPr>
        <xdr:cNvPr id="365" name="楕円 364">
          <a:extLst>
            <a:ext uri="{FF2B5EF4-FFF2-40B4-BE49-F238E27FC236}">
              <a16:creationId xmlns:a16="http://schemas.microsoft.com/office/drawing/2014/main" id="{A5762204-C9DE-4FA4-B48F-3749D7BE663F}"/>
            </a:ext>
          </a:extLst>
        </xdr:cNvPr>
        <xdr:cNvSpPr/>
      </xdr:nvSpPr>
      <xdr:spPr>
        <a:xfrm>
          <a:off x="7810500" y="146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147065</xdr:rowOff>
    </xdr:to>
    <xdr:cxnSp macro="">
      <xdr:nvCxnSpPr>
        <xdr:cNvPr id="366" name="直線コネクタ 365">
          <a:extLst>
            <a:ext uri="{FF2B5EF4-FFF2-40B4-BE49-F238E27FC236}">
              <a16:creationId xmlns:a16="http://schemas.microsoft.com/office/drawing/2014/main" id="{DC4E4CF2-C260-48D1-BEA9-FB8C3EFD174A}"/>
            </a:ext>
          </a:extLst>
        </xdr:cNvPr>
        <xdr:cNvCxnSpPr/>
      </xdr:nvCxnSpPr>
      <xdr:spPr>
        <a:xfrm flipV="1">
          <a:off x="7861300" y="1471879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77978</xdr:rowOff>
    </xdr:from>
    <xdr:to>
      <xdr:col>36</xdr:col>
      <xdr:colOff>165100</xdr:colOff>
      <xdr:row>86</xdr:row>
      <xdr:rowOff>8128</xdr:rowOff>
    </xdr:to>
    <xdr:sp macro="" textlink="">
      <xdr:nvSpPr>
        <xdr:cNvPr id="367" name="楕円 366">
          <a:extLst>
            <a:ext uri="{FF2B5EF4-FFF2-40B4-BE49-F238E27FC236}">
              <a16:creationId xmlns:a16="http://schemas.microsoft.com/office/drawing/2014/main" id="{476876E8-76C9-4B15-BA92-912E04027E81}"/>
            </a:ext>
          </a:extLst>
        </xdr:cNvPr>
        <xdr:cNvSpPr/>
      </xdr:nvSpPr>
      <xdr:spPr>
        <a:xfrm>
          <a:off x="69215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128778</xdr:rowOff>
    </xdr:from>
    <xdr:to>
      <xdr:col>41</xdr:col>
      <xdr:colOff>50800</xdr:colOff>
      <xdr:row>85</xdr:row>
      <xdr:rowOff>147065</xdr:rowOff>
    </xdr:to>
    <xdr:cxnSp macro="">
      <xdr:nvCxnSpPr>
        <xdr:cNvPr id="368" name="直線コネクタ 367">
          <a:extLst>
            <a:ext uri="{FF2B5EF4-FFF2-40B4-BE49-F238E27FC236}">
              <a16:creationId xmlns:a16="http://schemas.microsoft.com/office/drawing/2014/main" id="{5D7F821F-55D8-41F4-8785-A5B40A929AB9}"/>
            </a:ext>
          </a:extLst>
        </xdr:cNvPr>
        <xdr:cNvCxnSpPr/>
      </xdr:nvCxnSpPr>
      <xdr:spPr>
        <a:xfrm>
          <a:off x="6972300" y="147020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73484AE5-306C-4F3B-B62C-1C8168ECBF69}"/>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3A61100D-D6F5-4B40-91A0-2FB3F6AEE2A1}"/>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2F8FD494-53D4-4286-92B4-5E0CBBB081CF}"/>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7F8A19F3-16BA-46CE-A2B9-7B6F6CF0E392}"/>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373" name="n_1mainValue【公営住宅】&#10;一人当たり面積">
          <a:extLst>
            <a:ext uri="{FF2B5EF4-FFF2-40B4-BE49-F238E27FC236}">
              <a16:creationId xmlns:a16="http://schemas.microsoft.com/office/drawing/2014/main" id="{CB49C62E-0976-4265-8CE1-B9C523112E1E}"/>
            </a:ext>
          </a:extLst>
        </xdr:cNvPr>
        <xdr:cNvSpPr txBox="1"/>
      </xdr:nvSpPr>
      <xdr:spPr>
        <a:xfrm>
          <a:off x="9391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74" name="n_2mainValue【公営住宅】&#10;一人当たり面積">
          <a:extLst>
            <a:ext uri="{FF2B5EF4-FFF2-40B4-BE49-F238E27FC236}">
              <a16:creationId xmlns:a16="http://schemas.microsoft.com/office/drawing/2014/main" id="{7B95DFEB-F49A-4DC3-AF55-85D12EC8CCE0}"/>
            </a:ext>
          </a:extLst>
        </xdr:cNvPr>
        <xdr:cNvSpPr txBox="1"/>
      </xdr:nvSpPr>
      <xdr:spPr>
        <a:xfrm>
          <a:off x="8515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17542</xdr:rowOff>
    </xdr:from>
    <xdr:ext cx="469744" cy="259045"/>
    <xdr:sp macro="" textlink="">
      <xdr:nvSpPr>
        <xdr:cNvPr id="375" name="n_3mainValue【公営住宅】&#10;一人当たり面積">
          <a:extLst>
            <a:ext uri="{FF2B5EF4-FFF2-40B4-BE49-F238E27FC236}">
              <a16:creationId xmlns:a16="http://schemas.microsoft.com/office/drawing/2014/main" id="{FCD5A13F-234B-4780-AB20-FC577C29B17D}"/>
            </a:ext>
          </a:extLst>
        </xdr:cNvPr>
        <xdr:cNvSpPr txBox="1"/>
      </xdr:nvSpPr>
      <xdr:spPr>
        <a:xfrm>
          <a:off x="7626427" y="1476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170705</xdr:rowOff>
    </xdr:from>
    <xdr:ext cx="469744" cy="259045"/>
    <xdr:sp macro="" textlink="">
      <xdr:nvSpPr>
        <xdr:cNvPr id="376" name="n_4mainValue【公営住宅】&#10;一人当たり面積">
          <a:extLst>
            <a:ext uri="{FF2B5EF4-FFF2-40B4-BE49-F238E27FC236}">
              <a16:creationId xmlns:a16="http://schemas.microsoft.com/office/drawing/2014/main" id="{E388DB5E-B43F-462F-841C-322429121CFB}"/>
            </a:ext>
          </a:extLst>
        </xdr:cNvPr>
        <xdr:cNvSpPr txBox="1"/>
      </xdr:nvSpPr>
      <xdr:spPr>
        <a:xfrm>
          <a:off x="6737427" y="147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9FEFAA9-F38B-4FCA-8AEE-8509D560DB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EBC2478-EC53-4F23-AB6E-1B84D1149B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319ECCF-4E48-4567-A053-8064CE2640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82E50AA-7AFF-4BEB-A955-4232B3DCE6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12E4715-5B4D-470C-AF3E-5D192AA28E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0FDDC75-2CB7-48EA-B395-39090FDDDD0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AAAC3B4-11ED-40AF-AAED-EACEC1DB24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43315D61-85F1-4692-B821-735EFCEF7A2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BA9C4662-120C-43C9-8ADE-326008C885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564D8C7B-B8A9-472D-A3D1-E40010BF61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B6D25086-144C-47EB-961D-DB00658961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1A769EDB-9429-4F4C-ACC8-C5C9DE1A99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579297CD-DB21-412A-BE5F-2A749AECB86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7FCE4304-B4F7-4AB3-B4DF-824307767E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DF4D973D-65F4-40AD-8C48-F83BF9308F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1D052F37-5517-40DD-9E63-A1EAF22083A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5521DDE-B85C-49B8-BF14-BA54B7C2A5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C127434-AD44-4AE3-AABB-01B8AF9ADE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B40E525-4D78-4DD4-8535-BB9D1DB7DC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8DA44DF-38A8-4580-9A13-01E5BCB15B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AB0D57D-6979-4499-8077-472088A5F76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FF6914F-4752-4C9B-879B-87DE275513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DB9816B-A6AC-46A5-AE85-72DA726308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48959FBE-A1D4-4652-B75C-5324296690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9EA4DD0-D88A-4722-93C7-9C85B60484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EA0E2680-F608-4738-9C68-23126493CE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58F56D7A-DD1A-403D-B111-34A01CC559B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81310326-2390-47BB-A9ED-A1C150B391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7FBCD315-DDE1-4F6F-90B8-2F5C6203E38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A848EECC-EBFA-4E1C-995A-9077393F049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50B0801F-CAEA-4843-8A0F-C09A5A5F146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CCF7DDF-9945-4553-A62B-27E2D04E12C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F5553627-55ED-4FCE-8EE1-C48ED20F592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C0A3DECF-BDD9-4B0B-814E-747EA841871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CBFF42F7-2296-4322-9747-EF8E13964C3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BE286E1A-D148-46D3-B425-BE6E6EE384D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2F4976DB-4209-487B-8C86-4675F1AAC75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78BF078B-36AB-4346-A050-FFEA7A48DC8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B1E2C402-80D9-4246-BD3D-CAF69B9DAF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359F8C83-FB18-4FAD-A101-184A5737EC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a:extLst>
            <a:ext uri="{FF2B5EF4-FFF2-40B4-BE49-F238E27FC236}">
              <a16:creationId xmlns:a16="http://schemas.microsoft.com/office/drawing/2014/main" id="{8774FEDE-7439-472D-AC12-3FE136039475}"/>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DCD77D5E-902B-49B4-89A2-CDCCBE0D4B73}"/>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98CCA7D0-3C76-475B-84D1-EFBA05742C65}"/>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533F2E73-03B8-46CF-BBA4-38A5C8C81C28}"/>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F1AFEF08-ACAD-4E32-9A30-724362EBAE49}"/>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E109A745-A275-4EA4-BF06-44982A8CF739}"/>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0DA2ACFA-7885-4DE9-9084-F328FF7741FE}"/>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A747A754-4659-4BA9-894D-23E88A04D662}"/>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82B1D129-EE57-4C0E-923E-6FE320139B43}"/>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8135A497-14D4-43C0-B9AF-DA5C8D9A2108}"/>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CEA32079-2D2F-426D-A32B-23E1CD386498}"/>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C751832-756C-416A-B97C-251BABF000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E812DC8-9B90-411B-989E-C004049E34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14405D8-65F7-47AE-8398-77F27BA56D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BAEA4CC-8B50-4537-BACC-F6A7CD46902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6EC1AEA-5824-4ADF-BB82-BCEC837259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132080</xdr:rowOff>
    </xdr:from>
    <xdr:to>
      <xdr:col>85</xdr:col>
      <xdr:colOff>177800</xdr:colOff>
      <xdr:row>40</xdr:row>
      <xdr:rowOff>62230</xdr:rowOff>
    </xdr:to>
    <xdr:sp macro="" textlink="">
      <xdr:nvSpPr>
        <xdr:cNvPr id="433" name="楕円 432">
          <a:extLst>
            <a:ext uri="{FF2B5EF4-FFF2-40B4-BE49-F238E27FC236}">
              <a16:creationId xmlns:a16="http://schemas.microsoft.com/office/drawing/2014/main" id="{766CD6BE-05C9-43FE-99B6-AA59CB594A1C}"/>
            </a:ext>
          </a:extLst>
        </xdr:cNvPr>
        <xdr:cNvSpPr/>
      </xdr:nvSpPr>
      <xdr:spPr>
        <a:xfrm>
          <a:off x="162687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110507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F08E6250-4E5D-459F-821C-8FC09122E46A}"/>
            </a:ext>
          </a:extLst>
        </xdr:cNvPr>
        <xdr:cNvSpPr txBox="1"/>
      </xdr:nvSpPr>
      <xdr:spPr>
        <a:xfrm>
          <a:off x="16357600"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35" name="楕円 434">
          <a:extLst>
            <a:ext uri="{FF2B5EF4-FFF2-40B4-BE49-F238E27FC236}">
              <a16:creationId xmlns:a16="http://schemas.microsoft.com/office/drawing/2014/main" id="{14727EB2-0D74-4521-874A-D10AD33BF066}"/>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11430</xdr:rowOff>
    </xdr:from>
    <xdr:to>
      <xdr:col>85</xdr:col>
      <xdr:colOff>127000</xdr:colOff>
      <xdr:row>40</xdr:row>
      <xdr:rowOff>26670</xdr:rowOff>
    </xdr:to>
    <xdr:cxnSp macro="">
      <xdr:nvCxnSpPr>
        <xdr:cNvPr id="436" name="直線コネクタ 435">
          <a:extLst>
            <a:ext uri="{FF2B5EF4-FFF2-40B4-BE49-F238E27FC236}">
              <a16:creationId xmlns:a16="http://schemas.microsoft.com/office/drawing/2014/main" id="{2D4265C4-91F5-42D9-AC08-4D0D68EB1BEC}"/>
            </a:ext>
          </a:extLst>
        </xdr:cNvPr>
        <xdr:cNvCxnSpPr/>
      </xdr:nvCxnSpPr>
      <xdr:spPr>
        <a:xfrm flipV="1">
          <a:off x="15481300" y="6869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37" name="楕円 436">
          <a:extLst>
            <a:ext uri="{FF2B5EF4-FFF2-40B4-BE49-F238E27FC236}">
              <a16:creationId xmlns:a16="http://schemas.microsoft.com/office/drawing/2014/main" id="{F498F4C8-1198-49B0-A716-6D35E4139723}"/>
            </a:ext>
          </a:extLst>
        </xdr:cNvPr>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26670</xdr:rowOff>
    </xdr:to>
    <xdr:cxnSp macro="">
      <xdr:nvCxnSpPr>
        <xdr:cNvPr id="438" name="直線コネクタ 437">
          <a:extLst>
            <a:ext uri="{FF2B5EF4-FFF2-40B4-BE49-F238E27FC236}">
              <a16:creationId xmlns:a16="http://schemas.microsoft.com/office/drawing/2014/main" id="{FD1F3DC5-BC07-4E13-AF67-334A2EB85FF5}"/>
            </a:ext>
          </a:extLst>
        </xdr:cNvPr>
        <xdr:cNvCxnSpPr/>
      </xdr:nvCxnSpPr>
      <xdr:spPr>
        <a:xfrm>
          <a:off x="14592300" y="6842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52070</xdr:rowOff>
    </xdr:from>
    <xdr:to>
      <xdr:col>72</xdr:col>
      <xdr:colOff>38100</xdr:colOff>
      <xdr:row>39</xdr:row>
      <xdr:rowOff>153670</xdr:rowOff>
    </xdr:to>
    <xdr:sp macro="" textlink="">
      <xdr:nvSpPr>
        <xdr:cNvPr id="439" name="楕円 438">
          <a:extLst>
            <a:ext uri="{FF2B5EF4-FFF2-40B4-BE49-F238E27FC236}">
              <a16:creationId xmlns:a16="http://schemas.microsoft.com/office/drawing/2014/main" id="{858A3C5C-A437-41EA-86F3-C9AF02DD4A6A}"/>
            </a:ext>
          </a:extLst>
        </xdr:cNvPr>
        <xdr:cNvSpPr/>
      </xdr:nvSpPr>
      <xdr:spPr>
        <a:xfrm>
          <a:off x="13652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102870</xdr:rowOff>
    </xdr:from>
    <xdr:to>
      <xdr:col>76</xdr:col>
      <xdr:colOff>114300</xdr:colOff>
      <xdr:row>39</xdr:row>
      <xdr:rowOff>156210</xdr:rowOff>
    </xdr:to>
    <xdr:cxnSp macro="">
      <xdr:nvCxnSpPr>
        <xdr:cNvPr id="440" name="直線コネクタ 439">
          <a:extLst>
            <a:ext uri="{FF2B5EF4-FFF2-40B4-BE49-F238E27FC236}">
              <a16:creationId xmlns:a16="http://schemas.microsoft.com/office/drawing/2014/main" id="{7790FFEB-BF64-4CC3-A926-B0ADC86FC3AE}"/>
            </a:ext>
          </a:extLst>
        </xdr:cNvPr>
        <xdr:cNvCxnSpPr/>
      </xdr:nvCxnSpPr>
      <xdr:spPr>
        <a:xfrm>
          <a:off x="13703300" y="6789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103505</xdr:rowOff>
    </xdr:from>
    <xdr:to>
      <xdr:col>67</xdr:col>
      <xdr:colOff>101600</xdr:colOff>
      <xdr:row>40</xdr:row>
      <xdr:rowOff>33655</xdr:rowOff>
    </xdr:to>
    <xdr:sp macro="" textlink="">
      <xdr:nvSpPr>
        <xdr:cNvPr id="441" name="楕円 440">
          <a:extLst>
            <a:ext uri="{FF2B5EF4-FFF2-40B4-BE49-F238E27FC236}">
              <a16:creationId xmlns:a16="http://schemas.microsoft.com/office/drawing/2014/main" id="{B8A5CE0C-E7A3-41A3-A2F3-8E480F5FD8F8}"/>
            </a:ext>
          </a:extLst>
        </xdr:cNvPr>
        <xdr:cNvSpPr/>
      </xdr:nvSpPr>
      <xdr:spPr>
        <a:xfrm>
          <a:off x="12763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102870</xdr:rowOff>
    </xdr:from>
    <xdr:to>
      <xdr:col>71</xdr:col>
      <xdr:colOff>177800</xdr:colOff>
      <xdr:row>39</xdr:row>
      <xdr:rowOff>154305</xdr:rowOff>
    </xdr:to>
    <xdr:cxnSp macro="">
      <xdr:nvCxnSpPr>
        <xdr:cNvPr id="442" name="直線コネクタ 441">
          <a:extLst>
            <a:ext uri="{FF2B5EF4-FFF2-40B4-BE49-F238E27FC236}">
              <a16:creationId xmlns:a16="http://schemas.microsoft.com/office/drawing/2014/main" id="{A5335ADD-18B9-45B5-AB92-CD7A3946D504}"/>
            </a:ext>
          </a:extLst>
        </xdr:cNvPr>
        <xdr:cNvCxnSpPr/>
      </xdr:nvCxnSpPr>
      <xdr:spPr>
        <a:xfrm flipV="1">
          <a:off x="12814300" y="67894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4976BAE2-596F-4E7A-B667-1C9EEDA7B77F}"/>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0246F35-06A4-46B1-93C4-D2D3E22AD6E1}"/>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594DBF90-D45C-4BDF-9468-698C5409CA42}"/>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C9179616-CD79-4543-B434-8D58DEB9245E}"/>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A89F3610-B6DF-48E5-977B-5D2B4A27BB69}"/>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9C866A5F-6730-45EA-81E8-4D6E623A252E}"/>
            </a:ext>
          </a:extLst>
        </xdr:cNvPr>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144797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8FBEB58A-54E2-4066-959A-C1D5A8EB0A87}"/>
            </a:ext>
          </a:extLst>
        </xdr:cNvPr>
        <xdr:cNvSpPr txBox="1"/>
      </xdr:nvSpPr>
      <xdr:spPr>
        <a:xfrm>
          <a:off x="13500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24782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586697EA-FD68-4098-8F1F-CE877F1C76B9}"/>
            </a:ext>
          </a:extLst>
        </xdr:cNvPr>
        <xdr:cNvSpPr txBox="1"/>
      </xdr:nvSpPr>
      <xdr:spPr>
        <a:xfrm>
          <a:off x="12611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0436B62-F49A-42E6-9427-10E242AECA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D2B24B05-EFC4-4287-97E8-82347F175B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C1A9266-4F1B-4E82-9E0D-912008D45E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E89B7620-F5B5-4209-9137-857AEA9CA6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488F31D-625C-4299-BC7C-AF9E60BCF7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1CC1C676-6A52-4823-B0BA-18C84428AE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657FE215-8DE7-4F73-A6C1-C20A8BE4578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7A029E82-4E3F-4A94-B273-6CDF4947BC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F750557C-0A2C-476A-9032-FD5868D603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822E59F9-6A04-4659-BCAE-B542812181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2E16363E-519F-4186-B032-1072351DFCC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7C655027-682A-4DA4-8BC4-E6BDED373E5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77FB9DC9-4741-4AEC-B66C-47F26FB5DF5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691B7FCA-367E-490C-BED6-4BD855BDCCA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BFC93A62-6885-4CA9-AAFE-0CE87CA16B7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F63523B4-296A-410E-897C-2321BE5D4AB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215EC53D-3BC0-4A98-B51E-BEBA7708796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DEDE56AB-3103-4B0C-AF83-70547F18585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F64471D3-7765-43E2-B7FE-35CEB412076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E8F351EA-C348-4EFC-8EEA-F1547B2D1A7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F1095EC-0639-46D8-91FB-8CA85C4FE4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C243A46-C419-46BA-8B5E-CD81FEA627B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D924B10E-A15A-4BAD-B0A4-15A03D0083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D19AD061-B12B-421B-AC4A-FD3E7FC6FB3F}"/>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ACFA73E9-8DB7-4F61-83A2-305D08ABFBCE}"/>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182C0B62-B44E-4912-93FB-E343B9FEBD27}"/>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AFBCD7FD-B22F-4737-8DC3-E0F236557DDB}"/>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3B9410A4-B8A5-4CF8-86A8-00B22F842E5A}"/>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F81054DB-4C25-4B79-8DDF-BF4EF68BEE54}"/>
            </a:ext>
          </a:extLst>
        </xdr:cNvPr>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E544E6C1-7C3C-47BF-9519-0EE987D08A23}"/>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80967838-EAB0-4CD1-9792-2B4F125F1266}"/>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42517CBB-3FB3-40BE-82EB-10FDABC55902}"/>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B7012ED3-363D-4C4F-A81C-1B38B8179407}"/>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B66A7D7E-6479-44BB-AA48-5E08B82E02C7}"/>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A09FA37-1FC2-4F48-8219-93A01C7BEE1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7A9C345-F73B-4325-93A4-59EF056A75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F24EAD8-3EEF-4E10-8BE3-15C2E77310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8F4D3EC-05BE-4D4B-8203-E035893E51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8ECF9A9-3DD7-4279-BF3E-2818B57491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490" name="楕円 489">
          <a:extLst>
            <a:ext uri="{FF2B5EF4-FFF2-40B4-BE49-F238E27FC236}">
              <a16:creationId xmlns:a16="http://schemas.microsoft.com/office/drawing/2014/main" id="{3587527B-8A04-4374-9A19-49A03BFBA9BF}"/>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222917F2-D3E7-46B6-A4F4-2D8D61F5E451}"/>
            </a:ext>
          </a:extLst>
        </xdr:cNvPr>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135890</xdr:rowOff>
    </xdr:from>
    <xdr:to>
      <xdr:col>112</xdr:col>
      <xdr:colOff>38100</xdr:colOff>
      <xdr:row>41</xdr:row>
      <xdr:rowOff>66040</xdr:rowOff>
    </xdr:to>
    <xdr:sp macro="" textlink="">
      <xdr:nvSpPr>
        <xdr:cNvPr id="492" name="楕円 491">
          <a:extLst>
            <a:ext uri="{FF2B5EF4-FFF2-40B4-BE49-F238E27FC236}">
              <a16:creationId xmlns:a16="http://schemas.microsoft.com/office/drawing/2014/main" id="{BE8DB9EB-2B75-48EA-8825-0D5DAA2DA501}"/>
            </a:ext>
          </a:extLst>
        </xdr:cNvPr>
        <xdr:cNvSpPr/>
      </xdr:nvSpPr>
      <xdr:spPr>
        <a:xfrm>
          <a:off x="21272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15240</xdr:rowOff>
    </xdr:from>
    <xdr:to>
      <xdr:col>116</xdr:col>
      <xdr:colOff>63500</xdr:colOff>
      <xdr:row>41</xdr:row>
      <xdr:rowOff>87630</xdr:rowOff>
    </xdr:to>
    <xdr:cxnSp macro="">
      <xdr:nvCxnSpPr>
        <xdr:cNvPr id="493" name="直線コネクタ 492">
          <a:extLst>
            <a:ext uri="{FF2B5EF4-FFF2-40B4-BE49-F238E27FC236}">
              <a16:creationId xmlns:a16="http://schemas.microsoft.com/office/drawing/2014/main" id="{1364F516-E842-4C89-8E92-96D52B020CFE}"/>
            </a:ext>
          </a:extLst>
        </xdr:cNvPr>
        <xdr:cNvCxnSpPr/>
      </xdr:nvCxnSpPr>
      <xdr:spPr>
        <a:xfrm>
          <a:off x="21323300" y="70446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135890</xdr:rowOff>
    </xdr:from>
    <xdr:to>
      <xdr:col>107</xdr:col>
      <xdr:colOff>101600</xdr:colOff>
      <xdr:row>41</xdr:row>
      <xdr:rowOff>66040</xdr:rowOff>
    </xdr:to>
    <xdr:sp macro="" textlink="">
      <xdr:nvSpPr>
        <xdr:cNvPr id="494" name="楕円 493">
          <a:extLst>
            <a:ext uri="{FF2B5EF4-FFF2-40B4-BE49-F238E27FC236}">
              <a16:creationId xmlns:a16="http://schemas.microsoft.com/office/drawing/2014/main" id="{A2C181F6-66A7-4ED9-83BC-9E78F6D29324}"/>
            </a:ext>
          </a:extLst>
        </xdr:cNvPr>
        <xdr:cNvSpPr/>
      </xdr:nvSpPr>
      <xdr:spPr>
        <a:xfrm>
          <a:off x="2038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15240</xdr:rowOff>
    </xdr:from>
    <xdr:to>
      <xdr:col>111</xdr:col>
      <xdr:colOff>177800</xdr:colOff>
      <xdr:row>41</xdr:row>
      <xdr:rowOff>15240</xdr:rowOff>
    </xdr:to>
    <xdr:cxnSp macro="">
      <xdr:nvCxnSpPr>
        <xdr:cNvPr id="495" name="直線コネクタ 494">
          <a:extLst>
            <a:ext uri="{FF2B5EF4-FFF2-40B4-BE49-F238E27FC236}">
              <a16:creationId xmlns:a16="http://schemas.microsoft.com/office/drawing/2014/main" id="{5A06D607-EF64-48B6-B628-BEAF6BBE67DE}"/>
            </a:ext>
          </a:extLst>
        </xdr:cNvPr>
        <xdr:cNvCxnSpPr/>
      </xdr:nvCxnSpPr>
      <xdr:spPr>
        <a:xfrm>
          <a:off x="20434300" y="704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96" name="楕円 495">
          <a:extLst>
            <a:ext uri="{FF2B5EF4-FFF2-40B4-BE49-F238E27FC236}">
              <a16:creationId xmlns:a16="http://schemas.microsoft.com/office/drawing/2014/main" id="{E1C61D5B-9DC6-4523-BC41-C00C89A9300E}"/>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15240</xdr:rowOff>
    </xdr:from>
    <xdr:to>
      <xdr:col>107</xdr:col>
      <xdr:colOff>50800</xdr:colOff>
      <xdr:row>41</xdr:row>
      <xdr:rowOff>19050</xdr:rowOff>
    </xdr:to>
    <xdr:cxnSp macro="">
      <xdr:nvCxnSpPr>
        <xdr:cNvPr id="497" name="直線コネクタ 496">
          <a:extLst>
            <a:ext uri="{FF2B5EF4-FFF2-40B4-BE49-F238E27FC236}">
              <a16:creationId xmlns:a16="http://schemas.microsoft.com/office/drawing/2014/main" id="{D8463D63-14A3-41C5-B037-237B31D546CD}"/>
            </a:ext>
          </a:extLst>
        </xdr:cNvPr>
        <xdr:cNvCxnSpPr/>
      </xdr:nvCxnSpPr>
      <xdr:spPr>
        <a:xfrm flipV="1">
          <a:off x="19545300" y="704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498" name="楕円 497">
          <a:extLst>
            <a:ext uri="{FF2B5EF4-FFF2-40B4-BE49-F238E27FC236}">
              <a16:creationId xmlns:a16="http://schemas.microsoft.com/office/drawing/2014/main" id="{7E4FA036-DCC4-4F53-B32E-E0FE319795C4}"/>
            </a:ext>
          </a:extLst>
        </xdr:cNvPr>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30480</xdr:rowOff>
    </xdr:to>
    <xdr:cxnSp macro="">
      <xdr:nvCxnSpPr>
        <xdr:cNvPr id="499" name="直線コネクタ 498">
          <a:extLst>
            <a:ext uri="{FF2B5EF4-FFF2-40B4-BE49-F238E27FC236}">
              <a16:creationId xmlns:a16="http://schemas.microsoft.com/office/drawing/2014/main" id="{34FB3000-79F1-491A-93B2-ABF214BFA740}"/>
            </a:ext>
          </a:extLst>
        </xdr:cNvPr>
        <xdr:cNvCxnSpPr/>
      </xdr:nvCxnSpPr>
      <xdr:spPr>
        <a:xfrm flipV="1">
          <a:off x="18656300" y="7048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6E8F1DE1-A90B-49C4-AF16-F2D773A4FCCC}"/>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A10B90F-77E4-4500-80C6-DB0D7C0D17B4}"/>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B068E74C-7719-4650-A802-14DB879E73E3}"/>
            </a:ext>
          </a:extLst>
        </xdr:cNvPr>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479D69A2-76AD-4C50-AB6F-2BED6E742547}"/>
            </a:ext>
          </a:extLst>
        </xdr:cNvPr>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57167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E68BFED-A6EA-4337-AE12-1EFC5F2CE93D}"/>
            </a:ext>
          </a:extLst>
        </xdr:cNvPr>
        <xdr:cNvSpPr txBox="1"/>
      </xdr:nvSpPr>
      <xdr:spPr>
        <a:xfrm>
          <a:off x="210757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57167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20F5DAF9-66CA-40B5-88AD-50CA14F5FB27}"/>
            </a:ext>
          </a:extLst>
        </xdr:cNvPr>
        <xdr:cNvSpPr txBox="1"/>
      </xdr:nvSpPr>
      <xdr:spPr>
        <a:xfrm>
          <a:off x="20199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BD30465-6B5A-42A7-A716-95C46AF6CC2F}"/>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378BE938-620F-4AC9-AA7F-71685E05F661}"/>
            </a:ext>
          </a:extLst>
        </xdr:cNvPr>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47010819-0BE6-4267-80D0-960A7D96D7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E8D3DD3-3E5B-4B5F-BCEC-E5F725EF55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5791ED3-198F-43BA-93E2-E74C1FC387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4C7EAFE-D886-46CD-AC49-1D1C0AC25A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BE2461A-8C49-4EE6-B276-896C350FCC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DCA79A7-CCF9-4D25-8988-37EF80192A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1FCE806-47EA-4FDE-8FAC-4742843A20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8633C0A6-1182-4F32-8D49-432A5191FD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E3DDC25-F362-43D5-9B50-86D52AFB6E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EA3AA564-9971-4B35-A3EC-CE1A3610D4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43DAE0F3-402F-4E72-9C2A-2DA01D9916D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6DB9D384-A086-4EEF-888B-3298B87E850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47EC56D5-79B3-4F29-BA22-D40C9221781B}"/>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72AFB7EB-6A20-4554-ADE1-4A1F0A49D37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0DE4CC00-2E0B-4C1B-A9CF-276F1935EA2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3CC78943-84CE-4390-A02B-0F2AC31F122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3D5058DE-B70E-4620-AE70-9F5A9FDD6B9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4B24F347-349F-421B-8929-FFEB9EF7D24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306E499B-7F47-48D6-A1D7-973CCFC269C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E088AE49-8F55-47C1-8466-A839121427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1C422BC6-8D14-4DF8-8613-F18FC35055F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CCB7479C-416B-4AB6-B071-6D8DCA70E91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a:extLst>
            <a:ext uri="{FF2B5EF4-FFF2-40B4-BE49-F238E27FC236}">
              <a16:creationId xmlns:a16="http://schemas.microsoft.com/office/drawing/2014/main" id="{499F85D2-E49C-43B3-865E-A93AF82D8F7B}"/>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46903BC2-6A40-400E-8C90-B60F646122C5}"/>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a:extLst>
            <a:ext uri="{FF2B5EF4-FFF2-40B4-BE49-F238E27FC236}">
              <a16:creationId xmlns:a16="http://schemas.microsoft.com/office/drawing/2014/main" id="{B121EFDA-F3A3-4C94-A05F-4EFA2B0205DA}"/>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41A4242E-1519-4E6E-BFDD-04777EB4F128}"/>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a:extLst>
            <a:ext uri="{FF2B5EF4-FFF2-40B4-BE49-F238E27FC236}">
              <a16:creationId xmlns:a16="http://schemas.microsoft.com/office/drawing/2014/main" id="{7598588B-4B67-4F42-B823-5250A759B81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884E5511-5726-44C4-AAC5-34C460471F4A}"/>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a:extLst>
            <a:ext uri="{FF2B5EF4-FFF2-40B4-BE49-F238E27FC236}">
              <a16:creationId xmlns:a16="http://schemas.microsoft.com/office/drawing/2014/main" id="{DD622B37-E424-4379-9FBC-9AFA26985DA4}"/>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a:extLst>
            <a:ext uri="{FF2B5EF4-FFF2-40B4-BE49-F238E27FC236}">
              <a16:creationId xmlns:a16="http://schemas.microsoft.com/office/drawing/2014/main" id="{2AACF120-C837-466A-B2F3-2DA2E3E99871}"/>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a:extLst>
            <a:ext uri="{FF2B5EF4-FFF2-40B4-BE49-F238E27FC236}">
              <a16:creationId xmlns:a16="http://schemas.microsoft.com/office/drawing/2014/main" id="{5B19E631-2127-41C3-8B4A-592C41155EF3}"/>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a:extLst>
            <a:ext uri="{FF2B5EF4-FFF2-40B4-BE49-F238E27FC236}">
              <a16:creationId xmlns:a16="http://schemas.microsoft.com/office/drawing/2014/main" id="{81C78686-7047-4416-A174-0A7CC3EF8622}"/>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a:extLst>
            <a:ext uri="{FF2B5EF4-FFF2-40B4-BE49-F238E27FC236}">
              <a16:creationId xmlns:a16="http://schemas.microsoft.com/office/drawing/2014/main" id="{355C54F4-E26B-431D-81B8-0668B4C6C569}"/>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F80D00A-6B97-4D5D-928D-26E4A618BA7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E97362B-17B5-4314-BA5B-EEBB32F831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3FA1FED-BF01-431D-90F9-DBE78DEA36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5B550D7-DBF7-4AAB-B70C-D667183BC0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E1D060B-50DB-4A04-AB7E-DC333E93E4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33782</xdr:rowOff>
    </xdr:from>
    <xdr:to>
      <xdr:col>85</xdr:col>
      <xdr:colOff>177800</xdr:colOff>
      <xdr:row>61</xdr:row>
      <xdr:rowOff>135382</xdr:rowOff>
    </xdr:to>
    <xdr:sp macro="" textlink="">
      <xdr:nvSpPr>
        <xdr:cNvPr id="546" name="楕円 545">
          <a:extLst>
            <a:ext uri="{FF2B5EF4-FFF2-40B4-BE49-F238E27FC236}">
              <a16:creationId xmlns:a16="http://schemas.microsoft.com/office/drawing/2014/main" id="{27C32E84-DEAA-45A8-BAFD-8C88ACF3D0A5}"/>
            </a:ext>
          </a:extLst>
        </xdr:cNvPr>
        <xdr:cNvSpPr/>
      </xdr:nvSpPr>
      <xdr:spPr>
        <a:xfrm>
          <a:off x="16268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12209</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1912D8E-53A4-474D-8D2B-1D016F39A9C1}"/>
            </a:ext>
          </a:extLst>
        </xdr:cNvPr>
        <xdr:cNvSpPr txBox="1"/>
      </xdr:nvSpPr>
      <xdr:spPr>
        <a:xfrm>
          <a:off x="16357600"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113792</xdr:rowOff>
    </xdr:from>
    <xdr:to>
      <xdr:col>81</xdr:col>
      <xdr:colOff>101600</xdr:colOff>
      <xdr:row>61</xdr:row>
      <xdr:rowOff>43942</xdr:rowOff>
    </xdr:to>
    <xdr:sp macro="" textlink="">
      <xdr:nvSpPr>
        <xdr:cNvPr id="548" name="楕円 547">
          <a:extLst>
            <a:ext uri="{FF2B5EF4-FFF2-40B4-BE49-F238E27FC236}">
              <a16:creationId xmlns:a16="http://schemas.microsoft.com/office/drawing/2014/main" id="{118D092F-A62A-41B0-A8CD-35D1DE2496E3}"/>
            </a:ext>
          </a:extLst>
        </xdr:cNvPr>
        <xdr:cNvSpPr/>
      </xdr:nvSpPr>
      <xdr:spPr>
        <a:xfrm>
          <a:off x="15430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164592</xdr:rowOff>
    </xdr:from>
    <xdr:to>
      <xdr:col>85</xdr:col>
      <xdr:colOff>127000</xdr:colOff>
      <xdr:row>61</xdr:row>
      <xdr:rowOff>84582</xdr:rowOff>
    </xdr:to>
    <xdr:cxnSp macro="">
      <xdr:nvCxnSpPr>
        <xdr:cNvPr id="549" name="直線コネクタ 548">
          <a:extLst>
            <a:ext uri="{FF2B5EF4-FFF2-40B4-BE49-F238E27FC236}">
              <a16:creationId xmlns:a16="http://schemas.microsoft.com/office/drawing/2014/main" id="{04F3FC23-F214-428C-82F4-8FF0A196C227}"/>
            </a:ext>
          </a:extLst>
        </xdr:cNvPr>
        <xdr:cNvCxnSpPr/>
      </xdr:nvCxnSpPr>
      <xdr:spPr>
        <a:xfrm>
          <a:off x="15481300" y="104515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xdr:rowOff>
    </xdr:from>
    <xdr:to>
      <xdr:col>76</xdr:col>
      <xdr:colOff>165100</xdr:colOff>
      <xdr:row>60</xdr:row>
      <xdr:rowOff>110236</xdr:rowOff>
    </xdr:to>
    <xdr:sp macro="" textlink="">
      <xdr:nvSpPr>
        <xdr:cNvPr id="550" name="楕円 549">
          <a:extLst>
            <a:ext uri="{FF2B5EF4-FFF2-40B4-BE49-F238E27FC236}">
              <a16:creationId xmlns:a16="http://schemas.microsoft.com/office/drawing/2014/main" id="{E2143447-08BB-4A5E-9AF5-6E77B56FEDEE}"/>
            </a:ext>
          </a:extLst>
        </xdr:cNvPr>
        <xdr:cNvSpPr/>
      </xdr:nvSpPr>
      <xdr:spPr>
        <a:xfrm>
          <a:off x="14541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59436</xdr:rowOff>
    </xdr:from>
    <xdr:to>
      <xdr:col>81</xdr:col>
      <xdr:colOff>50800</xdr:colOff>
      <xdr:row>60</xdr:row>
      <xdr:rowOff>164592</xdr:rowOff>
    </xdr:to>
    <xdr:cxnSp macro="">
      <xdr:nvCxnSpPr>
        <xdr:cNvPr id="551" name="直線コネクタ 550">
          <a:extLst>
            <a:ext uri="{FF2B5EF4-FFF2-40B4-BE49-F238E27FC236}">
              <a16:creationId xmlns:a16="http://schemas.microsoft.com/office/drawing/2014/main" id="{4E4D204E-DF35-47B3-9671-133F7FC75319}"/>
            </a:ext>
          </a:extLst>
        </xdr:cNvPr>
        <xdr:cNvCxnSpPr/>
      </xdr:nvCxnSpPr>
      <xdr:spPr>
        <a:xfrm>
          <a:off x="14592300" y="103464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xdr:rowOff>
    </xdr:from>
    <xdr:to>
      <xdr:col>72</xdr:col>
      <xdr:colOff>38100</xdr:colOff>
      <xdr:row>60</xdr:row>
      <xdr:rowOff>110236</xdr:rowOff>
    </xdr:to>
    <xdr:sp macro="" textlink="">
      <xdr:nvSpPr>
        <xdr:cNvPr id="552" name="楕円 551">
          <a:extLst>
            <a:ext uri="{FF2B5EF4-FFF2-40B4-BE49-F238E27FC236}">
              <a16:creationId xmlns:a16="http://schemas.microsoft.com/office/drawing/2014/main" id="{10C93834-5DEB-4440-9AD1-DACC933F7A2A}"/>
            </a:ext>
          </a:extLst>
        </xdr:cNvPr>
        <xdr:cNvSpPr/>
      </xdr:nvSpPr>
      <xdr:spPr>
        <a:xfrm>
          <a:off x="13652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59436</xdr:rowOff>
    </xdr:from>
    <xdr:to>
      <xdr:col>76</xdr:col>
      <xdr:colOff>114300</xdr:colOff>
      <xdr:row>60</xdr:row>
      <xdr:rowOff>59436</xdr:rowOff>
    </xdr:to>
    <xdr:cxnSp macro="">
      <xdr:nvCxnSpPr>
        <xdr:cNvPr id="553" name="直線コネクタ 552">
          <a:extLst>
            <a:ext uri="{FF2B5EF4-FFF2-40B4-BE49-F238E27FC236}">
              <a16:creationId xmlns:a16="http://schemas.microsoft.com/office/drawing/2014/main" id="{909A4FB6-6E47-4AFA-86EE-886EEC04106D}"/>
            </a:ext>
          </a:extLst>
        </xdr:cNvPr>
        <xdr:cNvCxnSpPr/>
      </xdr:nvCxnSpPr>
      <xdr:spPr>
        <a:xfrm>
          <a:off x="13703300" y="10346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145796</xdr:rowOff>
    </xdr:from>
    <xdr:to>
      <xdr:col>67</xdr:col>
      <xdr:colOff>101600</xdr:colOff>
      <xdr:row>61</xdr:row>
      <xdr:rowOff>75946</xdr:rowOff>
    </xdr:to>
    <xdr:sp macro="" textlink="">
      <xdr:nvSpPr>
        <xdr:cNvPr id="554" name="楕円 553">
          <a:extLst>
            <a:ext uri="{FF2B5EF4-FFF2-40B4-BE49-F238E27FC236}">
              <a16:creationId xmlns:a16="http://schemas.microsoft.com/office/drawing/2014/main" id="{602AFC82-4DEF-48E7-80F5-F70E603F6313}"/>
            </a:ext>
          </a:extLst>
        </xdr:cNvPr>
        <xdr:cNvSpPr/>
      </xdr:nvSpPr>
      <xdr:spPr>
        <a:xfrm>
          <a:off x="12763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59436</xdr:rowOff>
    </xdr:from>
    <xdr:to>
      <xdr:col>71</xdr:col>
      <xdr:colOff>177800</xdr:colOff>
      <xdr:row>61</xdr:row>
      <xdr:rowOff>25146</xdr:rowOff>
    </xdr:to>
    <xdr:cxnSp macro="">
      <xdr:nvCxnSpPr>
        <xdr:cNvPr id="555" name="直線コネクタ 554">
          <a:extLst>
            <a:ext uri="{FF2B5EF4-FFF2-40B4-BE49-F238E27FC236}">
              <a16:creationId xmlns:a16="http://schemas.microsoft.com/office/drawing/2014/main" id="{9312E3BA-0E51-4536-A096-3FF10C10FC0E}"/>
            </a:ext>
          </a:extLst>
        </xdr:cNvPr>
        <xdr:cNvCxnSpPr/>
      </xdr:nvCxnSpPr>
      <xdr:spPr>
        <a:xfrm flipV="1">
          <a:off x="12814300" y="103464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a:extLst>
            <a:ext uri="{FF2B5EF4-FFF2-40B4-BE49-F238E27FC236}">
              <a16:creationId xmlns:a16="http://schemas.microsoft.com/office/drawing/2014/main" id="{8CB0A980-8CE0-4C2F-A349-F96FAAC69DB6}"/>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a:extLst>
            <a:ext uri="{FF2B5EF4-FFF2-40B4-BE49-F238E27FC236}">
              <a16:creationId xmlns:a16="http://schemas.microsoft.com/office/drawing/2014/main" id="{3436042D-9518-40A8-BC74-0F505548EA02}"/>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a:extLst>
            <a:ext uri="{FF2B5EF4-FFF2-40B4-BE49-F238E27FC236}">
              <a16:creationId xmlns:a16="http://schemas.microsoft.com/office/drawing/2014/main" id="{BC844ACD-CC60-4F51-8FDD-51A203F0751C}"/>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a:extLst>
            <a:ext uri="{FF2B5EF4-FFF2-40B4-BE49-F238E27FC236}">
              <a16:creationId xmlns:a16="http://schemas.microsoft.com/office/drawing/2014/main" id="{D9EB920A-4650-4580-B886-10AC924A4D37}"/>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35069</xdr:rowOff>
    </xdr:from>
    <xdr:ext cx="405111" cy="259045"/>
    <xdr:sp macro="" textlink="">
      <xdr:nvSpPr>
        <xdr:cNvPr id="560" name="n_1mainValue【学校施設】&#10;有形固定資産減価償却率">
          <a:extLst>
            <a:ext uri="{FF2B5EF4-FFF2-40B4-BE49-F238E27FC236}">
              <a16:creationId xmlns:a16="http://schemas.microsoft.com/office/drawing/2014/main" id="{48400FF8-42F4-469F-8158-CBE7B929C1A8}"/>
            </a:ext>
          </a:extLst>
        </xdr:cNvPr>
        <xdr:cNvSpPr txBox="1"/>
      </xdr:nvSpPr>
      <xdr:spPr>
        <a:xfrm>
          <a:off x="152660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101363</xdr:rowOff>
    </xdr:from>
    <xdr:ext cx="405111" cy="259045"/>
    <xdr:sp macro="" textlink="">
      <xdr:nvSpPr>
        <xdr:cNvPr id="561" name="n_2mainValue【学校施設】&#10;有形固定資産減価償却率">
          <a:extLst>
            <a:ext uri="{FF2B5EF4-FFF2-40B4-BE49-F238E27FC236}">
              <a16:creationId xmlns:a16="http://schemas.microsoft.com/office/drawing/2014/main" id="{08AD618C-541A-4B4C-9064-D08EBDFA7B6E}"/>
            </a:ext>
          </a:extLst>
        </xdr:cNvPr>
        <xdr:cNvSpPr txBox="1"/>
      </xdr:nvSpPr>
      <xdr:spPr>
        <a:xfrm>
          <a:off x="14389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101363</xdr:rowOff>
    </xdr:from>
    <xdr:ext cx="405111" cy="259045"/>
    <xdr:sp macro="" textlink="">
      <xdr:nvSpPr>
        <xdr:cNvPr id="562" name="n_3mainValue【学校施設】&#10;有形固定資産減価償却率">
          <a:extLst>
            <a:ext uri="{FF2B5EF4-FFF2-40B4-BE49-F238E27FC236}">
              <a16:creationId xmlns:a16="http://schemas.microsoft.com/office/drawing/2014/main" id="{A6BFE33D-945E-4258-BEB5-910DDDC5BD25}"/>
            </a:ext>
          </a:extLst>
        </xdr:cNvPr>
        <xdr:cNvSpPr txBox="1"/>
      </xdr:nvSpPr>
      <xdr:spPr>
        <a:xfrm>
          <a:off x="13500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67073</xdr:rowOff>
    </xdr:from>
    <xdr:ext cx="405111" cy="259045"/>
    <xdr:sp macro="" textlink="">
      <xdr:nvSpPr>
        <xdr:cNvPr id="563" name="n_4mainValue【学校施設】&#10;有形固定資産減価償却率">
          <a:extLst>
            <a:ext uri="{FF2B5EF4-FFF2-40B4-BE49-F238E27FC236}">
              <a16:creationId xmlns:a16="http://schemas.microsoft.com/office/drawing/2014/main" id="{DD1DD6F4-651D-494B-91CA-D7B63FE7D9A0}"/>
            </a:ext>
          </a:extLst>
        </xdr:cNvPr>
        <xdr:cNvSpPr txBox="1"/>
      </xdr:nvSpPr>
      <xdr:spPr>
        <a:xfrm>
          <a:off x="12611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F6E467D9-C3D3-4C56-8A31-77073FDC8E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8F32EC0C-3C08-4531-91AF-CD6ACFEAD2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A394DE37-3AB2-4CB3-B530-67D12B6B8F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8D5308F4-9596-4BF1-8D6E-DDA84FA6EB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D9005AB-AAE3-4A34-85D7-81465802C2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60D077B-B1EB-4F5A-B5BC-DD3003E3B9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3A0E3D64-618B-4B1E-811B-704E28929A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2610204-65CB-45F1-8FDA-AC4A39006C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3996DF23-09D0-428F-87E7-17480F44A3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DAC14DA1-AA1A-48A9-A722-2EA6632C0C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E5BDC026-E5CB-46EB-9118-F86E952663C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1AC24BB2-579E-4190-BB5B-D2FB8323CE1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14B13384-2792-444D-9C13-46E9CED4CD1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2B4B07BE-E24D-48C6-B567-10E254D9805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8925F508-9467-4899-8DD9-E60F78A6E59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B0DE256F-8248-44FC-A621-45EA9DA8A2E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F17C73D3-643B-4A39-AC70-CBE8BB7E638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1465C81-016D-4F1F-BC96-AC08E8DD7E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F1F6BA96-66B2-4A3B-BDDD-F9E8CD64D00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F6928EA-8243-4FC0-8663-227C25791F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a:extLst>
            <a:ext uri="{FF2B5EF4-FFF2-40B4-BE49-F238E27FC236}">
              <a16:creationId xmlns:a16="http://schemas.microsoft.com/office/drawing/2014/main" id="{2C294B16-404E-4EAF-9C43-41E964141DA6}"/>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a:extLst>
            <a:ext uri="{FF2B5EF4-FFF2-40B4-BE49-F238E27FC236}">
              <a16:creationId xmlns:a16="http://schemas.microsoft.com/office/drawing/2014/main" id="{045AB1DF-9AF7-46DE-BE49-67E2E7D80F73}"/>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a:extLst>
            <a:ext uri="{FF2B5EF4-FFF2-40B4-BE49-F238E27FC236}">
              <a16:creationId xmlns:a16="http://schemas.microsoft.com/office/drawing/2014/main" id="{B40F543E-15B0-4794-A3FB-F62A46ADE5C9}"/>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a:extLst>
            <a:ext uri="{FF2B5EF4-FFF2-40B4-BE49-F238E27FC236}">
              <a16:creationId xmlns:a16="http://schemas.microsoft.com/office/drawing/2014/main" id="{DCB7F044-CD13-4D7C-8089-3F10A11E4C64}"/>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a:extLst>
            <a:ext uri="{FF2B5EF4-FFF2-40B4-BE49-F238E27FC236}">
              <a16:creationId xmlns:a16="http://schemas.microsoft.com/office/drawing/2014/main" id="{B3269DCB-47A8-4289-B339-4D032FC1CB4E}"/>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a:extLst>
            <a:ext uri="{FF2B5EF4-FFF2-40B4-BE49-F238E27FC236}">
              <a16:creationId xmlns:a16="http://schemas.microsoft.com/office/drawing/2014/main" id="{514862D9-31C5-4471-BBDC-106D94C57062}"/>
            </a:ext>
          </a:extLst>
        </xdr:cNvPr>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a:extLst>
            <a:ext uri="{FF2B5EF4-FFF2-40B4-BE49-F238E27FC236}">
              <a16:creationId xmlns:a16="http://schemas.microsoft.com/office/drawing/2014/main" id="{FDD60EF0-B444-4A86-8A14-BDDEF3CDCF28}"/>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a:extLst>
            <a:ext uri="{FF2B5EF4-FFF2-40B4-BE49-F238E27FC236}">
              <a16:creationId xmlns:a16="http://schemas.microsoft.com/office/drawing/2014/main" id="{3DF01929-5C25-4D75-B0B8-D9C19BAC84CB}"/>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a:extLst>
            <a:ext uri="{FF2B5EF4-FFF2-40B4-BE49-F238E27FC236}">
              <a16:creationId xmlns:a16="http://schemas.microsoft.com/office/drawing/2014/main" id="{18026018-8EE6-4AD8-B307-A19E8DDCF576}"/>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a:extLst>
            <a:ext uri="{FF2B5EF4-FFF2-40B4-BE49-F238E27FC236}">
              <a16:creationId xmlns:a16="http://schemas.microsoft.com/office/drawing/2014/main" id="{0F15FB9D-0AD0-425D-A607-9512B2EF7CA2}"/>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a:extLst>
            <a:ext uri="{FF2B5EF4-FFF2-40B4-BE49-F238E27FC236}">
              <a16:creationId xmlns:a16="http://schemas.microsoft.com/office/drawing/2014/main" id="{6F988FA2-713B-44AB-97C7-159FB50F935B}"/>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9D4C792-108F-4411-9C29-EBDE12B3A3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BEB2973-141C-4ED2-A6F1-04D76A9932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52F995E-1BD7-49B8-945A-50527102E74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50457FC-A00D-438F-B388-A798003A5E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A30FD58-234B-4F7A-BD9F-4ECDB7CB8BB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70930</xdr:rowOff>
    </xdr:from>
    <xdr:to>
      <xdr:col>116</xdr:col>
      <xdr:colOff>114300</xdr:colOff>
      <xdr:row>62</xdr:row>
      <xdr:rowOff>1080</xdr:rowOff>
    </xdr:to>
    <xdr:sp macro="" textlink="">
      <xdr:nvSpPr>
        <xdr:cNvPr id="600" name="楕円 599">
          <a:extLst>
            <a:ext uri="{FF2B5EF4-FFF2-40B4-BE49-F238E27FC236}">
              <a16:creationId xmlns:a16="http://schemas.microsoft.com/office/drawing/2014/main" id="{9AA8DDBC-1215-429B-8721-8B391886935A}"/>
            </a:ext>
          </a:extLst>
        </xdr:cNvPr>
        <xdr:cNvSpPr/>
      </xdr:nvSpPr>
      <xdr:spPr>
        <a:xfrm>
          <a:off x="22110700" y="105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49357</xdr:rowOff>
    </xdr:from>
    <xdr:ext cx="469744" cy="259045"/>
    <xdr:sp macro="" textlink="">
      <xdr:nvSpPr>
        <xdr:cNvPr id="601" name="【学校施設】&#10;一人当たり面積該当値テキスト">
          <a:extLst>
            <a:ext uri="{FF2B5EF4-FFF2-40B4-BE49-F238E27FC236}">
              <a16:creationId xmlns:a16="http://schemas.microsoft.com/office/drawing/2014/main" id="{B6EBD0FD-A5D6-4638-A2C7-3CF1DC46B3C8}"/>
            </a:ext>
          </a:extLst>
        </xdr:cNvPr>
        <xdr:cNvSpPr txBox="1"/>
      </xdr:nvSpPr>
      <xdr:spPr>
        <a:xfrm>
          <a:off x="22199600" y="105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78359</xdr:rowOff>
    </xdr:from>
    <xdr:to>
      <xdr:col>112</xdr:col>
      <xdr:colOff>38100</xdr:colOff>
      <xdr:row>62</xdr:row>
      <xdr:rowOff>8509</xdr:rowOff>
    </xdr:to>
    <xdr:sp macro="" textlink="">
      <xdr:nvSpPr>
        <xdr:cNvPr id="602" name="楕円 601">
          <a:extLst>
            <a:ext uri="{FF2B5EF4-FFF2-40B4-BE49-F238E27FC236}">
              <a16:creationId xmlns:a16="http://schemas.microsoft.com/office/drawing/2014/main" id="{E0735F0D-1C8F-4D61-9194-11A69EC6C038}"/>
            </a:ext>
          </a:extLst>
        </xdr:cNvPr>
        <xdr:cNvSpPr/>
      </xdr:nvSpPr>
      <xdr:spPr>
        <a:xfrm>
          <a:off x="21272500" y="105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121730</xdr:rowOff>
    </xdr:from>
    <xdr:to>
      <xdr:col>116</xdr:col>
      <xdr:colOff>63500</xdr:colOff>
      <xdr:row>61</xdr:row>
      <xdr:rowOff>129159</xdr:rowOff>
    </xdr:to>
    <xdr:cxnSp macro="">
      <xdr:nvCxnSpPr>
        <xdr:cNvPr id="603" name="直線コネクタ 602">
          <a:extLst>
            <a:ext uri="{FF2B5EF4-FFF2-40B4-BE49-F238E27FC236}">
              <a16:creationId xmlns:a16="http://schemas.microsoft.com/office/drawing/2014/main" id="{E38D8071-D8D5-4F07-9576-07C0B8F992B6}"/>
            </a:ext>
          </a:extLst>
        </xdr:cNvPr>
        <xdr:cNvCxnSpPr/>
      </xdr:nvCxnSpPr>
      <xdr:spPr>
        <a:xfrm flipV="1">
          <a:off x="21323300" y="10580180"/>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84645</xdr:rowOff>
    </xdr:from>
    <xdr:to>
      <xdr:col>107</xdr:col>
      <xdr:colOff>101600</xdr:colOff>
      <xdr:row>62</xdr:row>
      <xdr:rowOff>14795</xdr:rowOff>
    </xdr:to>
    <xdr:sp macro="" textlink="">
      <xdr:nvSpPr>
        <xdr:cNvPr id="604" name="楕円 603">
          <a:extLst>
            <a:ext uri="{FF2B5EF4-FFF2-40B4-BE49-F238E27FC236}">
              <a16:creationId xmlns:a16="http://schemas.microsoft.com/office/drawing/2014/main" id="{AAB0B748-AE91-486F-934D-225281DE8DCF}"/>
            </a:ext>
          </a:extLst>
        </xdr:cNvPr>
        <xdr:cNvSpPr/>
      </xdr:nvSpPr>
      <xdr:spPr>
        <a:xfrm>
          <a:off x="20383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129159</xdr:rowOff>
    </xdr:from>
    <xdr:to>
      <xdr:col>111</xdr:col>
      <xdr:colOff>177800</xdr:colOff>
      <xdr:row>61</xdr:row>
      <xdr:rowOff>135445</xdr:rowOff>
    </xdr:to>
    <xdr:cxnSp macro="">
      <xdr:nvCxnSpPr>
        <xdr:cNvPr id="605" name="直線コネクタ 604">
          <a:extLst>
            <a:ext uri="{FF2B5EF4-FFF2-40B4-BE49-F238E27FC236}">
              <a16:creationId xmlns:a16="http://schemas.microsoft.com/office/drawing/2014/main" id="{B5D62D08-075C-4B99-98D7-F0765B138AB7}"/>
            </a:ext>
          </a:extLst>
        </xdr:cNvPr>
        <xdr:cNvCxnSpPr/>
      </xdr:nvCxnSpPr>
      <xdr:spPr>
        <a:xfrm flipV="1">
          <a:off x="20434300" y="1058760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101219</xdr:rowOff>
    </xdr:from>
    <xdr:to>
      <xdr:col>102</xdr:col>
      <xdr:colOff>165100</xdr:colOff>
      <xdr:row>62</xdr:row>
      <xdr:rowOff>31369</xdr:rowOff>
    </xdr:to>
    <xdr:sp macro="" textlink="">
      <xdr:nvSpPr>
        <xdr:cNvPr id="606" name="楕円 605">
          <a:extLst>
            <a:ext uri="{FF2B5EF4-FFF2-40B4-BE49-F238E27FC236}">
              <a16:creationId xmlns:a16="http://schemas.microsoft.com/office/drawing/2014/main" id="{88E7BB44-0D85-4B32-80E4-65754C2EC125}"/>
            </a:ext>
          </a:extLst>
        </xdr:cNvPr>
        <xdr:cNvSpPr/>
      </xdr:nvSpPr>
      <xdr:spPr>
        <a:xfrm>
          <a:off x="19494500" y="105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135445</xdr:rowOff>
    </xdr:from>
    <xdr:to>
      <xdr:col>107</xdr:col>
      <xdr:colOff>50800</xdr:colOff>
      <xdr:row>61</xdr:row>
      <xdr:rowOff>152019</xdr:rowOff>
    </xdr:to>
    <xdr:cxnSp macro="">
      <xdr:nvCxnSpPr>
        <xdr:cNvPr id="607" name="直線コネクタ 606">
          <a:extLst>
            <a:ext uri="{FF2B5EF4-FFF2-40B4-BE49-F238E27FC236}">
              <a16:creationId xmlns:a16="http://schemas.microsoft.com/office/drawing/2014/main" id="{8055FD79-E87D-4CD7-B4E0-F8ED3FF3D226}"/>
            </a:ext>
          </a:extLst>
        </xdr:cNvPr>
        <xdr:cNvCxnSpPr/>
      </xdr:nvCxnSpPr>
      <xdr:spPr>
        <a:xfrm flipV="1">
          <a:off x="19545300" y="10593895"/>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118935</xdr:rowOff>
    </xdr:from>
    <xdr:to>
      <xdr:col>98</xdr:col>
      <xdr:colOff>38100</xdr:colOff>
      <xdr:row>62</xdr:row>
      <xdr:rowOff>49085</xdr:rowOff>
    </xdr:to>
    <xdr:sp macro="" textlink="">
      <xdr:nvSpPr>
        <xdr:cNvPr id="608" name="楕円 607">
          <a:extLst>
            <a:ext uri="{FF2B5EF4-FFF2-40B4-BE49-F238E27FC236}">
              <a16:creationId xmlns:a16="http://schemas.microsoft.com/office/drawing/2014/main" id="{3943C695-25F7-4A37-834F-A0ED03058573}"/>
            </a:ext>
          </a:extLst>
        </xdr:cNvPr>
        <xdr:cNvSpPr/>
      </xdr:nvSpPr>
      <xdr:spPr>
        <a:xfrm>
          <a:off x="18605500" y="10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152019</xdr:rowOff>
    </xdr:from>
    <xdr:to>
      <xdr:col>102</xdr:col>
      <xdr:colOff>114300</xdr:colOff>
      <xdr:row>61</xdr:row>
      <xdr:rowOff>169735</xdr:rowOff>
    </xdr:to>
    <xdr:cxnSp macro="">
      <xdr:nvCxnSpPr>
        <xdr:cNvPr id="609" name="直線コネクタ 608">
          <a:extLst>
            <a:ext uri="{FF2B5EF4-FFF2-40B4-BE49-F238E27FC236}">
              <a16:creationId xmlns:a16="http://schemas.microsoft.com/office/drawing/2014/main" id="{7FDCB026-324A-4064-9DA5-17C610F289AE}"/>
            </a:ext>
          </a:extLst>
        </xdr:cNvPr>
        <xdr:cNvCxnSpPr/>
      </xdr:nvCxnSpPr>
      <xdr:spPr>
        <a:xfrm flipV="1">
          <a:off x="18656300" y="1061046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a:extLst>
            <a:ext uri="{FF2B5EF4-FFF2-40B4-BE49-F238E27FC236}">
              <a16:creationId xmlns:a16="http://schemas.microsoft.com/office/drawing/2014/main" id="{1CA95AE9-211D-489B-8659-0D3CBDA63CBD}"/>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611" name="n_2aveValue【学校施設】&#10;一人当たり面積">
          <a:extLst>
            <a:ext uri="{FF2B5EF4-FFF2-40B4-BE49-F238E27FC236}">
              <a16:creationId xmlns:a16="http://schemas.microsoft.com/office/drawing/2014/main" id="{F052D524-61CA-4195-93E8-72C794D26A97}"/>
            </a:ext>
          </a:extLst>
        </xdr:cNvPr>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612" name="n_3aveValue【学校施設】&#10;一人当たり面積">
          <a:extLst>
            <a:ext uri="{FF2B5EF4-FFF2-40B4-BE49-F238E27FC236}">
              <a16:creationId xmlns:a16="http://schemas.microsoft.com/office/drawing/2014/main" id="{346F68C1-EB4F-4C6B-A87F-6923FCE73FB1}"/>
            </a:ext>
          </a:extLst>
        </xdr:cNvPr>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613" name="n_4aveValue【学校施設】&#10;一人当たり面積">
          <a:extLst>
            <a:ext uri="{FF2B5EF4-FFF2-40B4-BE49-F238E27FC236}">
              <a16:creationId xmlns:a16="http://schemas.microsoft.com/office/drawing/2014/main" id="{6A2893D1-3252-4A77-B1BF-EF0392D68AEE}"/>
            </a:ext>
          </a:extLst>
        </xdr:cNvPr>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171086</xdr:rowOff>
    </xdr:from>
    <xdr:ext cx="469744" cy="259045"/>
    <xdr:sp macro="" textlink="">
      <xdr:nvSpPr>
        <xdr:cNvPr id="614" name="n_1mainValue【学校施設】&#10;一人当たり面積">
          <a:extLst>
            <a:ext uri="{FF2B5EF4-FFF2-40B4-BE49-F238E27FC236}">
              <a16:creationId xmlns:a16="http://schemas.microsoft.com/office/drawing/2014/main" id="{EC6E197F-A25C-431E-AE55-A5B2EC0F2568}"/>
            </a:ext>
          </a:extLst>
        </xdr:cNvPr>
        <xdr:cNvSpPr txBox="1"/>
      </xdr:nvSpPr>
      <xdr:spPr>
        <a:xfrm>
          <a:off x="21075727" y="106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5922</xdr:rowOff>
    </xdr:from>
    <xdr:ext cx="469744" cy="259045"/>
    <xdr:sp macro="" textlink="">
      <xdr:nvSpPr>
        <xdr:cNvPr id="615" name="n_2mainValue【学校施設】&#10;一人当たり面積">
          <a:extLst>
            <a:ext uri="{FF2B5EF4-FFF2-40B4-BE49-F238E27FC236}">
              <a16:creationId xmlns:a16="http://schemas.microsoft.com/office/drawing/2014/main" id="{9B5D5BB0-9050-4C12-9FA2-ED569AF2D28B}"/>
            </a:ext>
          </a:extLst>
        </xdr:cNvPr>
        <xdr:cNvSpPr txBox="1"/>
      </xdr:nvSpPr>
      <xdr:spPr>
        <a:xfrm>
          <a:off x="20199427" y="106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22496</xdr:rowOff>
    </xdr:from>
    <xdr:ext cx="469744" cy="259045"/>
    <xdr:sp macro="" textlink="">
      <xdr:nvSpPr>
        <xdr:cNvPr id="616" name="n_3mainValue【学校施設】&#10;一人当たり面積">
          <a:extLst>
            <a:ext uri="{FF2B5EF4-FFF2-40B4-BE49-F238E27FC236}">
              <a16:creationId xmlns:a16="http://schemas.microsoft.com/office/drawing/2014/main" id="{A351F6C2-C6BD-45E9-AE11-3E2D65B823A0}"/>
            </a:ext>
          </a:extLst>
        </xdr:cNvPr>
        <xdr:cNvSpPr txBox="1"/>
      </xdr:nvSpPr>
      <xdr:spPr>
        <a:xfrm>
          <a:off x="19310427"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40212</xdr:rowOff>
    </xdr:from>
    <xdr:ext cx="469744" cy="259045"/>
    <xdr:sp macro="" textlink="">
      <xdr:nvSpPr>
        <xdr:cNvPr id="617" name="n_4mainValue【学校施設】&#10;一人当たり面積">
          <a:extLst>
            <a:ext uri="{FF2B5EF4-FFF2-40B4-BE49-F238E27FC236}">
              <a16:creationId xmlns:a16="http://schemas.microsoft.com/office/drawing/2014/main" id="{40B80EE8-6234-416D-9EBA-6B11E0B894A9}"/>
            </a:ext>
          </a:extLst>
        </xdr:cNvPr>
        <xdr:cNvSpPr txBox="1"/>
      </xdr:nvSpPr>
      <xdr:spPr>
        <a:xfrm>
          <a:off x="18421427" y="1067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81EDE5B5-91DD-4205-A8F1-5B5279E89E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641274E-57BD-4FAD-81E9-AAD61650AA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8E3033CA-803B-484C-968B-B679AD9507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1631FD9C-6563-402D-BB4C-358A133D936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E7876F4-BC4F-49FA-B717-C45BD926F4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EF30694-C492-4878-8564-51134D6622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2FF0696-6BAF-4FE3-9C8C-25038487FFD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93EEC9E-252F-49F4-8974-9688D04F842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14236184-E218-4EDE-A015-4AB405E0F3E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5A8732F3-5937-41A1-98F0-0B6C4B433BD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B14F640-CF85-4304-ABD7-EFCE0E1A72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16CE678E-72BC-43D8-BBAD-0767C2C2217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B1A4839-579B-4FC4-A2D9-98E1298B241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C0F20A2A-3E95-479D-AF04-2309732B0C6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8A030812-B23A-4043-B902-4E5D17FCA55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57207D81-37DA-497C-922C-9F09E2DA669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245592A2-4CA0-4A90-BE8F-8C833C71EA3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143B32F1-F8CD-402A-8163-907B0A009D8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6EF1836-AE04-4398-BA9B-F8DE9774A81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153988E7-87D9-4700-99A6-C70AC25141B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626A132A-C3F6-493F-BCDD-602D712EC37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467593EA-2CA2-44E3-8D8F-88114868FF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E12FCD0B-BD57-4DFE-B417-042EF56860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1C1C0B0-0BD2-4CEB-B5F5-B6E9FF975E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DCB2C494-4FBA-438B-AC60-15B218B790FD}"/>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27328620-D6A3-4386-99A3-34688BD3708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5F2D5458-E18B-4C61-A3EE-BFB4D14DC74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a:extLst>
            <a:ext uri="{FF2B5EF4-FFF2-40B4-BE49-F238E27FC236}">
              <a16:creationId xmlns:a16="http://schemas.microsoft.com/office/drawing/2014/main" id="{CDAEDACC-09E2-4114-83C5-6B5558D160CA}"/>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a:extLst>
            <a:ext uri="{FF2B5EF4-FFF2-40B4-BE49-F238E27FC236}">
              <a16:creationId xmlns:a16="http://schemas.microsoft.com/office/drawing/2014/main" id="{DC036F7C-574D-4239-B2AB-888E86984112}"/>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647" name="【児童館】&#10;有形固定資産減価償却率平均値テキスト">
          <a:extLst>
            <a:ext uri="{FF2B5EF4-FFF2-40B4-BE49-F238E27FC236}">
              <a16:creationId xmlns:a16="http://schemas.microsoft.com/office/drawing/2014/main" id="{79225B55-FC94-44BF-B869-1956F4A61BA3}"/>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a:extLst>
            <a:ext uri="{FF2B5EF4-FFF2-40B4-BE49-F238E27FC236}">
              <a16:creationId xmlns:a16="http://schemas.microsoft.com/office/drawing/2014/main" id="{EC5CD3D0-ED49-4890-A60C-335636F059CA}"/>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a:extLst>
            <a:ext uri="{FF2B5EF4-FFF2-40B4-BE49-F238E27FC236}">
              <a16:creationId xmlns:a16="http://schemas.microsoft.com/office/drawing/2014/main" id="{539D0FA8-59EA-4113-AFB9-30B9C3969232}"/>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a:extLst>
            <a:ext uri="{FF2B5EF4-FFF2-40B4-BE49-F238E27FC236}">
              <a16:creationId xmlns:a16="http://schemas.microsoft.com/office/drawing/2014/main" id="{01946B05-E83B-43F7-88A5-8E99AC2D74BB}"/>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a:extLst>
            <a:ext uri="{FF2B5EF4-FFF2-40B4-BE49-F238E27FC236}">
              <a16:creationId xmlns:a16="http://schemas.microsoft.com/office/drawing/2014/main" id="{2439D799-7EE6-4249-84D1-FE4CC3917499}"/>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a:extLst>
            <a:ext uri="{FF2B5EF4-FFF2-40B4-BE49-F238E27FC236}">
              <a16:creationId xmlns:a16="http://schemas.microsoft.com/office/drawing/2014/main" id="{C36812C2-7BBF-4E6F-BFF4-D3078B9A39C8}"/>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E5552F1-FFBB-4122-B77E-1852155FAA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9A26F34-A558-4CB9-A3D3-4366B8DE34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F8EFBC0-B561-434D-BAEA-12280288C43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04221BE-F9BF-4AD6-8CAF-C4AA1040DD6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8812C64-FCE7-4690-8F3E-68D4CE17EF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145414</xdr:rowOff>
    </xdr:from>
    <xdr:to>
      <xdr:col>85</xdr:col>
      <xdr:colOff>177800</xdr:colOff>
      <xdr:row>86</xdr:row>
      <xdr:rowOff>75564</xdr:rowOff>
    </xdr:to>
    <xdr:sp macro="" textlink="">
      <xdr:nvSpPr>
        <xdr:cNvPr id="658" name="楕円 657">
          <a:extLst>
            <a:ext uri="{FF2B5EF4-FFF2-40B4-BE49-F238E27FC236}">
              <a16:creationId xmlns:a16="http://schemas.microsoft.com/office/drawing/2014/main" id="{D68D7685-A1D9-43E2-99F2-428080640F20}"/>
            </a:ext>
          </a:extLst>
        </xdr:cNvPr>
        <xdr:cNvSpPr/>
      </xdr:nvSpPr>
      <xdr:spPr>
        <a:xfrm>
          <a:off x="162687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60341</xdr:rowOff>
    </xdr:from>
    <xdr:ext cx="405111" cy="259045"/>
    <xdr:sp macro="" textlink="">
      <xdr:nvSpPr>
        <xdr:cNvPr id="659" name="【児童館】&#10;有形固定資産減価償却率該当値テキスト">
          <a:extLst>
            <a:ext uri="{FF2B5EF4-FFF2-40B4-BE49-F238E27FC236}">
              <a16:creationId xmlns:a16="http://schemas.microsoft.com/office/drawing/2014/main" id="{EEE47ED4-EFF1-4CFC-AF11-498B3C4B1B24}"/>
            </a:ext>
          </a:extLst>
        </xdr:cNvPr>
        <xdr:cNvSpPr txBox="1"/>
      </xdr:nvSpPr>
      <xdr:spPr>
        <a:xfrm>
          <a:off x="16357600" y="1463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95886</xdr:rowOff>
    </xdr:from>
    <xdr:to>
      <xdr:col>81</xdr:col>
      <xdr:colOff>101600</xdr:colOff>
      <xdr:row>86</xdr:row>
      <xdr:rowOff>26036</xdr:rowOff>
    </xdr:to>
    <xdr:sp macro="" textlink="">
      <xdr:nvSpPr>
        <xdr:cNvPr id="660" name="楕円 659">
          <a:extLst>
            <a:ext uri="{FF2B5EF4-FFF2-40B4-BE49-F238E27FC236}">
              <a16:creationId xmlns:a16="http://schemas.microsoft.com/office/drawing/2014/main" id="{B8109085-51C5-43B8-8EF2-7783D5FF79E2}"/>
            </a:ext>
          </a:extLst>
        </xdr:cNvPr>
        <xdr:cNvSpPr/>
      </xdr:nvSpPr>
      <xdr:spPr>
        <a:xfrm>
          <a:off x="15430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146686</xdr:rowOff>
    </xdr:from>
    <xdr:to>
      <xdr:col>85</xdr:col>
      <xdr:colOff>127000</xdr:colOff>
      <xdr:row>86</xdr:row>
      <xdr:rowOff>24764</xdr:rowOff>
    </xdr:to>
    <xdr:cxnSp macro="">
      <xdr:nvCxnSpPr>
        <xdr:cNvPr id="661" name="直線コネクタ 660">
          <a:extLst>
            <a:ext uri="{FF2B5EF4-FFF2-40B4-BE49-F238E27FC236}">
              <a16:creationId xmlns:a16="http://schemas.microsoft.com/office/drawing/2014/main" id="{DE39022B-8919-4B94-85C7-F86CEC5BA7F2}"/>
            </a:ext>
          </a:extLst>
        </xdr:cNvPr>
        <xdr:cNvCxnSpPr/>
      </xdr:nvCxnSpPr>
      <xdr:spPr>
        <a:xfrm>
          <a:off x="15481300" y="1471993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46355</xdr:rowOff>
    </xdr:from>
    <xdr:to>
      <xdr:col>76</xdr:col>
      <xdr:colOff>165100</xdr:colOff>
      <xdr:row>85</xdr:row>
      <xdr:rowOff>147955</xdr:rowOff>
    </xdr:to>
    <xdr:sp macro="" textlink="">
      <xdr:nvSpPr>
        <xdr:cNvPr id="662" name="楕円 661">
          <a:extLst>
            <a:ext uri="{FF2B5EF4-FFF2-40B4-BE49-F238E27FC236}">
              <a16:creationId xmlns:a16="http://schemas.microsoft.com/office/drawing/2014/main" id="{6FC9315F-EA1E-4C27-8297-D7A5C2A4269B}"/>
            </a:ext>
          </a:extLst>
        </xdr:cNvPr>
        <xdr:cNvSpPr/>
      </xdr:nvSpPr>
      <xdr:spPr>
        <a:xfrm>
          <a:off x="14541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97155</xdr:rowOff>
    </xdr:from>
    <xdr:to>
      <xdr:col>81</xdr:col>
      <xdr:colOff>50800</xdr:colOff>
      <xdr:row>85</xdr:row>
      <xdr:rowOff>146686</xdr:rowOff>
    </xdr:to>
    <xdr:cxnSp macro="">
      <xdr:nvCxnSpPr>
        <xdr:cNvPr id="663" name="直線コネクタ 662">
          <a:extLst>
            <a:ext uri="{FF2B5EF4-FFF2-40B4-BE49-F238E27FC236}">
              <a16:creationId xmlns:a16="http://schemas.microsoft.com/office/drawing/2014/main" id="{1BA33F7F-254C-46DA-A593-66D627E1B4DD}"/>
            </a:ext>
          </a:extLst>
        </xdr:cNvPr>
        <xdr:cNvCxnSpPr/>
      </xdr:nvCxnSpPr>
      <xdr:spPr>
        <a:xfrm>
          <a:off x="14592300" y="146704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86361</xdr:rowOff>
    </xdr:from>
    <xdr:to>
      <xdr:col>72</xdr:col>
      <xdr:colOff>38100</xdr:colOff>
      <xdr:row>85</xdr:row>
      <xdr:rowOff>16511</xdr:rowOff>
    </xdr:to>
    <xdr:sp macro="" textlink="">
      <xdr:nvSpPr>
        <xdr:cNvPr id="664" name="楕円 663">
          <a:extLst>
            <a:ext uri="{FF2B5EF4-FFF2-40B4-BE49-F238E27FC236}">
              <a16:creationId xmlns:a16="http://schemas.microsoft.com/office/drawing/2014/main" id="{247D886C-039A-4A4E-A615-BEE1A901E971}"/>
            </a:ext>
          </a:extLst>
        </xdr:cNvPr>
        <xdr:cNvSpPr/>
      </xdr:nvSpPr>
      <xdr:spPr>
        <a:xfrm>
          <a:off x="1365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137161</xdr:rowOff>
    </xdr:from>
    <xdr:to>
      <xdr:col>76</xdr:col>
      <xdr:colOff>114300</xdr:colOff>
      <xdr:row>85</xdr:row>
      <xdr:rowOff>97155</xdr:rowOff>
    </xdr:to>
    <xdr:cxnSp macro="">
      <xdr:nvCxnSpPr>
        <xdr:cNvPr id="665" name="直線コネクタ 664">
          <a:extLst>
            <a:ext uri="{FF2B5EF4-FFF2-40B4-BE49-F238E27FC236}">
              <a16:creationId xmlns:a16="http://schemas.microsoft.com/office/drawing/2014/main" id="{DEDECE2A-E946-46E3-A6AF-BD91ED00D76C}"/>
            </a:ext>
          </a:extLst>
        </xdr:cNvPr>
        <xdr:cNvCxnSpPr/>
      </xdr:nvCxnSpPr>
      <xdr:spPr>
        <a:xfrm>
          <a:off x="13703300" y="1453896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666" name="楕円 665">
          <a:extLst>
            <a:ext uri="{FF2B5EF4-FFF2-40B4-BE49-F238E27FC236}">
              <a16:creationId xmlns:a16="http://schemas.microsoft.com/office/drawing/2014/main" id="{2E91F2F1-C8D8-498D-8490-4271DBA884F9}"/>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137161</xdr:rowOff>
    </xdr:to>
    <xdr:cxnSp macro="">
      <xdr:nvCxnSpPr>
        <xdr:cNvPr id="667" name="直線コネクタ 666">
          <a:extLst>
            <a:ext uri="{FF2B5EF4-FFF2-40B4-BE49-F238E27FC236}">
              <a16:creationId xmlns:a16="http://schemas.microsoft.com/office/drawing/2014/main" id="{930559EB-6D29-4A2A-AE32-D0FF57808D50}"/>
            </a:ext>
          </a:extLst>
        </xdr:cNvPr>
        <xdr:cNvCxnSpPr/>
      </xdr:nvCxnSpPr>
      <xdr:spPr>
        <a:xfrm>
          <a:off x="12814300" y="144513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668" name="n_1aveValue【児童館】&#10;有形固定資産減価償却率">
          <a:extLst>
            <a:ext uri="{FF2B5EF4-FFF2-40B4-BE49-F238E27FC236}">
              <a16:creationId xmlns:a16="http://schemas.microsoft.com/office/drawing/2014/main" id="{2576383E-D506-4EE0-92CD-DF879868C481}"/>
            </a:ext>
          </a:extLst>
        </xdr:cNvPr>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669" name="n_2aveValue【児童館】&#10;有形固定資産減価償却率">
          <a:extLst>
            <a:ext uri="{FF2B5EF4-FFF2-40B4-BE49-F238E27FC236}">
              <a16:creationId xmlns:a16="http://schemas.microsoft.com/office/drawing/2014/main" id="{BB2F6BD8-2968-4523-897F-A21FC4D79D11}"/>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670" name="n_3aveValue【児童館】&#10;有形固定資産減価償却率">
          <a:extLst>
            <a:ext uri="{FF2B5EF4-FFF2-40B4-BE49-F238E27FC236}">
              <a16:creationId xmlns:a16="http://schemas.microsoft.com/office/drawing/2014/main" id="{D625F5B5-CC77-48F5-A212-8C00114995BA}"/>
            </a:ext>
          </a:extLst>
        </xdr:cNvPr>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71" name="n_4aveValue【児童館】&#10;有形固定資産減価償却率">
          <a:extLst>
            <a:ext uri="{FF2B5EF4-FFF2-40B4-BE49-F238E27FC236}">
              <a16:creationId xmlns:a16="http://schemas.microsoft.com/office/drawing/2014/main" id="{42904EFB-0F10-4855-9613-6D765EBD2D29}"/>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17163</xdr:rowOff>
    </xdr:from>
    <xdr:ext cx="405111" cy="259045"/>
    <xdr:sp macro="" textlink="">
      <xdr:nvSpPr>
        <xdr:cNvPr id="672" name="n_1mainValue【児童館】&#10;有形固定資産減価償却率">
          <a:extLst>
            <a:ext uri="{FF2B5EF4-FFF2-40B4-BE49-F238E27FC236}">
              <a16:creationId xmlns:a16="http://schemas.microsoft.com/office/drawing/2014/main" id="{558E94FE-AA65-42AE-980A-F59D270BB0EB}"/>
            </a:ext>
          </a:extLst>
        </xdr:cNvPr>
        <xdr:cNvSpPr txBox="1"/>
      </xdr:nvSpPr>
      <xdr:spPr>
        <a:xfrm>
          <a:off x="152660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139082</xdr:rowOff>
    </xdr:from>
    <xdr:ext cx="405111" cy="259045"/>
    <xdr:sp macro="" textlink="">
      <xdr:nvSpPr>
        <xdr:cNvPr id="673" name="n_2mainValue【児童館】&#10;有形固定資産減価償却率">
          <a:extLst>
            <a:ext uri="{FF2B5EF4-FFF2-40B4-BE49-F238E27FC236}">
              <a16:creationId xmlns:a16="http://schemas.microsoft.com/office/drawing/2014/main" id="{B76E3774-6755-44DA-9344-0C145E6BFD78}"/>
            </a:ext>
          </a:extLst>
        </xdr:cNvPr>
        <xdr:cNvSpPr txBox="1"/>
      </xdr:nvSpPr>
      <xdr:spPr>
        <a:xfrm>
          <a:off x="14389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7638</xdr:rowOff>
    </xdr:from>
    <xdr:ext cx="405111" cy="259045"/>
    <xdr:sp macro="" textlink="">
      <xdr:nvSpPr>
        <xdr:cNvPr id="674" name="n_3mainValue【児童館】&#10;有形固定資産減価償却率">
          <a:extLst>
            <a:ext uri="{FF2B5EF4-FFF2-40B4-BE49-F238E27FC236}">
              <a16:creationId xmlns:a16="http://schemas.microsoft.com/office/drawing/2014/main" id="{56992143-CC58-4F47-9311-D6C54E8FE80D}"/>
            </a:ext>
          </a:extLst>
        </xdr:cNvPr>
        <xdr:cNvSpPr txBox="1"/>
      </xdr:nvSpPr>
      <xdr:spPr>
        <a:xfrm>
          <a:off x="13500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75" name="n_4mainValue【児童館】&#10;有形固定資産減価償却率">
          <a:extLst>
            <a:ext uri="{FF2B5EF4-FFF2-40B4-BE49-F238E27FC236}">
              <a16:creationId xmlns:a16="http://schemas.microsoft.com/office/drawing/2014/main" id="{AC2E3EDB-B620-405D-9E5F-930F3B0DEEB1}"/>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F4D2D288-E28C-4FFB-935B-F494DBE668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73E640D0-BBD7-45BD-8306-E94E06A9D2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814C3809-078D-4D79-A8CC-8CC368036C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A07DAA32-CE90-4D9A-BFA9-C4F01B1819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A1292C10-0885-4983-AC4E-52D38147B8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157A070-C2E4-44B1-AF69-E31161A7C6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F6CC6A17-5C43-4FBB-A5BB-89E69E01BE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82EF6E75-8A89-421C-B05C-2CA492262D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48008F6-9397-48E9-A187-015F71B8C2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7665F91E-15AE-4F8E-8FE1-232A45BBBF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4E487194-0040-492F-8848-8E9E4451627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DB50B77E-6429-43B8-A760-362738ABAE0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215118B8-4317-4368-AB4D-99AB243B926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2097B476-7107-4DFB-BBE4-D769741EDA7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4BFBA775-4E37-4E40-89AE-ECD52A5D2E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E96C8B81-9B9F-435E-9A56-D69B7B7678A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89B323EB-A8F2-4051-A1C7-45186496210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63F5DE06-0206-474D-B015-459FFA6564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E6F24457-D7E1-4529-8FF1-9476D49E8FC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679ABEA1-470C-43A7-8908-18434B1E5B1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98DBAA2D-23F2-474D-B5EE-BA28327CBF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141735BB-1417-4DD7-A212-DECE03DCAB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2835953-937D-44BF-A956-1D07555FA6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a:extLst>
            <a:ext uri="{FF2B5EF4-FFF2-40B4-BE49-F238E27FC236}">
              <a16:creationId xmlns:a16="http://schemas.microsoft.com/office/drawing/2014/main" id="{674387DE-9232-48D9-980D-AA6680D72FEA}"/>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a:extLst>
            <a:ext uri="{FF2B5EF4-FFF2-40B4-BE49-F238E27FC236}">
              <a16:creationId xmlns:a16="http://schemas.microsoft.com/office/drawing/2014/main" id="{E4972810-8E72-4955-AA00-0D0F9305849E}"/>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a:extLst>
            <a:ext uri="{FF2B5EF4-FFF2-40B4-BE49-F238E27FC236}">
              <a16:creationId xmlns:a16="http://schemas.microsoft.com/office/drawing/2014/main" id="{748F0AEF-4CEB-48DB-A2A1-105156FB7FFC}"/>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a:extLst>
            <a:ext uri="{FF2B5EF4-FFF2-40B4-BE49-F238E27FC236}">
              <a16:creationId xmlns:a16="http://schemas.microsoft.com/office/drawing/2014/main" id="{7BE46C73-BF09-4E2C-B295-2BC37225B743}"/>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a:extLst>
            <a:ext uri="{FF2B5EF4-FFF2-40B4-BE49-F238E27FC236}">
              <a16:creationId xmlns:a16="http://schemas.microsoft.com/office/drawing/2014/main" id="{7063C54D-8A10-46F3-A88B-957AA99D94EA}"/>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4" name="【児童館】&#10;一人当たり面積平均値テキスト">
          <a:extLst>
            <a:ext uri="{FF2B5EF4-FFF2-40B4-BE49-F238E27FC236}">
              <a16:creationId xmlns:a16="http://schemas.microsoft.com/office/drawing/2014/main" id="{F11F28FD-3F8F-4277-AEA0-7D7710BF2D87}"/>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17FFD87A-B03D-4E72-80EF-7C565B7B9E4E}"/>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a:extLst>
            <a:ext uri="{FF2B5EF4-FFF2-40B4-BE49-F238E27FC236}">
              <a16:creationId xmlns:a16="http://schemas.microsoft.com/office/drawing/2014/main" id="{F30BEB91-36C9-4A49-A68B-10B0BD9CEA2F}"/>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BCC28CC8-762D-4C4F-9BE8-898A7A208DC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a:extLst>
            <a:ext uri="{FF2B5EF4-FFF2-40B4-BE49-F238E27FC236}">
              <a16:creationId xmlns:a16="http://schemas.microsoft.com/office/drawing/2014/main" id="{1CC42BB1-B332-4867-901D-2BE332C9017E}"/>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a:extLst>
            <a:ext uri="{FF2B5EF4-FFF2-40B4-BE49-F238E27FC236}">
              <a16:creationId xmlns:a16="http://schemas.microsoft.com/office/drawing/2014/main" id="{C93E9A98-B394-4D95-865B-6204DCAD55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2B89441B-3664-4FE3-A351-5E7DDA24A06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AA7902F6-243E-48E4-8688-CCCA701AC9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871FDE0-8A48-4A5C-8C3A-215FBD72144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4BE6AB5-83BD-401F-87CD-0CC55D64CD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E2C39CF-39C9-4BDF-BD24-B40EEC81C54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15" name="楕円 714">
          <a:extLst>
            <a:ext uri="{FF2B5EF4-FFF2-40B4-BE49-F238E27FC236}">
              <a16:creationId xmlns:a16="http://schemas.microsoft.com/office/drawing/2014/main" id="{ED3DF7F7-14E0-4C4C-8BA4-36F6A84086E0}"/>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16" name="【児童館】&#10;一人当たり面積該当値テキスト">
          <a:extLst>
            <a:ext uri="{FF2B5EF4-FFF2-40B4-BE49-F238E27FC236}">
              <a16:creationId xmlns:a16="http://schemas.microsoft.com/office/drawing/2014/main" id="{377C337E-25FC-4F47-97D9-37FFC2B23033}"/>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17" name="楕円 716">
          <a:extLst>
            <a:ext uri="{FF2B5EF4-FFF2-40B4-BE49-F238E27FC236}">
              <a16:creationId xmlns:a16="http://schemas.microsoft.com/office/drawing/2014/main" id="{042E83F6-8390-4D44-A844-2FA8B21A8380}"/>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18" name="直線コネクタ 717">
          <a:extLst>
            <a:ext uri="{FF2B5EF4-FFF2-40B4-BE49-F238E27FC236}">
              <a16:creationId xmlns:a16="http://schemas.microsoft.com/office/drawing/2014/main" id="{1F27BD08-C265-4EB4-A8D1-755D93FED0ED}"/>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9" name="楕円 718">
          <a:extLst>
            <a:ext uri="{FF2B5EF4-FFF2-40B4-BE49-F238E27FC236}">
              <a16:creationId xmlns:a16="http://schemas.microsoft.com/office/drawing/2014/main" id="{6F6D3E9A-B3E4-48C0-B295-F34D90A20F7F}"/>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95250</xdr:rowOff>
    </xdr:to>
    <xdr:cxnSp macro="">
      <xdr:nvCxnSpPr>
        <xdr:cNvPr id="720" name="直線コネクタ 719">
          <a:extLst>
            <a:ext uri="{FF2B5EF4-FFF2-40B4-BE49-F238E27FC236}">
              <a16:creationId xmlns:a16="http://schemas.microsoft.com/office/drawing/2014/main" id="{9FEE0923-8897-46C0-8B09-88986A07F90F}"/>
            </a:ext>
          </a:extLst>
        </xdr:cNvPr>
        <xdr:cNvCxnSpPr/>
      </xdr:nvCxnSpPr>
      <xdr:spPr>
        <a:xfrm flipV="1">
          <a:off x="20434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21" name="楕円 720">
          <a:extLst>
            <a:ext uri="{FF2B5EF4-FFF2-40B4-BE49-F238E27FC236}">
              <a16:creationId xmlns:a16="http://schemas.microsoft.com/office/drawing/2014/main" id="{264904FA-4D69-4BB5-83AF-861AF19C16E3}"/>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86</xdr:row>
      <xdr:rowOff>19050</xdr:rowOff>
    </xdr:to>
    <xdr:cxnSp macro="">
      <xdr:nvCxnSpPr>
        <xdr:cNvPr id="722" name="直線コネクタ 721">
          <a:extLst>
            <a:ext uri="{FF2B5EF4-FFF2-40B4-BE49-F238E27FC236}">
              <a16:creationId xmlns:a16="http://schemas.microsoft.com/office/drawing/2014/main" id="{49C3FC6C-4A78-4DAC-B413-167717991419}"/>
            </a:ext>
          </a:extLst>
        </xdr:cNvPr>
        <xdr:cNvCxnSpPr/>
      </xdr:nvCxnSpPr>
      <xdr:spPr>
        <a:xfrm flipV="1">
          <a:off x="19545300" y="14668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23" name="楕円 722">
          <a:extLst>
            <a:ext uri="{FF2B5EF4-FFF2-40B4-BE49-F238E27FC236}">
              <a16:creationId xmlns:a16="http://schemas.microsoft.com/office/drawing/2014/main" id="{44C40600-D305-41F7-9D4A-681F9DD56D78}"/>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724" name="直線コネクタ 723">
          <a:extLst>
            <a:ext uri="{FF2B5EF4-FFF2-40B4-BE49-F238E27FC236}">
              <a16:creationId xmlns:a16="http://schemas.microsoft.com/office/drawing/2014/main" id="{892AE396-8BF9-4FA6-9A47-671AA14769CB}"/>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25" name="n_1aveValue【児童館】&#10;一人当たり面積">
          <a:extLst>
            <a:ext uri="{FF2B5EF4-FFF2-40B4-BE49-F238E27FC236}">
              <a16:creationId xmlns:a16="http://schemas.microsoft.com/office/drawing/2014/main" id="{2AE5C944-E61A-48A7-8084-1737A09EE7E4}"/>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C4FFBBA4-1B63-4189-9A9B-02039EBA4D39}"/>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7" name="n_3aveValue【児童館】&#10;一人当たり面積">
          <a:extLst>
            <a:ext uri="{FF2B5EF4-FFF2-40B4-BE49-F238E27FC236}">
              <a16:creationId xmlns:a16="http://schemas.microsoft.com/office/drawing/2014/main" id="{DF3D770D-5AE6-4536-B000-0BAB5DACE9BE}"/>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8" name="n_4aveValue【児童館】&#10;一人当たり面積">
          <a:extLst>
            <a:ext uri="{FF2B5EF4-FFF2-40B4-BE49-F238E27FC236}">
              <a16:creationId xmlns:a16="http://schemas.microsoft.com/office/drawing/2014/main" id="{02BE677F-9EAB-4600-B142-F944AFEA486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29" name="n_1mainValue【児童館】&#10;一人当たり面積">
          <a:extLst>
            <a:ext uri="{FF2B5EF4-FFF2-40B4-BE49-F238E27FC236}">
              <a16:creationId xmlns:a16="http://schemas.microsoft.com/office/drawing/2014/main" id="{3CABB501-C0CD-4393-9A64-EE362905CD5A}"/>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0" name="n_2mainValue【児童館】&#10;一人当たり面積">
          <a:extLst>
            <a:ext uri="{FF2B5EF4-FFF2-40B4-BE49-F238E27FC236}">
              <a16:creationId xmlns:a16="http://schemas.microsoft.com/office/drawing/2014/main" id="{76FDF785-E00D-447F-8728-C9468D09AD14}"/>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31" name="n_3mainValue【児童館】&#10;一人当たり面積">
          <a:extLst>
            <a:ext uri="{FF2B5EF4-FFF2-40B4-BE49-F238E27FC236}">
              <a16:creationId xmlns:a16="http://schemas.microsoft.com/office/drawing/2014/main" id="{7006990F-FB7A-4755-8ADA-6D5290BB0A56}"/>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32" name="n_4mainValue【児童館】&#10;一人当たり面積">
          <a:extLst>
            <a:ext uri="{FF2B5EF4-FFF2-40B4-BE49-F238E27FC236}">
              <a16:creationId xmlns:a16="http://schemas.microsoft.com/office/drawing/2014/main" id="{CE21952F-6E80-45D5-88E0-D3F832DF6487}"/>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2EAF6886-C3E9-4775-A4F5-AB1B9984ED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5642E10A-05F4-421F-A516-95272A97A6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C4E36CEC-2ABD-4438-9B80-0495F40F9E7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2AEBC81E-4DE4-415A-9A69-636D5F4631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D3EE9044-BDC5-43A2-8AE6-5407337FB2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50302C6B-B1E1-4C99-A92E-BC8FE47712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A385C15-9F37-4E78-B7F1-778A63041B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E6450D97-F4D9-41C6-BE70-54ED2E33EDC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B3CD3B08-8679-4D77-8540-992291E070C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3734838F-5393-4945-93C3-68CE01B274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E011928A-50CE-4BF0-9659-B962C28DCD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2E098C36-7704-4231-BD37-6CB5D9201F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BF5E4E50-94D5-442E-8583-472518F768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A2B029B8-3F67-4FB6-B9A9-F0040BA1630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64E9F24E-E775-4918-A8EA-E7B3503BD0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3E6613CD-5FEC-4D6B-9452-A05C301CC55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C23BE4C1-6A5F-4DCC-9231-3837056BC0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C6EE7F17-B611-4160-9F3E-9C864DFCA0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2F5AA32-7815-4858-B019-1C26F886F5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多くの施設類型において類似団体内平均より減価償却が進んでおり、更新が必要な有形固定資産が多くあることが分かる。これは、昭和５０年代の人口急増により、当時公共施設などの社会的インフラの整備を行った有形固定資産が多くあることが起因している。</a:t>
          </a:r>
        </a:p>
        <a:p>
          <a:r>
            <a:rPr kumimoji="1" lang="ja-JP" altLang="en-US" sz="1400">
              <a:latin typeface="+mn-ea"/>
              <a:ea typeface="+mn-ea"/>
            </a:rPr>
            <a:t>　今後の有形固定資産の更新の際には、同類系の施設だけでなく、他類系の施設も含め、施設等の集約化・複合化を進める必要がある。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F6CF91-A40F-477B-BAC1-A4EA231ACA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3223AF-0025-4171-9D0F-9C069E14F8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695281-18A0-43A4-B78A-FC6F3E8E8F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EBF339-5A3C-4900-B02D-A88EAEC331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861B13-DD35-4AA0-9A17-F653CA8589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3D847D-0DED-4151-AD81-1A873D69A6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D75998-0D62-4DB5-91B5-6A477BF84A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2FD0D6-97CF-481B-B519-802B81E749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4D5CF8-F2C6-47FB-B34D-D28045796A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60EBB6-D575-42E9-83A7-6DF1F00B67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76,190
75,069
129.77
32,416,694
31,848,330
539,406
16,929,980
32,723,710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D8AF1F-EAE5-49E1-A5BB-1F8CCC8063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265A8B-6E9B-4781-9018-09FEF96BDF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28F0FC-C61B-435E-9A20-80D414CCFD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15.7
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18AC53-0029-4759-9AF0-DE6EED58C6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AD9E80-4EBA-4DFC-A09B-BBD98341D5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F6727A0-C6E7-4D91-86CF-44574C2C263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E36024-F4D6-4059-AD7D-A5C7727E80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EA2D6C-2F27-48CD-BDAA-2BBF702CA4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AA4193-6468-4B16-9A5B-54B91FE1D7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9158C7-0CF0-4F62-AA1E-B7A802545E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E180A3-1E23-4CCB-8556-40A68F296E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EDDE60-DA86-446B-B1C5-AC1A2A54AF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6ECD46-B65C-4E0E-9222-925737A329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A1BBB0-C67A-4435-9FB2-657081C1F5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29AED1-4C87-4A3B-A7B1-8BC484A8C1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AC8657-358D-425D-9E41-20868DC730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860BF5-9025-46E8-B327-1C10D530DA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C4D72C-42DF-4E65-B6E9-43F890AFAA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847766-B204-4BED-ABFE-FF58330B3B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9B82962-239A-4E4D-8F91-67AF66A1CE9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9611DB-4EB4-424F-B724-B7635DA507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DF3AF0-6BA9-4A79-B118-007032C80B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A6A1C8-369F-4F05-81D9-E8E8C63E5E7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3DAD06-C23F-4ED5-BB9F-F5A18DE5D4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0BBC86-FF61-4E75-954A-21184B1D2F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832A7C-3D2F-4768-A672-C422FFB8AC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85AB2D-DA7B-4229-AE56-D9BAED3390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4CCEE1-69DA-4380-B136-99D3800A4F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162342-1831-4BD4-BA2E-92965983FCE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7B5B0B-7751-45BB-B74E-16A01CCC23F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FA86B0-ED89-4D42-862B-4C6D8C32B1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92758B-B09A-4840-B629-2300BBCF3C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647FBF3-3B87-4F25-95DE-373344C83D6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248DD26-FEDF-43B0-820F-F2545C4C9B9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4385C0-05ED-4ADA-9E7D-B8DA049C05C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04C8550-CCE1-4006-A5E0-EB09535918A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658996C-274D-40DF-BB63-0F0A54F96F3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10DE920-7A74-4555-BA6B-79DC9060415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EC7083-B564-4F18-A7BB-7D4DF1557A4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3EA8A82-4167-4BB8-8B3C-47B40E3FE5C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1944A9-5546-4597-BD0E-A377BEF26EA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DF41AF-36FA-4A8B-8E52-5E3910625F7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7EB294F-DDB4-41A7-888D-D791C7AF4E0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8C27F44-AE68-4CC6-81CF-2E5FA02302F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C6DC340-580D-4251-BFE8-156429A88B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58F9156D-02FC-4765-8B89-FCAA7D353487}"/>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A4ED5965-7FE7-4623-B8BE-6D8E7BD08BC5}"/>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15AFD36-D6A6-486C-8577-9B78E33536B9}"/>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6D833BE5-3921-4A87-B88C-2AA9778B1162}"/>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BD114865-FB7C-4954-B74F-90CBC823A065}"/>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EE91887E-170A-40CE-B305-4D11C917D9D3}"/>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FD249913-ACCA-4FE7-8DF9-3E651D267A32}"/>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A7EEFB42-783B-4A20-A737-22374E2BBAC0}"/>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7EE8E130-1CD6-4162-B10E-EAF70D0A43B1}"/>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D5310FC9-A3B9-4247-804C-143BB54DBD27}"/>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E3B61893-F8BF-4A14-A609-6BEB28FCBEAA}"/>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0C5D4C-B293-401A-8318-DA04A59385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3C6F81-AB91-4EDC-BFAE-9D5CAC776D1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E3FBB4-24D3-4573-93DB-BBE3B87663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A55E84-830D-427F-AE0C-DD23A04A9A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A868C6-2D96-4E94-BA75-097FFC5364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F0493F1D-196D-4D2B-9615-239C8ADC1781}"/>
            </a:ext>
          </a:extLst>
        </xdr:cNvPr>
        <xdr:cNvSpPr/>
      </xdr:nvSpPr>
      <xdr:spPr>
        <a:xfrm>
          <a:off x="458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123842</xdr:rowOff>
    </xdr:from>
    <xdr:ext cx="405111" cy="259045"/>
    <xdr:sp macro="" textlink="">
      <xdr:nvSpPr>
        <xdr:cNvPr id="74" name="【図書館】&#10;有形固定資産減価償却率該当値テキスト">
          <a:extLst>
            <a:ext uri="{FF2B5EF4-FFF2-40B4-BE49-F238E27FC236}">
              <a16:creationId xmlns:a16="http://schemas.microsoft.com/office/drawing/2014/main" id="{3820F478-8128-414C-AB06-09324A4BC541}"/>
            </a:ext>
          </a:extLst>
        </xdr:cNvPr>
        <xdr:cNvSpPr txBox="1"/>
      </xdr:nvSpPr>
      <xdr:spPr>
        <a:xfrm>
          <a:off x="4673600"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D3C69E88-AD95-40AA-9CFD-075858E99098}"/>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143F7D1C-4C68-4E00-B2E1-4A93E4D3EDFE}"/>
            </a:ext>
          </a:extLst>
        </xdr:cNvPr>
        <xdr:cNvCxnSpPr/>
      </xdr:nvCxnSpPr>
      <xdr:spPr>
        <a:xfrm flipV="1">
          <a:off x="3797300" y="65398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0E4BABC9-C56A-4CA8-A587-A077E9630FFF}"/>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57150</xdr:rowOff>
    </xdr:to>
    <xdr:cxnSp macro="">
      <xdr:nvCxnSpPr>
        <xdr:cNvPr id="78" name="直線コネクタ 77">
          <a:extLst>
            <a:ext uri="{FF2B5EF4-FFF2-40B4-BE49-F238E27FC236}">
              <a16:creationId xmlns:a16="http://schemas.microsoft.com/office/drawing/2014/main" id="{80838822-3477-43CA-BEA0-783C670E3CB7}"/>
            </a:ext>
          </a:extLst>
        </xdr:cNvPr>
        <xdr:cNvCxnSpPr/>
      </xdr:nvCxnSpPr>
      <xdr:spPr>
        <a:xfrm>
          <a:off x="2908300" y="6526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9" name="楕円 78">
          <a:extLst>
            <a:ext uri="{FF2B5EF4-FFF2-40B4-BE49-F238E27FC236}">
              <a16:creationId xmlns:a16="http://schemas.microsoft.com/office/drawing/2014/main" id="{305F21C5-1CAE-44BF-B0C2-793620A03EAB}"/>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9ABF2899-BE8A-4F6A-83DF-1AB8807A35BD}"/>
            </a:ext>
          </a:extLst>
        </xdr:cNvPr>
        <xdr:cNvCxnSpPr/>
      </xdr:nvCxnSpPr>
      <xdr:spPr>
        <a:xfrm flipV="1">
          <a:off x="2019300" y="6526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145415</xdr:rowOff>
    </xdr:from>
    <xdr:to>
      <xdr:col>6</xdr:col>
      <xdr:colOff>38100</xdr:colOff>
      <xdr:row>38</xdr:row>
      <xdr:rowOff>75565</xdr:rowOff>
    </xdr:to>
    <xdr:sp macro="" textlink="">
      <xdr:nvSpPr>
        <xdr:cNvPr id="81" name="楕円 80">
          <a:extLst>
            <a:ext uri="{FF2B5EF4-FFF2-40B4-BE49-F238E27FC236}">
              <a16:creationId xmlns:a16="http://schemas.microsoft.com/office/drawing/2014/main" id="{FFD143BB-2D40-4F58-9520-B509EB978E95}"/>
            </a:ext>
          </a:extLst>
        </xdr:cNvPr>
        <xdr:cNvSpPr/>
      </xdr:nvSpPr>
      <xdr:spPr>
        <a:xfrm>
          <a:off x="1079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24765</xdr:rowOff>
    </xdr:from>
    <xdr:to>
      <xdr:col>10</xdr:col>
      <xdr:colOff>114300</xdr:colOff>
      <xdr:row>38</xdr:row>
      <xdr:rowOff>64770</xdr:rowOff>
    </xdr:to>
    <xdr:cxnSp macro="">
      <xdr:nvCxnSpPr>
        <xdr:cNvPr id="82" name="直線コネクタ 81">
          <a:extLst>
            <a:ext uri="{FF2B5EF4-FFF2-40B4-BE49-F238E27FC236}">
              <a16:creationId xmlns:a16="http://schemas.microsoft.com/office/drawing/2014/main" id="{A82BE82A-2C78-4994-896A-D942822C3069}"/>
            </a:ext>
          </a:extLst>
        </xdr:cNvPr>
        <xdr:cNvCxnSpPr/>
      </xdr:nvCxnSpPr>
      <xdr:spPr>
        <a:xfrm>
          <a:off x="1130300" y="65398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DE35E68D-CC44-490F-A8C7-1B7462700497}"/>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071740D6-AFAD-4297-B655-23E0D2B10DB4}"/>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B3095BC9-61D4-413A-9054-F4636CC167F7}"/>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142D2AF8-022A-488D-A34F-E41180540F36}"/>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87" name="n_1mainValue【図書館】&#10;有形固定資産減価償却率">
          <a:extLst>
            <a:ext uri="{FF2B5EF4-FFF2-40B4-BE49-F238E27FC236}">
              <a16:creationId xmlns:a16="http://schemas.microsoft.com/office/drawing/2014/main" id="{B627866A-5C9B-4427-97DF-9780CEF8E0B0}"/>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8" name="n_2mainValue【図書館】&#10;有形固定資産減価償却率">
          <a:extLst>
            <a:ext uri="{FF2B5EF4-FFF2-40B4-BE49-F238E27FC236}">
              <a16:creationId xmlns:a16="http://schemas.microsoft.com/office/drawing/2014/main" id="{C537320A-D424-494D-9933-F4CA237079B3}"/>
            </a:ext>
          </a:extLst>
        </xdr:cNvPr>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9" name="n_3mainValue【図書館】&#10;有形固定資産減価償却率">
          <a:extLst>
            <a:ext uri="{FF2B5EF4-FFF2-40B4-BE49-F238E27FC236}">
              <a16:creationId xmlns:a16="http://schemas.microsoft.com/office/drawing/2014/main" id="{962D975A-1575-4AC6-B45A-B2E417241374}"/>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66692</xdr:rowOff>
    </xdr:from>
    <xdr:ext cx="405111" cy="259045"/>
    <xdr:sp macro="" textlink="">
      <xdr:nvSpPr>
        <xdr:cNvPr id="90" name="n_4mainValue【図書館】&#10;有形固定資産減価償却率">
          <a:extLst>
            <a:ext uri="{FF2B5EF4-FFF2-40B4-BE49-F238E27FC236}">
              <a16:creationId xmlns:a16="http://schemas.microsoft.com/office/drawing/2014/main" id="{9418027A-AC36-45B9-B745-D0642D0177E3}"/>
            </a:ext>
          </a:extLst>
        </xdr:cNvPr>
        <xdr:cNvSpPr txBox="1"/>
      </xdr:nvSpPr>
      <xdr:spPr>
        <a:xfrm>
          <a:off x="927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9756C9C-4392-41D6-ADFA-F9E756BC55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E77DAD9-626E-42D2-BE9F-A9A568395B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835BF47-E2E4-4586-9386-5A6928AC6C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812F2FF-E976-4B89-A904-0573BB0055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4FFAF5-05BA-4F3E-AC45-CB778637E7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7283CB5-419B-43CA-899E-8962B231B9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5FE91E-99A7-44D6-B8BA-70B05B0717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1361813-489B-406D-9EB4-86EC144FDE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CE0DB6A-6A45-496C-B420-F5ED11D5E3D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728E31D-2385-4A8C-9D6A-D17860DA58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F5C93B5-A87B-4B95-BCF5-FEEB48B4DC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B802EE1-7150-48EB-A3F1-E8A14D3C841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BD3E7F2-AB81-43DE-934F-0417408619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FE7F5EF8-C066-476D-963B-B23957000F8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E0CC686-7EA2-41E8-B02F-6E75F0A7BC9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5352543-FB77-443E-998B-B8FFAC26848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AF7D523-E2AB-480C-929E-6BD817CB7A0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BF322045-918B-40E3-BFF4-A5F4D85C4BE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CB5B645-8953-444D-BA89-E5FC6EDE83C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1511A22D-5085-4A24-AB44-397805C6BB2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5583C61-2D3D-4D3B-82CE-2FA13B122F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B1481DC2-E563-49D8-9CEB-FA8B8DE3991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F0F245B-D28A-407B-B3B8-F3B607EC01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C588FFAD-6EB7-489D-B349-59A69BFD36BD}"/>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C6C54B6D-617A-41F8-A299-899A6E58AEA7}"/>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3EAE541B-3311-4AF6-AB1A-E85A94AA3FC8}"/>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576DC5DC-B7D0-4FCE-90F2-E59ED57C8CBF}"/>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2602F1D8-A4E8-4F62-836C-FCE599134100}"/>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a:extLst>
            <a:ext uri="{FF2B5EF4-FFF2-40B4-BE49-F238E27FC236}">
              <a16:creationId xmlns:a16="http://schemas.microsoft.com/office/drawing/2014/main" id="{9EF50B73-7694-4974-A2A6-3B66E4DBDEE7}"/>
            </a:ext>
          </a:extLst>
        </xdr:cNvPr>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A03ADA7D-4930-4666-BBED-E37A5344AEA2}"/>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9DBA76B0-A70A-43F5-9C56-815A9FEC693E}"/>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B49B2DA5-668B-47FF-AF57-A253DAC9282D}"/>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EE124A88-B288-408F-BDE5-5849770AA266}"/>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636FEBE3-CE4C-4897-ABEF-F7EBDCF4B91A}"/>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1F19D4-5EA1-434E-A6C9-F634905C5C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ABEA642-C4F0-4BFB-B1D3-F710CD2748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09088EA-C075-42A5-A31E-F779EEEF3B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8DF521-87DF-442E-BEF1-1EFFEC9EBA5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B4038C-1801-4710-87CE-E38CBAE23C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0" name="楕円 129">
          <a:extLst>
            <a:ext uri="{FF2B5EF4-FFF2-40B4-BE49-F238E27FC236}">
              <a16:creationId xmlns:a16="http://schemas.microsoft.com/office/drawing/2014/main" id="{D1EE9DBB-46CB-405E-928B-2DB5AF45C076}"/>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1" name="【図書館】&#10;一人当たり面積該当値テキスト">
          <a:extLst>
            <a:ext uri="{FF2B5EF4-FFF2-40B4-BE49-F238E27FC236}">
              <a16:creationId xmlns:a16="http://schemas.microsoft.com/office/drawing/2014/main" id="{08F5604C-C63B-4EFD-AC53-60D51225BE6D}"/>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2" name="楕円 131">
          <a:extLst>
            <a:ext uri="{FF2B5EF4-FFF2-40B4-BE49-F238E27FC236}">
              <a16:creationId xmlns:a16="http://schemas.microsoft.com/office/drawing/2014/main" id="{6C7A2C73-2035-443B-83B8-88E974392F44}"/>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3" name="直線コネクタ 132">
          <a:extLst>
            <a:ext uri="{FF2B5EF4-FFF2-40B4-BE49-F238E27FC236}">
              <a16:creationId xmlns:a16="http://schemas.microsoft.com/office/drawing/2014/main" id="{D598398D-13B2-43A1-AE77-6447C25F1103}"/>
            </a:ext>
          </a:extLst>
        </xdr:cNvPr>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4" name="楕円 133">
          <a:extLst>
            <a:ext uri="{FF2B5EF4-FFF2-40B4-BE49-F238E27FC236}">
              <a16:creationId xmlns:a16="http://schemas.microsoft.com/office/drawing/2014/main" id="{51789A26-8782-46A3-BFAD-BEF07D996048}"/>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5" name="直線コネクタ 134">
          <a:extLst>
            <a:ext uri="{FF2B5EF4-FFF2-40B4-BE49-F238E27FC236}">
              <a16:creationId xmlns:a16="http://schemas.microsoft.com/office/drawing/2014/main" id="{C4477798-F063-40DB-B19D-76008C106FC7}"/>
            </a:ext>
          </a:extLst>
        </xdr:cNvPr>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6" name="楕円 135">
          <a:extLst>
            <a:ext uri="{FF2B5EF4-FFF2-40B4-BE49-F238E27FC236}">
              <a16:creationId xmlns:a16="http://schemas.microsoft.com/office/drawing/2014/main" id="{C97F5ACF-6180-4E6C-8293-D14453E763AD}"/>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7" name="直線コネクタ 136">
          <a:extLst>
            <a:ext uri="{FF2B5EF4-FFF2-40B4-BE49-F238E27FC236}">
              <a16:creationId xmlns:a16="http://schemas.microsoft.com/office/drawing/2014/main" id="{161769EC-0AB5-48AE-90A3-09304982F000}"/>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8" name="楕円 137">
          <a:extLst>
            <a:ext uri="{FF2B5EF4-FFF2-40B4-BE49-F238E27FC236}">
              <a16:creationId xmlns:a16="http://schemas.microsoft.com/office/drawing/2014/main" id="{FCBCC1D3-027F-45E2-B463-BC85995B1654}"/>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50800</xdr:rowOff>
    </xdr:to>
    <xdr:cxnSp macro="">
      <xdr:nvCxnSpPr>
        <xdr:cNvPr id="139" name="直線コネクタ 138">
          <a:extLst>
            <a:ext uri="{FF2B5EF4-FFF2-40B4-BE49-F238E27FC236}">
              <a16:creationId xmlns:a16="http://schemas.microsoft.com/office/drawing/2014/main" id="{39AD7309-ECA7-4E7C-A81A-2D705C61EA60}"/>
            </a:ext>
          </a:extLst>
        </xdr:cNvPr>
        <xdr:cNvCxnSpPr/>
      </xdr:nvCxnSpPr>
      <xdr:spPr>
        <a:xfrm flipV="1">
          <a:off x="6972300" y="689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a:extLst>
            <a:ext uri="{FF2B5EF4-FFF2-40B4-BE49-F238E27FC236}">
              <a16:creationId xmlns:a16="http://schemas.microsoft.com/office/drawing/2014/main" id="{E1D0D3DC-5DC9-4EF2-B963-DD878DB9D44A}"/>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a:extLst>
            <a:ext uri="{FF2B5EF4-FFF2-40B4-BE49-F238E27FC236}">
              <a16:creationId xmlns:a16="http://schemas.microsoft.com/office/drawing/2014/main" id="{5FF32888-25E2-4446-BA49-BB0B8BEE5A4F}"/>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1524A080-7562-4842-8353-83BE2787F8CC}"/>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a:extLst>
            <a:ext uri="{FF2B5EF4-FFF2-40B4-BE49-F238E27FC236}">
              <a16:creationId xmlns:a16="http://schemas.microsoft.com/office/drawing/2014/main" id="{30BACD94-9568-4DA9-9183-260EB416C1BD}"/>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4" name="n_1mainValue【図書館】&#10;一人当たり面積">
          <a:extLst>
            <a:ext uri="{FF2B5EF4-FFF2-40B4-BE49-F238E27FC236}">
              <a16:creationId xmlns:a16="http://schemas.microsoft.com/office/drawing/2014/main" id="{2FFBD3C3-8517-4B2F-A6FA-B0E3CAAD70C1}"/>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5" name="n_2mainValue【図書館】&#10;一人当たり面積">
          <a:extLst>
            <a:ext uri="{FF2B5EF4-FFF2-40B4-BE49-F238E27FC236}">
              <a16:creationId xmlns:a16="http://schemas.microsoft.com/office/drawing/2014/main" id="{264BBDBC-49B6-43DE-9475-AFAA6EDA9C3B}"/>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6" name="n_3mainValue【図書館】&#10;一人当たり面積">
          <a:extLst>
            <a:ext uri="{FF2B5EF4-FFF2-40B4-BE49-F238E27FC236}">
              <a16:creationId xmlns:a16="http://schemas.microsoft.com/office/drawing/2014/main" id="{5F91CCF6-114C-4A5B-8226-7DF20394EBA7}"/>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7" name="n_4mainValue【図書館】&#10;一人当たり面積">
          <a:extLst>
            <a:ext uri="{FF2B5EF4-FFF2-40B4-BE49-F238E27FC236}">
              <a16:creationId xmlns:a16="http://schemas.microsoft.com/office/drawing/2014/main" id="{523A603B-0443-46A0-BBDF-2A7535A52E94}"/>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22948BE-308E-437F-AE6B-2B6A82A09D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D6CBE13-B2CC-4D8D-8A44-B1E92E8608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E6EFB0A-7DC1-42C8-A7B6-D2FBA01EF7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FBD7D4E-A857-44EC-A7FB-2AA9CB3401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7C92427-69BC-4C45-8BDF-1B21992403B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897E515-8F64-4229-A276-E245D7AB7D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874FB06-8625-4765-B49A-3C13AE9E7E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C0B0E1A-225D-4A6C-9C77-C3BA23B2CE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3AC9D8C-8F23-48B6-B80B-713D4C1910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C3CFA01-AB0E-4A65-AEE6-83B78307C9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343F91B-D82B-4D16-A78A-B2143A8E472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5A85E7C4-2096-4EB9-B333-9129D34D44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5A201D70-87ED-4CB4-AFE6-41ADF12723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E0F9DC6-B94B-4A5D-87F9-7EAC593548D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4E85D8C-83DB-40B0-8426-665FCDA705B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0139385-3F7E-4FAE-8551-B8E597CECE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A38F653-6247-436B-8ED0-5BB6EDD9608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1C810EB-9BAF-4ACB-A38F-E9B78058E28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12925E1-C92A-420C-9293-4564E1F6936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577F66D-A439-4451-8011-08F64FD76D7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666B82F-80C4-46A7-933B-CDC8140110F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706391F-E881-47F3-9C4B-A1FC120A2EA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DD401DEE-9583-44F2-8C24-D1A17B1C270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94F4C553-9ED6-4314-8297-6A0E96BC20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6CCC84AF-6887-4A69-B17F-50E1F08160D3}"/>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FD827B0-7FF7-4B40-8FEC-DE0C04AFCB4E}"/>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F5B648-A194-4F42-8F8D-7E097107D302}"/>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1A0BA83-D44E-447D-B69B-B55F8E3DF438}"/>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3DA81ED5-FF2B-472F-99E4-DED66DE5F824}"/>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EB93DB0D-9A5A-4AA3-BA9A-B74B0730526D}"/>
            </a:ext>
          </a:extLst>
        </xdr:cNvPr>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CCEC2A19-7616-4200-A055-F10B71714464}"/>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2EEFEB14-7CFB-49CA-9133-3403B59633AA}"/>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539A1200-B73C-4D73-842A-EB2D8F075638}"/>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E8FFAE6C-7BDC-4D00-8A41-F519936671EC}"/>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94C38212-5737-44C2-B234-37F6E6257628}"/>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D7506C6-5788-44C0-99D3-E649E0C05D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6AF65A-58C8-4A99-BD3B-45908069DA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9DA47E-A590-48AD-BA36-279C9C38C9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A53DAA-4FA0-43E0-8DF9-983575F196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2DEC70-2009-4A12-B8C3-65E6D7D25AE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170180</xdr:rowOff>
    </xdr:from>
    <xdr:to>
      <xdr:col>24</xdr:col>
      <xdr:colOff>114300</xdr:colOff>
      <xdr:row>59</xdr:row>
      <xdr:rowOff>100330</xdr:rowOff>
    </xdr:to>
    <xdr:sp macro="" textlink="">
      <xdr:nvSpPr>
        <xdr:cNvPr id="188" name="楕円 187">
          <a:extLst>
            <a:ext uri="{FF2B5EF4-FFF2-40B4-BE49-F238E27FC236}">
              <a16:creationId xmlns:a16="http://schemas.microsoft.com/office/drawing/2014/main" id="{CD72D7BF-D7AB-4747-8A44-B867AFCBDFB3}"/>
            </a:ext>
          </a:extLst>
        </xdr:cNvPr>
        <xdr:cNvSpPr/>
      </xdr:nvSpPr>
      <xdr:spPr>
        <a:xfrm>
          <a:off x="4584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21607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A7EDF42E-9428-4489-B65F-DA912DE8DD2A}"/>
            </a:ext>
          </a:extLst>
        </xdr:cNvPr>
        <xdr:cNvSpPr txBox="1"/>
      </xdr:nvSpPr>
      <xdr:spPr>
        <a:xfrm>
          <a:off x="467360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190" name="楕円 189">
          <a:extLst>
            <a:ext uri="{FF2B5EF4-FFF2-40B4-BE49-F238E27FC236}">
              <a16:creationId xmlns:a16="http://schemas.microsoft.com/office/drawing/2014/main" id="{90995C0E-E6CA-4DE3-9FDB-FAF716DFD8EE}"/>
            </a:ext>
          </a:extLst>
        </xdr:cNvPr>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xdr:rowOff>
    </xdr:from>
    <xdr:to>
      <xdr:col>24</xdr:col>
      <xdr:colOff>63500</xdr:colOff>
      <xdr:row>59</xdr:row>
      <xdr:rowOff>49530</xdr:rowOff>
    </xdr:to>
    <xdr:cxnSp macro="">
      <xdr:nvCxnSpPr>
        <xdr:cNvPr id="191" name="直線コネクタ 190">
          <a:extLst>
            <a:ext uri="{FF2B5EF4-FFF2-40B4-BE49-F238E27FC236}">
              <a16:creationId xmlns:a16="http://schemas.microsoft.com/office/drawing/2014/main" id="{FAC19543-57A3-4BA4-B664-DB8ABDE14FD8}"/>
            </a:ext>
          </a:extLst>
        </xdr:cNvPr>
        <xdr:cNvCxnSpPr/>
      </xdr:nvCxnSpPr>
      <xdr:spPr>
        <a:xfrm>
          <a:off x="3797300" y="101307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92" name="楕円 191">
          <a:extLst>
            <a:ext uri="{FF2B5EF4-FFF2-40B4-BE49-F238E27FC236}">
              <a16:creationId xmlns:a16="http://schemas.microsoft.com/office/drawing/2014/main" id="{7F1659FA-464E-4A88-9FB1-1314469384F6}"/>
            </a:ext>
          </a:extLst>
        </xdr:cNvPr>
        <xdr:cNvSpPr/>
      </xdr:nvSpPr>
      <xdr:spPr>
        <a:xfrm>
          <a:off x="2857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15240</xdr:rowOff>
    </xdr:to>
    <xdr:cxnSp macro="">
      <xdr:nvCxnSpPr>
        <xdr:cNvPr id="193" name="直線コネクタ 192">
          <a:extLst>
            <a:ext uri="{FF2B5EF4-FFF2-40B4-BE49-F238E27FC236}">
              <a16:creationId xmlns:a16="http://schemas.microsoft.com/office/drawing/2014/main" id="{457FDA5B-267F-4FCF-B905-F3EF8EDD0D5C}"/>
            </a:ext>
          </a:extLst>
        </xdr:cNvPr>
        <xdr:cNvCxnSpPr/>
      </xdr:nvCxnSpPr>
      <xdr:spPr>
        <a:xfrm>
          <a:off x="2908300" y="10104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94" name="楕円 193">
          <a:extLst>
            <a:ext uri="{FF2B5EF4-FFF2-40B4-BE49-F238E27FC236}">
              <a16:creationId xmlns:a16="http://schemas.microsoft.com/office/drawing/2014/main" id="{2B9383C5-1EAB-42C9-B796-5F3ACFDED222}"/>
            </a:ext>
          </a:extLst>
        </xdr:cNvPr>
        <xdr:cNvSpPr/>
      </xdr:nvSpPr>
      <xdr:spPr>
        <a:xfrm>
          <a:off x="196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62</xdr:row>
      <xdr:rowOff>78105</xdr:rowOff>
    </xdr:to>
    <xdr:cxnSp macro="">
      <xdr:nvCxnSpPr>
        <xdr:cNvPr id="195" name="直線コネクタ 194">
          <a:extLst>
            <a:ext uri="{FF2B5EF4-FFF2-40B4-BE49-F238E27FC236}">
              <a16:creationId xmlns:a16="http://schemas.microsoft.com/office/drawing/2014/main" id="{11281C24-E34D-4FEA-A828-8FD4AE99420F}"/>
            </a:ext>
          </a:extLst>
        </xdr:cNvPr>
        <xdr:cNvCxnSpPr/>
      </xdr:nvCxnSpPr>
      <xdr:spPr>
        <a:xfrm flipV="1">
          <a:off x="2019300" y="10104120"/>
          <a:ext cx="889000" cy="60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156845</xdr:rowOff>
    </xdr:from>
    <xdr:to>
      <xdr:col>6</xdr:col>
      <xdr:colOff>38100</xdr:colOff>
      <xdr:row>62</xdr:row>
      <xdr:rowOff>86995</xdr:rowOff>
    </xdr:to>
    <xdr:sp macro="" textlink="">
      <xdr:nvSpPr>
        <xdr:cNvPr id="196" name="楕円 195">
          <a:extLst>
            <a:ext uri="{FF2B5EF4-FFF2-40B4-BE49-F238E27FC236}">
              <a16:creationId xmlns:a16="http://schemas.microsoft.com/office/drawing/2014/main" id="{2B681845-45EE-4864-9FD8-FC9D7142B187}"/>
            </a:ext>
          </a:extLst>
        </xdr:cNvPr>
        <xdr:cNvSpPr/>
      </xdr:nvSpPr>
      <xdr:spPr>
        <a:xfrm>
          <a:off x="1079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36195</xdr:rowOff>
    </xdr:from>
    <xdr:to>
      <xdr:col>10</xdr:col>
      <xdr:colOff>114300</xdr:colOff>
      <xdr:row>62</xdr:row>
      <xdr:rowOff>78105</xdr:rowOff>
    </xdr:to>
    <xdr:cxnSp macro="">
      <xdr:nvCxnSpPr>
        <xdr:cNvPr id="197" name="直線コネクタ 196">
          <a:extLst>
            <a:ext uri="{FF2B5EF4-FFF2-40B4-BE49-F238E27FC236}">
              <a16:creationId xmlns:a16="http://schemas.microsoft.com/office/drawing/2014/main" id="{39BA7CB7-13BF-44B8-8FB8-B72765B01FDD}"/>
            </a:ext>
          </a:extLst>
        </xdr:cNvPr>
        <xdr:cNvCxnSpPr/>
      </xdr:nvCxnSpPr>
      <xdr:spPr>
        <a:xfrm>
          <a:off x="1130300" y="10666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8" name="n_1aveValue【体育館・プール】&#10;有形固定資産減価償却率">
          <a:extLst>
            <a:ext uri="{FF2B5EF4-FFF2-40B4-BE49-F238E27FC236}">
              <a16:creationId xmlns:a16="http://schemas.microsoft.com/office/drawing/2014/main" id="{CD6D3E64-A240-493A-AA7F-28BA88422736}"/>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9" name="n_2aveValue【体育館・プール】&#10;有形固定資産減価償却率">
          <a:extLst>
            <a:ext uri="{FF2B5EF4-FFF2-40B4-BE49-F238E27FC236}">
              <a16:creationId xmlns:a16="http://schemas.microsoft.com/office/drawing/2014/main" id="{2FA68ACE-3FE3-470A-B538-C361CB21B631}"/>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B7096660-FC0A-4425-9E58-8B4B039CAB53}"/>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25B9D02F-4548-4067-8D34-960365B31C4E}"/>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82567</xdr:rowOff>
    </xdr:from>
    <xdr:ext cx="405111" cy="259045"/>
    <xdr:sp macro="" textlink="">
      <xdr:nvSpPr>
        <xdr:cNvPr id="202" name="n_1mainValue【体育館・プール】&#10;有形固定資産減価償却率">
          <a:extLst>
            <a:ext uri="{FF2B5EF4-FFF2-40B4-BE49-F238E27FC236}">
              <a16:creationId xmlns:a16="http://schemas.microsoft.com/office/drawing/2014/main" id="{0BBDCB90-F0C0-475D-B27E-BBD7A4C7C26B}"/>
            </a:ext>
          </a:extLst>
        </xdr:cNvPr>
        <xdr:cNvSpPr txBox="1"/>
      </xdr:nvSpPr>
      <xdr:spPr>
        <a:xfrm>
          <a:off x="3582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3" name="n_2mainValue【体育館・プール】&#10;有形固定資産減価償却率">
          <a:extLst>
            <a:ext uri="{FF2B5EF4-FFF2-40B4-BE49-F238E27FC236}">
              <a16:creationId xmlns:a16="http://schemas.microsoft.com/office/drawing/2014/main" id="{4DC76499-E2B9-4F5B-BF00-AD776E608BB4}"/>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4" name="n_3mainValue【体育館・プール】&#10;有形固定資産減価償却率">
          <a:extLst>
            <a:ext uri="{FF2B5EF4-FFF2-40B4-BE49-F238E27FC236}">
              <a16:creationId xmlns:a16="http://schemas.microsoft.com/office/drawing/2014/main" id="{44C70836-8037-4939-AA7C-3055681DDBDF}"/>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5" name="n_4mainValue【体育館・プール】&#10;有形固定資産減価償却率">
          <a:extLst>
            <a:ext uri="{FF2B5EF4-FFF2-40B4-BE49-F238E27FC236}">
              <a16:creationId xmlns:a16="http://schemas.microsoft.com/office/drawing/2014/main" id="{C2588E27-7E42-4A41-8C3A-ADE75C15E0DF}"/>
            </a:ext>
          </a:extLst>
        </xdr:cNvPr>
        <xdr:cNvSpPr txBox="1"/>
      </xdr:nvSpPr>
      <xdr:spPr>
        <a:xfrm>
          <a:off x="927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8FBE700-C448-4A96-8B81-722ACC5D13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F517F7E-E15B-45B2-97DB-9E949D5A8F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3EB11B2-6DA2-4CFA-A061-9A1E1BE54BA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569EBC7-EFE7-4CE6-9403-804E95B16E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CE13D0C-D6EC-4672-A745-F9CCF18F3C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A2094D0-163B-490F-9A5C-2AC4DB15FB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8581D1D-BDF4-41CB-A7E4-C6CA7C03BA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294ACA9-DBCA-45F0-8E94-AA3EE4E640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E911CCF-620A-49CB-B750-9579B2F2A8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B7543CF-4F4A-4E89-ACCC-EBF4743146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3602334-0075-4FE1-9B60-DAF7E691E0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F63158B-9EB4-4E6F-8308-D688F9312F7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72B0508-8A7C-4EA5-AE9E-EF099E76161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8278F420-F44F-4E43-8979-DA769FA36F7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D7643C2-CBDC-491F-A44B-787BF27290F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E8CF2431-36B7-4994-80D8-F0F99C9808A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BABEFF9-C53E-48BA-A1EB-1562E36157A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AC7EA538-BB17-48A6-934C-1D7B8F3E0EB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441A46F-2A90-45E7-9E76-FF5147800C8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C0ECFFEB-BF37-4BD3-97BF-1C8B0FFBDE2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59198EA-BD55-4FE4-866B-23FBE2B0F5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8564B8B4-47D6-4664-8362-9393339CCB5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4BB1FA76-7532-4230-892D-67938478A6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7461D08A-048E-4583-9EC3-13E8B93EAB39}"/>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652D97E6-6E70-4790-808E-0A1DF06B6FC4}"/>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2B8569B-D3E5-4657-A49E-A8D5C474C596}"/>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11B9763A-C1BF-495D-B928-8D07392BFD84}"/>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2DB8F6B3-BB19-4FBC-B634-8DC362112D11}"/>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C4C9138A-A93B-471F-9519-7A457D3A00FF}"/>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599EE9FD-C4F4-41ED-AEE7-C4B984DCCAFC}"/>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60322911-322D-4DAA-8865-3F2B260ACDCE}"/>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FE8CF3EE-FFB7-4ADB-A7A5-802E2B016BEC}"/>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87EE7537-7E8B-4E41-B3E0-33838594E5AA}"/>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2FC0AA0F-F76E-4CF9-B4A5-27456E3CA787}"/>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C01176-6F43-4E52-9B23-DD3B1763F4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D16FBC9-7BB0-465D-B688-9C43E7B37C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9931740-92C9-4668-AC0F-4F95FBBCAF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A11B272-D0FB-40EB-84B4-0F40B35251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65CC37A-3ABB-42D6-BAE5-9F0D6A66043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92075</xdr:rowOff>
    </xdr:from>
    <xdr:to>
      <xdr:col>55</xdr:col>
      <xdr:colOff>50800</xdr:colOff>
      <xdr:row>63</xdr:row>
      <xdr:rowOff>22225</xdr:rowOff>
    </xdr:to>
    <xdr:sp macro="" textlink="">
      <xdr:nvSpPr>
        <xdr:cNvPr id="245" name="楕円 244">
          <a:extLst>
            <a:ext uri="{FF2B5EF4-FFF2-40B4-BE49-F238E27FC236}">
              <a16:creationId xmlns:a16="http://schemas.microsoft.com/office/drawing/2014/main" id="{F27073E1-902D-4513-B137-2ECCF31054F1}"/>
            </a:ext>
          </a:extLst>
        </xdr:cNvPr>
        <xdr:cNvSpPr/>
      </xdr:nvSpPr>
      <xdr:spPr>
        <a:xfrm>
          <a:off x="10426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70502</xdr:rowOff>
    </xdr:from>
    <xdr:ext cx="469744" cy="259045"/>
    <xdr:sp macro="" textlink="">
      <xdr:nvSpPr>
        <xdr:cNvPr id="246" name="【体育館・プール】&#10;一人当たり面積該当値テキスト">
          <a:extLst>
            <a:ext uri="{FF2B5EF4-FFF2-40B4-BE49-F238E27FC236}">
              <a16:creationId xmlns:a16="http://schemas.microsoft.com/office/drawing/2014/main" id="{C91C7BC1-3AD4-4ACD-ADBC-929ED75710D7}"/>
            </a:ext>
          </a:extLst>
        </xdr:cNvPr>
        <xdr:cNvSpPr txBox="1"/>
      </xdr:nvSpPr>
      <xdr:spPr>
        <a:xfrm>
          <a:off x="10515600"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69215</xdr:rowOff>
    </xdr:from>
    <xdr:to>
      <xdr:col>50</xdr:col>
      <xdr:colOff>165100</xdr:colOff>
      <xdr:row>62</xdr:row>
      <xdr:rowOff>170815</xdr:rowOff>
    </xdr:to>
    <xdr:sp macro="" textlink="">
      <xdr:nvSpPr>
        <xdr:cNvPr id="247" name="楕円 246">
          <a:extLst>
            <a:ext uri="{FF2B5EF4-FFF2-40B4-BE49-F238E27FC236}">
              <a16:creationId xmlns:a16="http://schemas.microsoft.com/office/drawing/2014/main" id="{50D8943C-4E01-4CF3-ACB3-29DCFEBB96C9}"/>
            </a:ext>
          </a:extLst>
        </xdr:cNvPr>
        <xdr:cNvSpPr/>
      </xdr:nvSpPr>
      <xdr:spPr>
        <a:xfrm>
          <a:off x="9588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120015</xdr:rowOff>
    </xdr:from>
    <xdr:to>
      <xdr:col>55</xdr:col>
      <xdr:colOff>0</xdr:colOff>
      <xdr:row>62</xdr:row>
      <xdr:rowOff>142875</xdr:rowOff>
    </xdr:to>
    <xdr:cxnSp macro="">
      <xdr:nvCxnSpPr>
        <xdr:cNvPr id="248" name="直線コネクタ 247">
          <a:extLst>
            <a:ext uri="{FF2B5EF4-FFF2-40B4-BE49-F238E27FC236}">
              <a16:creationId xmlns:a16="http://schemas.microsoft.com/office/drawing/2014/main" id="{7FE911A0-346F-49DC-854A-96934F0B71BC}"/>
            </a:ext>
          </a:extLst>
        </xdr:cNvPr>
        <xdr:cNvCxnSpPr/>
      </xdr:nvCxnSpPr>
      <xdr:spPr>
        <a:xfrm>
          <a:off x="9639300" y="107499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49" name="楕円 248">
          <a:extLst>
            <a:ext uri="{FF2B5EF4-FFF2-40B4-BE49-F238E27FC236}">
              <a16:creationId xmlns:a16="http://schemas.microsoft.com/office/drawing/2014/main" id="{3A5FECB6-7A94-47D8-80FF-571C1BFAAB86}"/>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120015</xdr:rowOff>
    </xdr:from>
    <xdr:to>
      <xdr:col>50</xdr:col>
      <xdr:colOff>114300</xdr:colOff>
      <xdr:row>62</xdr:row>
      <xdr:rowOff>121920</xdr:rowOff>
    </xdr:to>
    <xdr:cxnSp macro="">
      <xdr:nvCxnSpPr>
        <xdr:cNvPr id="250" name="直線コネクタ 249">
          <a:extLst>
            <a:ext uri="{FF2B5EF4-FFF2-40B4-BE49-F238E27FC236}">
              <a16:creationId xmlns:a16="http://schemas.microsoft.com/office/drawing/2014/main" id="{26DFE877-FCB6-4A1D-ACCA-39B47B165595}"/>
            </a:ext>
          </a:extLst>
        </xdr:cNvPr>
        <xdr:cNvCxnSpPr/>
      </xdr:nvCxnSpPr>
      <xdr:spPr>
        <a:xfrm flipV="1">
          <a:off x="8750300" y="10749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118745</xdr:rowOff>
    </xdr:from>
    <xdr:to>
      <xdr:col>41</xdr:col>
      <xdr:colOff>101600</xdr:colOff>
      <xdr:row>63</xdr:row>
      <xdr:rowOff>48895</xdr:rowOff>
    </xdr:to>
    <xdr:sp macro="" textlink="">
      <xdr:nvSpPr>
        <xdr:cNvPr id="251" name="楕円 250">
          <a:extLst>
            <a:ext uri="{FF2B5EF4-FFF2-40B4-BE49-F238E27FC236}">
              <a16:creationId xmlns:a16="http://schemas.microsoft.com/office/drawing/2014/main" id="{856311D1-3B1B-4EB5-8914-D9783688E42B}"/>
            </a:ext>
          </a:extLst>
        </xdr:cNvPr>
        <xdr:cNvSpPr/>
      </xdr:nvSpPr>
      <xdr:spPr>
        <a:xfrm>
          <a:off x="7810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169545</xdr:rowOff>
    </xdr:to>
    <xdr:cxnSp macro="">
      <xdr:nvCxnSpPr>
        <xdr:cNvPr id="252" name="直線コネクタ 251">
          <a:extLst>
            <a:ext uri="{FF2B5EF4-FFF2-40B4-BE49-F238E27FC236}">
              <a16:creationId xmlns:a16="http://schemas.microsoft.com/office/drawing/2014/main" id="{86CD95B1-288C-40C7-BAB2-4057AFDD5E16}"/>
            </a:ext>
          </a:extLst>
        </xdr:cNvPr>
        <xdr:cNvCxnSpPr/>
      </xdr:nvCxnSpPr>
      <xdr:spPr>
        <a:xfrm flipV="1">
          <a:off x="7861300" y="107518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3" name="楕円 252">
          <a:extLst>
            <a:ext uri="{FF2B5EF4-FFF2-40B4-BE49-F238E27FC236}">
              <a16:creationId xmlns:a16="http://schemas.microsoft.com/office/drawing/2014/main" id="{C9240B94-AA77-4D97-B7AE-2064819BF45C}"/>
            </a:ext>
          </a:extLst>
        </xdr:cNvPr>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169545</xdr:rowOff>
    </xdr:from>
    <xdr:to>
      <xdr:col>41</xdr:col>
      <xdr:colOff>50800</xdr:colOff>
      <xdr:row>63</xdr:row>
      <xdr:rowOff>0</xdr:rowOff>
    </xdr:to>
    <xdr:cxnSp macro="">
      <xdr:nvCxnSpPr>
        <xdr:cNvPr id="254" name="直線コネクタ 253">
          <a:extLst>
            <a:ext uri="{FF2B5EF4-FFF2-40B4-BE49-F238E27FC236}">
              <a16:creationId xmlns:a16="http://schemas.microsoft.com/office/drawing/2014/main" id="{34B5C307-E27F-4766-8B66-7605E42AD824}"/>
            </a:ext>
          </a:extLst>
        </xdr:cNvPr>
        <xdr:cNvCxnSpPr/>
      </xdr:nvCxnSpPr>
      <xdr:spPr>
        <a:xfrm flipV="1">
          <a:off x="6972300" y="107994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a:extLst>
            <a:ext uri="{FF2B5EF4-FFF2-40B4-BE49-F238E27FC236}">
              <a16:creationId xmlns:a16="http://schemas.microsoft.com/office/drawing/2014/main" id="{8625F8F5-6C26-44D2-A34A-806DB3FA1E81}"/>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a:extLst>
            <a:ext uri="{FF2B5EF4-FFF2-40B4-BE49-F238E27FC236}">
              <a16:creationId xmlns:a16="http://schemas.microsoft.com/office/drawing/2014/main" id="{5086DD1F-2610-47A0-9D16-5206BBCC03DC}"/>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a:extLst>
            <a:ext uri="{FF2B5EF4-FFF2-40B4-BE49-F238E27FC236}">
              <a16:creationId xmlns:a16="http://schemas.microsoft.com/office/drawing/2014/main" id="{42DC970A-4B03-424F-B14E-54E65F40FC11}"/>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A77ABA25-FFC8-4173-BF53-3BF51DCDFA35}"/>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161942</xdr:rowOff>
    </xdr:from>
    <xdr:ext cx="469744" cy="259045"/>
    <xdr:sp macro="" textlink="">
      <xdr:nvSpPr>
        <xdr:cNvPr id="259" name="n_1mainValue【体育館・プール】&#10;一人当たり面積">
          <a:extLst>
            <a:ext uri="{FF2B5EF4-FFF2-40B4-BE49-F238E27FC236}">
              <a16:creationId xmlns:a16="http://schemas.microsoft.com/office/drawing/2014/main" id="{BB0DE059-D548-46EF-8787-DE9CFCF5FE77}"/>
            </a:ext>
          </a:extLst>
        </xdr:cNvPr>
        <xdr:cNvSpPr txBox="1"/>
      </xdr:nvSpPr>
      <xdr:spPr>
        <a:xfrm>
          <a:off x="93917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60" name="n_2mainValue【体育館・プール】&#10;一人当たり面積">
          <a:extLst>
            <a:ext uri="{FF2B5EF4-FFF2-40B4-BE49-F238E27FC236}">
              <a16:creationId xmlns:a16="http://schemas.microsoft.com/office/drawing/2014/main" id="{DE97CE61-F0C6-40FA-B389-060C9A3E4608}"/>
            </a:ext>
          </a:extLst>
        </xdr:cNvPr>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40022</xdr:rowOff>
    </xdr:from>
    <xdr:ext cx="469744" cy="259045"/>
    <xdr:sp macro="" textlink="">
      <xdr:nvSpPr>
        <xdr:cNvPr id="261" name="n_3mainValue【体育館・プール】&#10;一人当たり面積">
          <a:extLst>
            <a:ext uri="{FF2B5EF4-FFF2-40B4-BE49-F238E27FC236}">
              <a16:creationId xmlns:a16="http://schemas.microsoft.com/office/drawing/2014/main" id="{DE7EB70F-E3F1-4457-9B36-ACDA45E13B74}"/>
            </a:ext>
          </a:extLst>
        </xdr:cNvPr>
        <xdr:cNvSpPr txBox="1"/>
      </xdr:nvSpPr>
      <xdr:spPr>
        <a:xfrm>
          <a:off x="7626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2" name="n_4mainValue【体育館・プール】&#10;一人当たり面積">
          <a:extLst>
            <a:ext uri="{FF2B5EF4-FFF2-40B4-BE49-F238E27FC236}">
              <a16:creationId xmlns:a16="http://schemas.microsoft.com/office/drawing/2014/main" id="{A69BC57A-D575-472F-96FF-26DA4BBE2865}"/>
            </a:ext>
          </a:extLst>
        </xdr:cNvPr>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60C5C8-4B2A-490E-A2B8-34148030F4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5901FE5-9FE6-4A5B-959B-6EE6345342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987E97E-C6A1-4361-9F27-3D5D601230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C789A8D-BA21-46A8-B99A-8163BE10F4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E0CD56B-9EF6-4F8E-BEA2-5F78601C84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A65D9C6-5B96-470E-82CD-A0315DC800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ADCFD0A-1849-41F2-81D1-EB307FB905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E2FB798-5FFC-4D86-80D8-B906654FD6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DA5F8BB-FC48-4036-9DCC-501B74DF24A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54DB052-FF90-46F9-AAF5-9B17C7AACE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E41A4D6-7FAF-4B98-9E5A-F1BDDEFEC2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31518B4-8AC4-4C13-A52D-AC0D0CB72E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1358E31-7E82-44FD-B153-0F28ECB19D5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E021EF0-B290-49CE-86CC-9121D25EBC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3926E47E-5AEF-41BC-80BA-066881893EC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9BAC5F9-3FB5-49DE-BA66-2A3498A15EC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DEEF0E0-F6C9-4420-B152-DBC1AF02588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BA4A817-4C16-45B4-9DDD-B34E697B0EE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99544C5-1156-47F1-879D-8C36623DDF6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C0CD970-6F83-443E-9D7A-74657BE7677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B0795E9A-8F61-43C4-93B7-AA83490023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F11CD2A-301F-4500-80F7-BAFF55C78B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5F9DE4C-FE48-4212-A167-B3DBB476C82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99298B4-8CE7-4CD6-99D3-21225D93905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9FEFCE02-5F58-48A8-8CF8-F60EA5FFFE62}"/>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F96AB632-CD3C-4ACF-A6A5-9E37EDBA6D6A}"/>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7255F866-C5BB-46CC-B715-F5560BB558B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7731CEA-F382-49E4-837E-536A179FF29C}"/>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68976353-9262-4081-BD00-6A4E4806A26E}"/>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788FCF23-E441-4076-AF65-D5254B94465F}"/>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ABCDD299-C33F-4B7B-AB2A-CC9E045D30C1}"/>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85A90229-0C3C-4DCA-A72C-3EB58D07DD2A}"/>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704A61CB-8E22-48AE-AFA9-9AE23EA884E8}"/>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E79CC350-63DE-4861-AE51-25649DB308BE}"/>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D7E04988-94A2-4727-868D-C070FC37E399}"/>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B4584A7-73D9-471D-A5CB-9D9115A8051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D9771D9-305E-4E66-85BF-E5BC1A3D564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55D711-5739-4D13-A890-8B887C1422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7C04639-83A4-4B0D-A984-343CB85079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34F3056-E3FE-4A2D-A84D-6C9A777E79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303" name="楕円 302">
          <a:extLst>
            <a:ext uri="{FF2B5EF4-FFF2-40B4-BE49-F238E27FC236}">
              <a16:creationId xmlns:a16="http://schemas.microsoft.com/office/drawing/2014/main" id="{47B46285-F56E-4556-8BF7-1DB482D091C7}"/>
            </a:ext>
          </a:extLst>
        </xdr:cNvPr>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72407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5DDC848-9807-4B85-96EA-524B2504AFF3}"/>
            </a:ext>
          </a:extLst>
        </xdr:cNvPr>
        <xdr:cNvSpPr txBox="1"/>
      </xdr:nvSpPr>
      <xdr:spPr>
        <a:xfrm>
          <a:off x="4673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5" name="楕円 304">
          <a:extLst>
            <a:ext uri="{FF2B5EF4-FFF2-40B4-BE49-F238E27FC236}">
              <a16:creationId xmlns:a16="http://schemas.microsoft.com/office/drawing/2014/main" id="{FF2D2888-1FDA-4513-8D4A-3B5A1CA1587E}"/>
            </a:ext>
          </a:extLst>
        </xdr:cNvPr>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144780</xdr:rowOff>
    </xdr:to>
    <xdr:cxnSp macro="">
      <xdr:nvCxnSpPr>
        <xdr:cNvPr id="306" name="直線コネクタ 305">
          <a:extLst>
            <a:ext uri="{FF2B5EF4-FFF2-40B4-BE49-F238E27FC236}">
              <a16:creationId xmlns:a16="http://schemas.microsoft.com/office/drawing/2014/main" id="{B3A21A79-5105-43B5-8244-72C2C7FFFCE0}"/>
            </a:ext>
          </a:extLst>
        </xdr:cNvPr>
        <xdr:cNvCxnSpPr/>
      </xdr:nvCxnSpPr>
      <xdr:spPr>
        <a:xfrm>
          <a:off x="3797300" y="141770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7" name="楕円 306">
          <a:extLst>
            <a:ext uri="{FF2B5EF4-FFF2-40B4-BE49-F238E27FC236}">
              <a16:creationId xmlns:a16="http://schemas.microsoft.com/office/drawing/2014/main" id="{ED72BDF0-D86F-40DA-949D-AFAA1BFBA7A1}"/>
            </a:ext>
          </a:extLst>
        </xdr:cNvPr>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118111</xdr:rowOff>
    </xdr:to>
    <xdr:cxnSp macro="">
      <xdr:nvCxnSpPr>
        <xdr:cNvPr id="308" name="直線コネクタ 307">
          <a:extLst>
            <a:ext uri="{FF2B5EF4-FFF2-40B4-BE49-F238E27FC236}">
              <a16:creationId xmlns:a16="http://schemas.microsoft.com/office/drawing/2014/main" id="{C0607CCE-92CF-42E4-B367-9F2BD8ED7B72}"/>
            </a:ext>
          </a:extLst>
        </xdr:cNvPr>
        <xdr:cNvCxnSpPr/>
      </xdr:nvCxnSpPr>
      <xdr:spPr>
        <a:xfrm>
          <a:off x="2908300" y="141427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309" name="楕円 308">
          <a:extLst>
            <a:ext uri="{FF2B5EF4-FFF2-40B4-BE49-F238E27FC236}">
              <a16:creationId xmlns:a16="http://schemas.microsoft.com/office/drawing/2014/main" id="{05679431-9718-41FF-A7BF-FC616B0BA74F}"/>
            </a:ext>
          </a:extLst>
        </xdr:cNvPr>
        <xdr:cNvSpPr/>
      </xdr:nvSpPr>
      <xdr:spPr>
        <a:xfrm>
          <a:off x="1968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142875</xdr:rowOff>
    </xdr:to>
    <xdr:cxnSp macro="">
      <xdr:nvCxnSpPr>
        <xdr:cNvPr id="310" name="直線コネクタ 309">
          <a:extLst>
            <a:ext uri="{FF2B5EF4-FFF2-40B4-BE49-F238E27FC236}">
              <a16:creationId xmlns:a16="http://schemas.microsoft.com/office/drawing/2014/main" id="{F6A4ACDD-1024-4F6B-991B-60368B14083E}"/>
            </a:ext>
          </a:extLst>
        </xdr:cNvPr>
        <xdr:cNvCxnSpPr/>
      </xdr:nvCxnSpPr>
      <xdr:spPr>
        <a:xfrm flipV="1">
          <a:off x="2019300" y="141427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107950</xdr:rowOff>
    </xdr:to>
    <xdr:sp macro="" textlink="">
      <xdr:nvSpPr>
        <xdr:cNvPr id="311" name="楕円 310">
          <a:extLst>
            <a:ext uri="{FF2B5EF4-FFF2-40B4-BE49-F238E27FC236}">
              <a16:creationId xmlns:a16="http://schemas.microsoft.com/office/drawing/2014/main" id="{B6B1ABE3-200C-4AB2-9D4B-0FAC6B34A345}"/>
            </a:ext>
          </a:extLst>
        </xdr:cNvPr>
        <xdr:cNvSpPr/>
      </xdr:nvSpPr>
      <xdr:spPr>
        <a:xfrm>
          <a:off x="1079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142875</xdr:rowOff>
    </xdr:to>
    <xdr:cxnSp macro="">
      <xdr:nvCxnSpPr>
        <xdr:cNvPr id="312" name="直線コネクタ 311">
          <a:extLst>
            <a:ext uri="{FF2B5EF4-FFF2-40B4-BE49-F238E27FC236}">
              <a16:creationId xmlns:a16="http://schemas.microsoft.com/office/drawing/2014/main" id="{5200E761-7335-42BC-8011-04A0BDE0C098}"/>
            </a:ext>
          </a:extLst>
        </xdr:cNvPr>
        <xdr:cNvCxnSpPr/>
      </xdr:nvCxnSpPr>
      <xdr:spPr>
        <a:xfrm>
          <a:off x="1130300" y="14116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8987FF88-AD35-47B8-8B87-EAE52A26B918}"/>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E81B820C-907B-414E-96C7-52162D792342}"/>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C7243367-0B5F-42A5-AB91-EE5F675F3E66}"/>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1B60E88D-7D31-49A1-B796-8303F60F105F}"/>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7" name="n_1mainValue【福祉施設】&#10;有形固定資産減価償却率">
          <a:extLst>
            <a:ext uri="{FF2B5EF4-FFF2-40B4-BE49-F238E27FC236}">
              <a16:creationId xmlns:a16="http://schemas.microsoft.com/office/drawing/2014/main" id="{DE7BFC59-C385-478C-8D07-5A45F4161E13}"/>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18" name="n_2mainValue【福祉施設】&#10;有形固定資産減価償却率">
          <a:extLst>
            <a:ext uri="{FF2B5EF4-FFF2-40B4-BE49-F238E27FC236}">
              <a16:creationId xmlns:a16="http://schemas.microsoft.com/office/drawing/2014/main" id="{BA188B4C-2EDE-4234-A20E-3716014543E9}"/>
            </a:ext>
          </a:extLst>
        </xdr:cNvPr>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13352</xdr:rowOff>
    </xdr:from>
    <xdr:ext cx="405111" cy="259045"/>
    <xdr:sp macro="" textlink="">
      <xdr:nvSpPr>
        <xdr:cNvPr id="319" name="n_3mainValue【福祉施設】&#10;有形固定資産減価償却率">
          <a:extLst>
            <a:ext uri="{FF2B5EF4-FFF2-40B4-BE49-F238E27FC236}">
              <a16:creationId xmlns:a16="http://schemas.microsoft.com/office/drawing/2014/main" id="{0494E601-62A5-43E0-813F-56BA8457F76E}"/>
            </a:ext>
          </a:extLst>
        </xdr:cNvPr>
        <xdr:cNvSpPr txBox="1"/>
      </xdr:nvSpPr>
      <xdr:spPr>
        <a:xfrm>
          <a:off x="1816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20" name="n_4mainValue【福祉施設】&#10;有形固定資産減価償却率">
          <a:extLst>
            <a:ext uri="{FF2B5EF4-FFF2-40B4-BE49-F238E27FC236}">
              <a16:creationId xmlns:a16="http://schemas.microsoft.com/office/drawing/2014/main" id="{098AADDE-1AAF-41A6-BC29-F3AEE4B4AEB8}"/>
            </a:ext>
          </a:extLst>
        </xdr:cNvPr>
        <xdr:cNvSpPr txBox="1"/>
      </xdr:nvSpPr>
      <xdr:spPr>
        <a:xfrm>
          <a:off x="927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F59F84B-59EA-4D0E-9AD3-C4C738BCBF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FD5173A-D167-436D-8AE6-9125F47BA4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5B41C38-87BA-4067-82F0-9ECD728E45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71818C6-AA61-4030-9D4C-E18B3A1C33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32D9367-EACD-49BD-87BE-0CFF2BA0CD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2FA8EF9-6339-4817-B712-FAAEE8CA6D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406A64F-12DF-4529-A49A-EF88CA7F26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B2B33E0-8742-4286-AECA-06DF4F1BFB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410052A-2A11-44F3-9C4D-595D0CCD33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C6260BA-92F2-435F-BF7A-BE338F2815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9FD54652-D17A-4E7C-B78D-51B6F9D241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F83F2B2C-BA85-4E32-B76C-40224AEACBB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5122BE8-C9DC-456F-895F-57FD1B384A0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1A953BE5-6F85-4548-92FA-69C58C1511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5BB72CB2-DF7A-4132-BA08-0977904929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CC112715-0E24-41DD-A702-A6AF92207AD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1F716F07-127B-4ECF-8C95-E591246FF8C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4AE862A4-40E4-48E4-8C8E-E6F5EBEEDDF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15860988-6CC1-4899-A202-18D05C1AF9F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DD088772-AC12-452C-AEB2-02D5579B66F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587E8F5-754F-4B75-8744-95707251A6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51C181F-B514-43AD-8CEA-5F0DD5B4E15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720681B1-3D9A-4055-A036-09E9A6DB1B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43F0BE9E-8C5A-4BAC-AF11-77AD4F72A763}"/>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4248BB51-2914-4C46-8F53-3759342A40D8}"/>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C81364A7-6E48-4A82-AA39-53C406B45A4F}"/>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9725099A-40F4-4DB7-BE0E-170E3B5DA4AC}"/>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83D87D0D-7ACC-4A72-8239-ECE711E0948A}"/>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a:extLst>
            <a:ext uri="{FF2B5EF4-FFF2-40B4-BE49-F238E27FC236}">
              <a16:creationId xmlns:a16="http://schemas.microsoft.com/office/drawing/2014/main" id="{5D370620-7289-4642-BB12-73115E8C00A6}"/>
            </a:ext>
          </a:extLst>
        </xdr:cNvPr>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421C0019-0A2C-4DB4-A2F2-40EBCB87F0EB}"/>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FBE7CC67-7560-4F93-B1E7-8A1CAC63A851}"/>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0F46B733-326D-44E0-A45A-DCB1C0D6B801}"/>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287E1251-A2D5-43FE-B36D-FAECF5AF5225}"/>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C2EBDB37-F4EB-4E0E-868B-B9F1C7F45398}"/>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713E91A-2FEA-4B96-B2F0-8B91DFAFB7F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2E12AB4-4CB8-427B-9D93-ACB3EBF9258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B2139D0-996A-4AD5-83DE-DF8B4E609FC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451B49C-17D7-445F-82FF-D724B3B263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DB21CCF-8189-45B8-8600-E09E6DE4E5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120650</xdr:rowOff>
    </xdr:from>
    <xdr:to>
      <xdr:col>55</xdr:col>
      <xdr:colOff>50800</xdr:colOff>
      <xdr:row>85</xdr:row>
      <xdr:rowOff>50800</xdr:rowOff>
    </xdr:to>
    <xdr:sp macro="" textlink="">
      <xdr:nvSpPr>
        <xdr:cNvPr id="360" name="楕円 359">
          <a:extLst>
            <a:ext uri="{FF2B5EF4-FFF2-40B4-BE49-F238E27FC236}">
              <a16:creationId xmlns:a16="http://schemas.microsoft.com/office/drawing/2014/main" id="{FF417C55-A89E-4E3B-B395-FF5CAA73BDB8}"/>
            </a:ext>
          </a:extLst>
        </xdr:cNvPr>
        <xdr:cNvSpPr/>
      </xdr:nvSpPr>
      <xdr:spPr>
        <a:xfrm>
          <a:off x="10426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99077</xdr:rowOff>
    </xdr:from>
    <xdr:ext cx="469744" cy="259045"/>
    <xdr:sp macro="" textlink="">
      <xdr:nvSpPr>
        <xdr:cNvPr id="361" name="【福祉施設】&#10;一人当たり面積該当値テキスト">
          <a:extLst>
            <a:ext uri="{FF2B5EF4-FFF2-40B4-BE49-F238E27FC236}">
              <a16:creationId xmlns:a16="http://schemas.microsoft.com/office/drawing/2014/main" id="{60B14107-5FB8-4F9E-B556-FF0BEC908728}"/>
            </a:ext>
          </a:extLst>
        </xdr:cNvPr>
        <xdr:cNvSpPr txBox="1"/>
      </xdr:nvSpPr>
      <xdr:spPr>
        <a:xfrm>
          <a:off x="10515600"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62" name="楕円 361">
          <a:extLst>
            <a:ext uri="{FF2B5EF4-FFF2-40B4-BE49-F238E27FC236}">
              <a16:creationId xmlns:a16="http://schemas.microsoft.com/office/drawing/2014/main" id="{EA762F93-0F88-410A-ADF8-8E5D7ED25E91}"/>
            </a:ext>
          </a:extLst>
        </xdr:cNvPr>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0</xdr:rowOff>
    </xdr:from>
    <xdr:to>
      <xdr:col>55</xdr:col>
      <xdr:colOff>0</xdr:colOff>
      <xdr:row>85</xdr:row>
      <xdr:rowOff>3811</xdr:rowOff>
    </xdr:to>
    <xdr:cxnSp macro="">
      <xdr:nvCxnSpPr>
        <xdr:cNvPr id="363" name="直線コネクタ 362">
          <a:extLst>
            <a:ext uri="{FF2B5EF4-FFF2-40B4-BE49-F238E27FC236}">
              <a16:creationId xmlns:a16="http://schemas.microsoft.com/office/drawing/2014/main" id="{377DD8DA-42B8-4199-AD69-876E3664B84B}"/>
            </a:ext>
          </a:extLst>
        </xdr:cNvPr>
        <xdr:cNvCxnSpPr/>
      </xdr:nvCxnSpPr>
      <xdr:spPr>
        <a:xfrm flipV="1">
          <a:off x="9639300" y="145732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64" name="楕円 363">
          <a:extLst>
            <a:ext uri="{FF2B5EF4-FFF2-40B4-BE49-F238E27FC236}">
              <a16:creationId xmlns:a16="http://schemas.microsoft.com/office/drawing/2014/main" id="{21EF8E75-3B4F-4741-9814-776F4112B6DB}"/>
            </a:ext>
          </a:extLst>
        </xdr:cNvPr>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3811</xdr:rowOff>
    </xdr:to>
    <xdr:cxnSp macro="">
      <xdr:nvCxnSpPr>
        <xdr:cNvPr id="365" name="直線コネクタ 364">
          <a:extLst>
            <a:ext uri="{FF2B5EF4-FFF2-40B4-BE49-F238E27FC236}">
              <a16:creationId xmlns:a16="http://schemas.microsoft.com/office/drawing/2014/main" id="{DF471A17-BD43-4832-AF05-B1A689AEC025}"/>
            </a:ext>
          </a:extLst>
        </xdr:cNvPr>
        <xdr:cNvCxnSpPr/>
      </xdr:nvCxnSpPr>
      <xdr:spPr>
        <a:xfrm>
          <a:off x="8750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29211</xdr:rowOff>
    </xdr:from>
    <xdr:to>
      <xdr:col>41</xdr:col>
      <xdr:colOff>101600</xdr:colOff>
      <xdr:row>83</xdr:row>
      <xdr:rowOff>130811</xdr:rowOff>
    </xdr:to>
    <xdr:sp macro="" textlink="">
      <xdr:nvSpPr>
        <xdr:cNvPr id="366" name="楕円 365">
          <a:extLst>
            <a:ext uri="{FF2B5EF4-FFF2-40B4-BE49-F238E27FC236}">
              <a16:creationId xmlns:a16="http://schemas.microsoft.com/office/drawing/2014/main" id="{EF16A881-64F8-4ED0-86D3-6717D5FB6E37}"/>
            </a:ext>
          </a:extLst>
        </xdr:cNvPr>
        <xdr:cNvSpPr/>
      </xdr:nvSpPr>
      <xdr:spPr>
        <a:xfrm>
          <a:off x="7810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80011</xdr:rowOff>
    </xdr:from>
    <xdr:to>
      <xdr:col>45</xdr:col>
      <xdr:colOff>177800</xdr:colOff>
      <xdr:row>85</xdr:row>
      <xdr:rowOff>3811</xdr:rowOff>
    </xdr:to>
    <xdr:cxnSp macro="">
      <xdr:nvCxnSpPr>
        <xdr:cNvPr id="367" name="直線コネクタ 366">
          <a:extLst>
            <a:ext uri="{FF2B5EF4-FFF2-40B4-BE49-F238E27FC236}">
              <a16:creationId xmlns:a16="http://schemas.microsoft.com/office/drawing/2014/main" id="{3E921667-2CE6-4139-ADD6-710DD8DAF7FB}"/>
            </a:ext>
          </a:extLst>
        </xdr:cNvPr>
        <xdr:cNvCxnSpPr/>
      </xdr:nvCxnSpPr>
      <xdr:spPr>
        <a:xfrm>
          <a:off x="7861300" y="143103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33020</xdr:rowOff>
    </xdr:from>
    <xdr:to>
      <xdr:col>36</xdr:col>
      <xdr:colOff>165100</xdr:colOff>
      <xdr:row>83</xdr:row>
      <xdr:rowOff>134620</xdr:rowOff>
    </xdr:to>
    <xdr:sp macro="" textlink="">
      <xdr:nvSpPr>
        <xdr:cNvPr id="368" name="楕円 367">
          <a:extLst>
            <a:ext uri="{FF2B5EF4-FFF2-40B4-BE49-F238E27FC236}">
              <a16:creationId xmlns:a16="http://schemas.microsoft.com/office/drawing/2014/main" id="{3F319560-4DDE-457B-B3A4-BB19D9D7ED8A}"/>
            </a:ext>
          </a:extLst>
        </xdr:cNvPr>
        <xdr:cNvSpPr/>
      </xdr:nvSpPr>
      <xdr:spPr>
        <a:xfrm>
          <a:off x="692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80011</xdr:rowOff>
    </xdr:from>
    <xdr:to>
      <xdr:col>41</xdr:col>
      <xdr:colOff>50800</xdr:colOff>
      <xdr:row>83</xdr:row>
      <xdr:rowOff>83820</xdr:rowOff>
    </xdr:to>
    <xdr:cxnSp macro="">
      <xdr:nvCxnSpPr>
        <xdr:cNvPr id="369" name="直線コネクタ 368">
          <a:extLst>
            <a:ext uri="{FF2B5EF4-FFF2-40B4-BE49-F238E27FC236}">
              <a16:creationId xmlns:a16="http://schemas.microsoft.com/office/drawing/2014/main" id="{5595A45D-8F3B-4D27-B1DB-F68EF54725A1}"/>
            </a:ext>
          </a:extLst>
        </xdr:cNvPr>
        <xdr:cNvCxnSpPr/>
      </xdr:nvCxnSpPr>
      <xdr:spPr>
        <a:xfrm flipV="1">
          <a:off x="6972300" y="14310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a:extLst>
            <a:ext uri="{FF2B5EF4-FFF2-40B4-BE49-F238E27FC236}">
              <a16:creationId xmlns:a16="http://schemas.microsoft.com/office/drawing/2014/main" id="{44A901B5-02CB-4E85-897D-728BD3019743}"/>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1" name="n_2aveValue【福祉施設】&#10;一人当たり面積">
          <a:extLst>
            <a:ext uri="{FF2B5EF4-FFF2-40B4-BE49-F238E27FC236}">
              <a16:creationId xmlns:a16="http://schemas.microsoft.com/office/drawing/2014/main" id="{D3ED6869-8990-4D5C-8EA3-7AA20EF97293}"/>
            </a:ext>
          </a:extLst>
        </xdr:cNvPr>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2" name="n_3aveValue【福祉施設】&#10;一人当たり面積">
          <a:extLst>
            <a:ext uri="{FF2B5EF4-FFF2-40B4-BE49-F238E27FC236}">
              <a16:creationId xmlns:a16="http://schemas.microsoft.com/office/drawing/2014/main" id="{EEFC1457-F9BC-4924-9B1A-DEE51F62CD15}"/>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73" name="n_4aveValue【福祉施設】&#10;一人当たり面積">
          <a:extLst>
            <a:ext uri="{FF2B5EF4-FFF2-40B4-BE49-F238E27FC236}">
              <a16:creationId xmlns:a16="http://schemas.microsoft.com/office/drawing/2014/main" id="{07AEDBB3-91A9-4882-B78E-8AE0577DCCEF}"/>
            </a:ext>
          </a:extLst>
        </xdr:cNvPr>
        <xdr:cNvSpPr txBox="1"/>
      </xdr:nvSpPr>
      <xdr:spPr>
        <a:xfrm>
          <a:off x="6737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45738</xdr:rowOff>
    </xdr:from>
    <xdr:ext cx="469744" cy="259045"/>
    <xdr:sp macro="" textlink="">
      <xdr:nvSpPr>
        <xdr:cNvPr id="374" name="n_1mainValue【福祉施設】&#10;一人当たり面積">
          <a:extLst>
            <a:ext uri="{FF2B5EF4-FFF2-40B4-BE49-F238E27FC236}">
              <a16:creationId xmlns:a16="http://schemas.microsoft.com/office/drawing/2014/main" id="{99E92DAE-07FD-42A8-8531-27BBF5DA96C7}"/>
            </a:ext>
          </a:extLst>
        </xdr:cNvPr>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75" name="n_2mainValue【福祉施設】&#10;一人当たり面積">
          <a:extLst>
            <a:ext uri="{FF2B5EF4-FFF2-40B4-BE49-F238E27FC236}">
              <a16:creationId xmlns:a16="http://schemas.microsoft.com/office/drawing/2014/main" id="{D961DCCA-13FF-41BF-A701-DE0CE0462C3C}"/>
            </a:ext>
          </a:extLst>
        </xdr:cNvPr>
        <xdr:cNvSpPr txBox="1"/>
      </xdr:nvSpPr>
      <xdr:spPr>
        <a:xfrm>
          <a:off x="8515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147338</xdr:rowOff>
    </xdr:from>
    <xdr:ext cx="469744" cy="259045"/>
    <xdr:sp macro="" textlink="">
      <xdr:nvSpPr>
        <xdr:cNvPr id="376" name="n_3mainValue【福祉施設】&#10;一人当たり面積">
          <a:extLst>
            <a:ext uri="{FF2B5EF4-FFF2-40B4-BE49-F238E27FC236}">
              <a16:creationId xmlns:a16="http://schemas.microsoft.com/office/drawing/2014/main" id="{5C9AD616-A587-4DAA-84C3-62A2BD8502DE}"/>
            </a:ext>
          </a:extLst>
        </xdr:cNvPr>
        <xdr:cNvSpPr txBox="1"/>
      </xdr:nvSpPr>
      <xdr:spPr>
        <a:xfrm>
          <a:off x="7626427"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151147</xdr:rowOff>
    </xdr:from>
    <xdr:ext cx="469744" cy="259045"/>
    <xdr:sp macro="" textlink="">
      <xdr:nvSpPr>
        <xdr:cNvPr id="377" name="n_4mainValue【福祉施設】&#10;一人当たり面積">
          <a:extLst>
            <a:ext uri="{FF2B5EF4-FFF2-40B4-BE49-F238E27FC236}">
              <a16:creationId xmlns:a16="http://schemas.microsoft.com/office/drawing/2014/main" id="{7F884EF8-49E7-4B63-AE7F-A17150578CD5}"/>
            </a:ext>
          </a:extLst>
        </xdr:cNvPr>
        <xdr:cNvSpPr txBox="1"/>
      </xdr:nvSpPr>
      <xdr:spPr>
        <a:xfrm>
          <a:off x="6737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C4D3A6A-E7BA-4EE2-BFC5-6A083D3297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7EF93B3-E488-4DCE-8AB1-7CBF8223BB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6DCFB6C-5B9D-451B-97E4-18BF6AD523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572F888-C0C9-46AF-9A10-F121F63127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A120E54-E22A-4AB0-B03C-2D46550807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34A571D-E4FA-411B-99D9-6CCF63AE97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28C14D3-5B5E-4E32-B5E1-8D7397C49C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5D698B3-7254-4749-90B2-5A1232A1EDA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E25E8EEB-FE8C-4166-9868-18B0FE1C50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A90583EA-2758-430D-B884-3BC65D54A4D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965FCDE-52F3-4E05-90B9-A8EBBEB73D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16B0C71-C058-44FC-960E-E7FB54152B8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232E9FAB-EE5D-474E-A1EF-BD5C8AF42ED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35AB8290-AA6E-4085-B1D0-60807EA67C9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E2F4F4F9-EE47-478C-BF3F-B0C46697B33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60EF3628-7B84-407C-BCA4-26E19A38554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FB650D76-816C-40CD-B03B-1BD0823EBDF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897D8A05-216A-41FE-BB5B-EFF18DFA2D7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409D9B0E-5605-4CF9-AEDA-D2FD4D1D8D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97A6DE51-C27B-4262-8AD9-AF755205033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8A1DC2A5-87F6-47EF-853D-430D519CD5D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1999BAF3-AA36-4C64-84D8-B4170D91ABA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B4CB5307-0F91-4743-93E9-60AE86AF29B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3B236F93-8DF1-4C04-9300-D11ACABEF6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D2D53518-2102-43F5-B21A-85A1FD60DD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C4E2C8EC-B1BB-493D-A609-6921F52C01AE}"/>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F6F52AF-3642-43F4-8379-3E767CFC6156}"/>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670A78F7-B871-46DB-9620-2ECD7FFF7432}"/>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FB2651F0-D91F-4982-A965-4F90A1546D6B}"/>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30DE461A-0DB4-4233-BF41-BBDA2C9E845B}"/>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59BB70F-8F08-4AC0-903D-11BA5E7D8E45}"/>
            </a:ext>
          </a:extLst>
        </xdr:cNvPr>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2BC70A36-91F8-40F7-B818-548AE4F6F844}"/>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2A61E2A4-89EF-436D-B3EE-C729882875CF}"/>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AFA162A9-AD3F-486E-AFD8-B0A5E60FBBA4}"/>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1F85A326-3FC7-4627-B933-3F3DA8CEFE4C}"/>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8C853710-B451-42B4-BB9A-769D9037495F}"/>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4DBDEF3-2448-4FBF-91E3-637E55D935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E03B6C0-A5A6-4B84-A06B-7E7E10EA436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16BAEC2-37A1-423B-A6D0-8856966F99C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65E2D54-A49A-4B1C-886A-AE273A14CDA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65052D6-65E6-4F37-A218-B62B813126A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56424</xdr:rowOff>
    </xdr:from>
    <xdr:to>
      <xdr:col>10</xdr:col>
      <xdr:colOff>165100</xdr:colOff>
      <xdr:row>106</xdr:row>
      <xdr:rowOff>158024</xdr:rowOff>
    </xdr:to>
    <xdr:sp macro="" textlink="">
      <xdr:nvSpPr>
        <xdr:cNvPr id="419" name="楕円 418">
          <a:extLst>
            <a:ext uri="{FF2B5EF4-FFF2-40B4-BE49-F238E27FC236}">
              <a16:creationId xmlns:a16="http://schemas.microsoft.com/office/drawing/2014/main" id="{EA496057-77CB-4EB9-BDB4-A25FCFC01334}"/>
            </a:ext>
          </a:extLst>
        </xdr:cNvPr>
        <xdr:cNvSpPr/>
      </xdr:nvSpPr>
      <xdr:spPr>
        <a:xfrm>
          <a:off x="1968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12337</xdr:rowOff>
    </xdr:from>
    <xdr:to>
      <xdr:col>6</xdr:col>
      <xdr:colOff>38100</xdr:colOff>
      <xdr:row>106</xdr:row>
      <xdr:rowOff>113937</xdr:rowOff>
    </xdr:to>
    <xdr:sp macro="" textlink="">
      <xdr:nvSpPr>
        <xdr:cNvPr id="420" name="楕円 419">
          <a:extLst>
            <a:ext uri="{FF2B5EF4-FFF2-40B4-BE49-F238E27FC236}">
              <a16:creationId xmlns:a16="http://schemas.microsoft.com/office/drawing/2014/main" id="{B22AB3A9-1AFE-4ACF-A593-BAF4BC278D45}"/>
            </a:ext>
          </a:extLst>
        </xdr:cNvPr>
        <xdr:cNvSpPr/>
      </xdr:nvSpPr>
      <xdr:spPr>
        <a:xfrm>
          <a:off x="1079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63137</xdr:rowOff>
    </xdr:from>
    <xdr:to>
      <xdr:col>10</xdr:col>
      <xdr:colOff>114300</xdr:colOff>
      <xdr:row>106</xdr:row>
      <xdr:rowOff>107224</xdr:rowOff>
    </xdr:to>
    <xdr:cxnSp macro="">
      <xdr:nvCxnSpPr>
        <xdr:cNvPr id="421" name="直線コネクタ 420">
          <a:extLst>
            <a:ext uri="{FF2B5EF4-FFF2-40B4-BE49-F238E27FC236}">
              <a16:creationId xmlns:a16="http://schemas.microsoft.com/office/drawing/2014/main" id="{2C171903-24E6-4E55-A27C-E8F067EF1DB0}"/>
            </a:ext>
          </a:extLst>
        </xdr:cNvPr>
        <xdr:cNvCxnSpPr/>
      </xdr:nvCxnSpPr>
      <xdr:spPr>
        <a:xfrm>
          <a:off x="1130300" y="1823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2" name="n_1aveValue【市民会館】&#10;有形固定資産減価償却率">
          <a:extLst>
            <a:ext uri="{FF2B5EF4-FFF2-40B4-BE49-F238E27FC236}">
              <a16:creationId xmlns:a16="http://schemas.microsoft.com/office/drawing/2014/main" id="{F4DC327D-EA40-4015-AE62-DBF9F6A33A51}"/>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23" name="n_2aveValue【市民会館】&#10;有形固定資産減価償却率">
          <a:extLst>
            <a:ext uri="{FF2B5EF4-FFF2-40B4-BE49-F238E27FC236}">
              <a16:creationId xmlns:a16="http://schemas.microsoft.com/office/drawing/2014/main" id="{94FADA79-88E2-4C80-84AF-45105EA19FC3}"/>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24" name="n_3aveValue【市民会館】&#10;有形固定資産減価償却率">
          <a:extLst>
            <a:ext uri="{FF2B5EF4-FFF2-40B4-BE49-F238E27FC236}">
              <a16:creationId xmlns:a16="http://schemas.microsoft.com/office/drawing/2014/main" id="{DB309D9D-FB6F-435E-A2E3-A065670F3E4C}"/>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25" name="n_4aveValue【市民会館】&#10;有形固定資産減価償却率">
          <a:extLst>
            <a:ext uri="{FF2B5EF4-FFF2-40B4-BE49-F238E27FC236}">
              <a16:creationId xmlns:a16="http://schemas.microsoft.com/office/drawing/2014/main" id="{9185A453-9B52-4471-8CC0-81A5C53448EF}"/>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149151</xdr:rowOff>
    </xdr:from>
    <xdr:ext cx="405111" cy="259045"/>
    <xdr:sp macro="" textlink="">
      <xdr:nvSpPr>
        <xdr:cNvPr id="426" name="n_3mainValue【市民会館】&#10;有形固定資産減価償却率">
          <a:extLst>
            <a:ext uri="{FF2B5EF4-FFF2-40B4-BE49-F238E27FC236}">
              <a16:creationId xmlns:a16="http://schemas.microsoft.com/office/drawing/2014/main" id="{566D31FE-E5AD-44D5-AA94-AC894243AA57}"/>
            </a:ext>
          </a:extLst>
        </xdr:cNvPr>
        <xdr:cNvSpPr txBox="1"/>
      </xdr:nvSpPr>
      <xdr:spPr>
        <a:xfrm>
          <a:off x="1816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105064</xdr:rowOff>
    </xdr:from>
    <xdr:ext cx="405111" cy="259045"/>
    <xdr:sp macro="" textlink="">
      <xdr:nvSpPr>
        <xdr:cNvPr id="427" name="n_4mainValue【市民会館】&#10;有形固定資産減価償却率">
          <a:extLst>
            <a:ext uri="{FF2B5EF4-FFF2-40B4-BE49-F238E27FC236}">
              <a16:creationId xmlns:a16="http://schemas.microsoft.com/office/drawing/2014/main" id="{6A36D58C-4BDA-407D-923B-40AA2503FCC9}"/>
            </a:ext>
          </a:extLst>
        </xdr:cNvPr>
        <xdr:cNvSpPr txBox="1"/>
      </xdr:nvSpPr>
      <xdr:spPr>
        <a:xfrm>
          <a:off x="927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4C8E209B-3047-4EEF-B3AD-83DA4D1FC8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E4DE6ADF-960C-4CD9-9C3A-FFF9E5B476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352D61FF-6656-4F06-9A6E-12B38F9EBA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65070759-1DB6-4E22-85F0-8585298927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2D004EF8-3A24-4344-9171-A4BED5ABE4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77F95FB1-D546-48BC-BECA-010BA52A19E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34ECC7F6-562F-4050-AB56-E0DC55BD8C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3DDE2722-B45D-42AB-BDF3-AA71E13E6C8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68AFF0C3-EF4E-4FFC-BD35-F4E9701D06C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AB110F5C-2112-4247-8827-326E60CD851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EEF67A87-66F0-4FAA-B948-56F6F73990C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9" name="テキスト ボックス 438">
          <a:extLst>
            <a:ext uri="{FF2B5EF4-FFF2-40B4-BE49-F238E27FC236}">
              <a16:creationId xmlns:a16="http://schemas.microsoft.com/office/drawing/2014/main" id="{43CDF175-58F6-4C3E-ACFD-1849036B6B0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28EF43CE-AEF3-43B7-96B1-55BB1D9904C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1" name="テキスト ボックス 440">
          <a:extLst>
            <a:ext uri="{FF2B5EF4-FFF2-40B4-BE49-F238E27FC236}">
              <a16:creationId xmlns:a16="http://schemas.microsoft.com/office/drawing/2014/main" id="{9FB8114F-C32C-4CF3-97A6-9B14210C7BA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0BE7375A-F0F2-4BF7-A402-BB7CE18D0EC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3" name="テキスト ボックス 442">
          <a:extLst>
            <a:ext uri="{FF2B5EF4-FFF2-40B4-BE49-F238E27FC236}">
              <a16:creationId xmlns:a16="http://schemas.microsoft.com/office/drawing/2014/main" id="{0FF8D454-3A8C-4E28-B2FC-6C95045FD4E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8B6FD3BF-D93D-4A62-8ED4-FCF7FAD6C25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5" name="テキスト ボックス 444">
          <a:extLst>
            <a:ext uri="{FF2B5EF4-FFF2-40B4-BE49-F238E27FC236}">
              <a16:creationId xmlns:a16="http://schemas.microsoft.com/office/drawing/2014/main" id="{C8DDA7A3-0558-4BFE-858A-6F56605E322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EF478B52-06E8-4F11-B910-9F801B6C011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7" name="テキスト ボックス 446">
          <a:extLst>
            <a:ext uri="{FF2B5EF4-FFF2-40B4-BE49-F238E27FC236}">
              <a16:creationId xmlns:a16="http://schemas.microsoft.com/office/drawing/2014/main" id="{8032640A-5123-41BC-9DD5-0D259EA0631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8A9B37FF-85A3-4600-9C89-E87969921BD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274788AF-44B6-4C2F-949A-1FF609A7381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79CBC214-FC80-45B3-B854-BD6A4319C12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1" name="直線コネクタ 450">
          <a:extLst>
            <a:ext uri="{FF2B5EF4-FFF2-40B4-BE49-F238E27FC236}">
              <a16:creationId xmlns:a16="http://schemas.microsoft.com/office/drawing/2014/main" id="{69049226-9E7E-413C-9FED-41052AB82F32}"/>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2" name="【市民会館】&#10;一人当たり面積最小値テキスト">
          <a:extLst>
            <a:ext uri="{FF2B5EF4-FFF2-40B4-BE49-F238E27FC236}">
              <a16:creationId xmlns:a16="http://schemas.microsoft.com/office/drawing/2014/main" id="{32D574A7-5DF3-477D-8B1A-3D4CA36D54E4}"/>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3" name="直線コネクタ 452">
          <a:extLst>
            <a:ext uri="{FF2B5EF4-FFF2-40B4-BE49-F238E27FC236}">
              <a16:creationId xmlns:a16="http://schemas.microsoft.com/office/drawing/2014/main" id="{F8E32D05-A867-49A9-B8BA-E1E9F33D6FE1}"/>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54" name="【市民会館】&#10;一人当たり面積最大値テキスト">
          <a:extLst>
            <a:ext uri="{FF2B5EF4-FFF2-40B4-BE49-F238E27FC236}">
              <a16:creationId xmlns:a16="http://schemas.microsoft.com/office/drawing/2014/main" id="{59DDCBC0-AB42-4DC6-807D-499774C65992}"/>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55" name="直線コネクタ 454">
          <a:extLst>
            <a:ext uri="{FF2B5EF4-FFF2-40B4-BE49-F238E27FC236}">
              <a16:creationId xmlns:a16="http://schemas.microsoft.com/office/drawing/2014/main" id="{1CD06137-D7B9-468C-99EC-08DA75FDA064}"/>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56" name="【市民会館】&#10;一人当たり面積平均値テキスト">
          <a:extLst>
            <a:ext uri="{FF2B5EF4-FFF2-40B4-BE49-F238E27FC236}">
              <a16:creationId xmlns:a16="http://schemas.microsoft.com/office/drawing/2014/main" id="{17BC1F93-DFA7-4BA1-B2BB-A19662D18444}"/>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57" name="フローチャート: 判断 456">
          <a:extLst>
            <a:ext uri="{FF2B5EF4-FFF2-40B4-BE49-F238E27FC236}">
              <a16:creationId xmlns:a16="http://schemas.microsoft.com/office/drawing/2014/main" id="{1A8E4AAD-250C-4503-8D5C-DB1A87F29DF2}"/>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58" name="フローチャート: 判断 457">
          <a:extLst>
            <a:ext uri="{FF2B5EF4-FFF2-40B4-BE49-F238E27FC236}">
              <a16:creationId xmlns:a16="http://schemas.microsoft.com/office/drawing/2014/main" id="{DEB6F85E-2956-4017-942C-185E63E3C546}"/>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59" name="フローチャート: 判断 458">
          <a:extLst>
            <a:ext uri="{FF2B5EF4-FFF2-40B4-BE49-F238E27FC236}">
              <a16:creationId xmlns:a16="http://schemas.microsoft.com/office/drawing/2014/main" id="{43148E13-4565-4140-8449-96EE183C8165}"/>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0" name="フローチャート: 判断 459">
          <a:extLst>
            <a:ext uri="{FF2B5EF4-FFF2-40B4-BE49-F238E27FC236}">
              <a16:creationId xmlns:a16="http://schemas.microsoft.com/office/drawing/2014/main" id="{47AEA3F9-3E3E-4864-AF93-798FB1EC99FD}"/>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1" name="フローチャート: 判断 460">
          <a:extLst>
            <a:ext uri="{FF2B5EF4-FFF2-40B4-BE49-F238E27FC236}">
              <a16:creationId xmlns:a16="http://schemas.microsoft.com/office/drawing/2014/main" id="{07BA4770-674D-4BED-993E-D6CB44B7EAF2}"/>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DA4004E1-5BB1-4F13-A80D-6377C527DE2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11360A7-49B1-4A3C-8BD9-1206A905FC4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C38DEBB-AB44-41E1-9F5B-68B1931680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48A5A13-9547-4159-B5AD-C1AEC18BB9E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B6B8D90-7DC8-46C7-95CF-FBC652E21B2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132080</xdr:rowOff>
    </xdr:from>
    <xdr:to>
      <xdr:col>41</xdr:col>
      <xdr:colOff>101600</xdr:colOff>
      <xdr:row>108</xdr:row>
      <xdr:rowOff>62230</xdr:rowOff>
    </xdr:to>
    <xdr:sp macro="" textlink="">
      <xdr:nvSpPr>
        <xdr:cNvPr id="467" name="楕円 466">
          <a:extLst>
            <a:ext uri="{FF2B5EF4-FFF2-40B4-BE49-F238E27FC236}">
              <a16:creationId xmlns:a16="http://schemas.microsoft.com/office/drawing/2014/main" id="{FBE5B027-5A44-4BAD-85BF-3F9FA59AF94C}"/>
            </a:ext>
          </a:extLst>
        </xdr:cNvPr>
        <xdr:cNvSpPr/>
      </xdr:nvSpPr>
      <xdr:spPr>
        <a:xfrm>
          <a:off x="7810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132080</xdr:rowOff>
    </xdr:from>
    <xdr:to>
      <xdr:col>36</xdr:col>
      <xdr:colOff>165100</xdr:colOff>
      <xdr:row>108</xdr:row>
      <xdr:rowOff>62230</xdr:rowOff>
    </xdr:to>
    <xdr:sp macro="" textlink="">
      <xdr:nvSpPr>
        <xdr:cNvPr id="468" name="楕円 467">
          <a:extLst>
            <a:ext uri="{FF2B5EF4-FFF2-40B4-BE49-F238E27FC236}">
              <a16:creationId xmlns:a16="http://schemas.microsoft.com/office/drawing/2014/main" id="{1161A392-CA67-4A3B-B853-A77655745258}"/>
            </a:ext>
          </a:extLst>
        </xdr:cNvPr>
        <xdr:cNvSpPr/>
      </xdr:nvSpPr>
      <xdr:spPr>
        <a:xfrm>
          <a:off x="692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11430</xdr:rowOff>
    </xdr:from>
    <xdr:to>
      <xdr:col>41</xdr:col>
      <xdr:colOff>50800</xdr:colOff>
      <xdr:row>108</xdr:row>
      <xdr:rowOff>11430</xdr:rowOff>
    </xdr:to>
    <xdr:cxnSp macro="">
      <xdr:nvCxnSpPr>
        <xdr:cNvPr id="469" name="直線コネクタ 468">
          <a:extLst>
            <a:ext uri="{FF2B5EF4-FFF2-40B4-BE49-F238E27FC236}">
              <a16:creationId xmlns:a16="http://schemas.microsoft.com/office/drawing/2014/main" id="{BA15FC9A-5694-4378-ACA0-527028471A7B}"/>
            </a:ext>
          </a:extLst>
        </xdr:cNvPr>
        <xdr:cNvCxnSpPr/>
      </xdr:nvCxnSpPr>
      <xdr:spPr>
        <a:xfrm>
          <a:off x="6972300" y="1852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70" name="n_1aveValue【市民会館】&#10;一人当たり面積">
          <a:extLst>
            <a:ext uri="{FF2B5EF4-FFF2-40B4-BE49-F238E27FC236}">
              <a16:creationId xmlns:a16="http://schemas.microsoft.com/office/drawing/2014/main" id="{3CCB5BA1-F96F-4E74-89AE-894B43232B1B}"/>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71" name="n_2aveValue【市民会館】&#10;一人当たり面積">
          <a:extLst>
            <a:ext uri="{FF2B5EF4-FFF2-40B4-BE49-F238E27FC236}">
              <a16:creationId xmlns:a16="http://schemas.microsoft.com/office/drawing/2014/main" id="{59D7CE22-97EE-4043-9082-EB92938B0C8E}"/>
            </a:ext>
          </a:extLst>
        </xdr:cNvPr>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72" name="n_3aveValue【市民会館】&#10;一人当たり面積">
          <a:extLst>
            <a:ext uri="{FF2B5EF4-FFF2-40B4-BE49-F238E27FC236}">
              <a16:creationId xmlns:a16="http://schemas.microsoft.com/office/drawing/2014/main" id="{E718647C-0CE7-4581-A9F1-C1D4321D08CE}"/>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3" name="n_4aveValue【市民会館】&#10;一人当たり面積">
          <a:extLst>
            <a:ext uri="{FF2B5EF4-FFF2-40B4-BE49-F238E27FC236}">
              <a16:creationId xmlns:a16="http://schemas.microsoft.com/office/drawing/2014/main" id="{6288AC7F-0FF9-402D-A355-8D9852CF7125}"/>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53357</xdr:rowOff>
    </xdr:from>
    <xdr:ext cx="469744" cy="259045"/>
    <xdr:sp macro="" textlink="">
      <xdr:nvSpPr>
        <xdr:cNvPr id="474" name="n_3mainValue【市民会館】&#10;一人当たり面積">
          <a:extLst>
            <a:ext uri="{FF2B5EF4-FFF2-40B4-BE49-F238E27FC236}">
              <a16:creationId xmlns:a16="http://schemas.microsoft.com/office/drawing/2014/main" id="{635F8CC9-F8FC-45D1-9118-40AF14A5F30C}"/>
            </a:ext>
          </a:extLst>
        </xdr:cNvPr>
        <xdr:cNvSpPr txBox="1"/>
      </xdr:nvSpPr>
      <xdr:spPr>
        <a:xfrm>
          <a:off x="7626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53357</xdr:rowOff>
    </xdr:from>
    <xdr:ext cx="469744" cy="259045"/>
    <xdr:sp macro="" textlink="">
      <xdr:nvSpPr>
        <xdr:cNvPr id="475" name="n_4mainValue【市民会館】&#10;一人当たり面積">
          <a:extLst>
            <a:ext uri="{FF2B5EF4-FFF2-40B4-BE49-F238E27FC236}">
              <a16:creationId xmlns:a16="http://schemas.microsoft.com/office/drawing/2014/main" id="{ECA18E5B-AF2C-45B6-AFCD-D38A6CA347FC}"/>
            </a:ext>
          </a:extLst>
        </xdr:cNvPr>
        <xdr:cNvSpPr txBox="1"/>
      </xdr:nvSpPr>
      <xdr:spPr>
        <a:xfrm>
          <a:off x="6737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F0F8F137-0CE9-46B3-B892-1B4FC36F09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4D71163E-A278-4EA3-B592-0A1686B3121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304386E5-E5FA-4ED6-82D9-ACA88412C6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3CF9A4F9-4DE4-469D-92E9-EB183AB9C9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03CD5A05-FCF5-4712-B744-BC2ABC0956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18E16F94-DE36-4281-87E8-64B0645C92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8975FF26-5961-4E41-87EF-5B36AC1D65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5C9B7B70-9743-4C75-9B10-781F18E4C5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BCA50595-CC17-4AED-AF9C-D09D11C385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46E91210-D45E-4E31-ABA5-B940D41EE6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BBD7EE48-92BC-4348-BF7F-17ACEC9568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a:extLst>
            <a:ext uri="{FF2B5EF4-FFF2-40B4-BE49-F238E27FC236}">
              <a16:creationId xmlns:a16="http://schemas.microsoft.com/office/drawing/2014/main" id="{F1F72D41-8EE2-4C47-BB3A-39CBAC9DC1D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a:extLst>
            <a:ext uri="{FF2B5EF4-FFF2-40B4-BE49-F238E27FC236}">
              <a16:creationId xmlns:a16="http://schemas.microsoft.com/office/drawing/2014/main" id="{E981F91E-3CE3-4116-BEB2-EFBE7227829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a:extLst>
            <a:ext uri="{FF2B5EF4-FFF2-40B4-BE49-F238E27FC236}">
              <a16:creationId xmlns:a16="http://schemas.microsoft.com/office/drawing/2014/main" id="{24243C40-1508-440E-88F4-E103280C0F8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a:extLst>
            <a:ext uri="{FF2B5EF4-FFF2-40B4-BE49-F238E27FC236}">
              <a16:creationId xmlns:a16="http://schemas.microsoft.com/office/drawing/2014/main" id="{A4367280-8CBD-4E44-848C-7EF527BD12D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a:extLst>
            <a:ext uri="{FF2B5EF4-FFF2-40B4-BE49-F238E27FC236}">
              <a16:creationId xmlns:a16="http://schemas.microsoft.com/office/drawing/2014/main" id="{B6A0FF49-55B5-4087-932F-959E1602DA9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a:extLst>
            <a:ext uri="{FF2B5EF4-FFF2-40B4-BE49-F238E27FC236}">
              <a16:creationId xmlns:a16="http://schemas.microsoft.com/office/drawing/2014/main" id="{7BBF90BA-F8DB-4FD4-91BF-1BF55CAAB0D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a:extLst>
            <a:ext uri="{FF2B5EF4-FFF2-40B4-BE49-F238E27FC236}">
              <a16:creationId xmlns:a16="http://schemas.microsoft.com/office/drawing/2014/main" id="{3007B3FD-3D41-46A3-8E56-601B8666066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a:extLst>
            <a:ext uri="{FF2B5EF4-FFF2-40B4-BE49-F238E27FC236}">
              <a16:creationId xmlns:a16="http://schemas.microsoft.com/office/drawing/2014/main" id="{095EBF99-2DBA-424D-A34F-4ADFC3E770A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a:extLst>
            <a:ext uri="{FF2B5EF4-FFF2-40B4-BE49-F238E27FC236}">
              <a16:creationId xmlns:a16="http://schemas.microsoft.com/office/drawing/2014/main" id="{51C8BC1F-3F46-47CE-BE8D-006CD3D93B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a:extLst>
            <a:ext uri="{FF2B5EF4-FFF2-40B4-BE49-F238E27FC236}">
              <a16:creationId xmlns:a16="http://schemas.microsoft.com/office/drawing/2014/main" id="{AB69E086-7516-4051-B2AB-DFB725C27D1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a:extLst>
            <a:ext uri="{FF2B5EF4-FFF2-40B4-BE49-F238E27FC236}">
              <a16:creationId xmlns:a16="http://schemas.microsoft.com/office/drawing/2014/main" id="{247F5A66-7674-4E4C-9643-1D66061DA23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a:extLst>
            <a:ext uri="{FF2B5EF4-FFF2-40B4-BE49-F238E27FC236}">
              <a16:creationId xmlns:a16="http://schemas.microsoft.com/office/drawing/2014/main" id="{9ECBF418-2815-41B3-8AFF-650408EE15C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FD891C13-2A6C-4067-8BDC-8AE96E79F9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799AC602-8F5A-425E-8A22-4283822CDE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01" name="直線コネクタ 500">
          <a:extLst>
            <a:ext uri="{FF2B5EF4-FFF2-40B4-BE49-F238E27FC236}">
              <a16:creationId xmlns:a16="http://schemas.microsoft.com/office/drawing/2014/main" id="{D4B563C9-EC71-4660-84FB-5CD2A859A9C2}"/>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755FF6BD-DFF1-4A79-9D64-1E1E849308A9}"/>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03" name="直線コネクタ 502">
          <a:extLst>
            <a:ext uri="{FF2B5EF4-FFF2-40B4-BE49-F238E27FC236}">
              <a16:creationId xmlns:a16="http://schemas.microsoft.com/office/drawing/2014/main" id="{AA063EE3-870E-4172-BC19-F91154AC3B32}"/>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04" name="【一般廃棄物処理施設】&#10;有形固定資産減価償却率最大値テキスト">
          <a:extLst>
            <a:ext uri="{FF2B5EF4-FFF2-40B4-BE49-F238E27FC236}">
              <a16:creationId xmlns:a16="http://schemas.microsoft.com/office/drawing/2014/main" id="{7F1D4ABA-CB85-4C26-933C-8D19114B5C03}"/>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05" name="直線コネクタ 504">
          <a:extLst>
            <a:ext uri="{FF2B5EF4-FFF2-40B4-BE49-F238E27FC236}">
              <a16:creationId xmlns:a16="http://schemas.microsoft.com/office/drawing/2014/main" id="{C4917C3A-5114-4DDD-9F87-174D6A1E7139}"/>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DBA362D4-BC5D-49BA-AD15-B317F6D7F94D}"/>
            </a:ext>
          </a:extLst>
        </xdr:cNvPr>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07" name="フローチャート: 判断 506">
          <a:extLst>
            <a:ext uri="{FF2B5EF4-FFF2-40B4-BE49-F238E27FC236}">
              <a16:creationId xmlns:a16="http://schemas.microsoft.com/office/drawing/2014/main" id="{B551E651-6834-404A-ABFA-25CA2D5F7296}"/>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08" name="フローチャート: 判断 507">
          <a:extLst>
            <a:ext uri="{FF2B5EF4-FFF2-40B4-BE49-F238E27FC236}">
              <a16:creationId xmlns:a16="http://schemas.microsoft.com/office/drawing/2014/main" id="{D7D7FDEC-ACAE-4A2D-B81B-6E4696BA113C}"/>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09" name="フローチャート: 判断 508">
          <a:extLst>
            <a:ext uri="{FF2B5EF4-FFF2-40B4-BE49-F238E27FC236}">
              <a16:creationId xmlns:a16="http://schemas.microsoft.com/office/drawing/2014/main" id="{9817379A-0D9B-4D38-ABC4-1802A559DC4D}"/>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10" name="フローチャート: 判断 509">
          <a:extLst>
            <a:ext uri="{FF2B5EF4-FFF2-40B4-BE49-F238E27FC236}">
              <a16:creationId xmlns:a16="http://schemas.microsoft.com/office/drawing/2014/main" id="{EB1DD043-4EFD-4B06-AD8C-CC49CFD8F684}"/>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11" name="フローチャート: 判断 510">
          <a:extLst>
            <a:ext uri="{FF2B5EF4-FFF2-40B4-BE49-F238E27FC236}">
              <a16:creationId xmlns:a16="http://schemas.microsoft.com/office/drawing/2014/main" id="{418DBFFC-8B12-4975-883A-C7DA9F94C0B8}"/>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816C317F-E80F-4CB3-AB23-D9E7744CA02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618DE0D6-9008-43C0-B22B-6F1B31C7C5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BA4A18B1-4B06-404E-866D-6FD266EE40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6D248CD0-892B-41ED-9B29-6D019FBE38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9BFCC538-76F3-461A-9AC4-2BAB27AF72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125004</xdr:rowOff>
    </xdr:from>
    <xdr:to>
      <xdr:col>85</xdr:col>
      <xdr:colOff>177800</xdr:colOff>
      <xdr:row>39</xdr:row>
      <xdr:rowOff>55154</xdr:rowOff>
    </xdr:to>
    <xdr:sp macro="" textlink="">
      <xdr:nvSpPr>
        <xdr:cNvPr id="517" name="楕円 516">
          <a:extLst>
            <a:ext uri="{FF2B5EF4-FFF2-40B4-BE49-F238E27FC236}">
              <a16:creationId xmlns:a16="http://schemas.microsoft.com/office/drawing/2014/main" id="{9F738134-FCA3-41E5-BC0F-170472FBC271}"/>
            </a:ext>
          </a:extLst>
        </xdr:cNvPr>
        <xdr:cNvSpPr/>
      </xdr:nvSpPr>
      <xdr:spPr>
        <a:xfrm>
          <a:off x="16268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103431</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E5B2EA75-75E4-40B1-8202-2311BFED02BC}"/>
            </a:ext>
          </a:extLst>
        </xdr:cNvPr>
        <xdr:cNvSpPr txBox="1"/>
      </xdr:nvSpPr>
      <xdr:spPr>
        <a:xfrm>
          <a:off x="16357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61323</xdr:rowOff>
    </xdr:from>
    <xdr:to>
      <xdr:col>81</xdr:col>
      <xdr:colOff>101600</xdr:colOff>
      <xdr:row>36</xdr:row>
      <xdr:rowOff>162923</xdr:rowOff>
    </xdr:to>
    <xdr:sp macro="" textlink="">
      <xdr:nvSpPr>
        <xdr:cNvPr id="519" name="楕円 518">
          <a:extLst>
            <a:ext uri="{FF2B5EF4-FFF2-40B4-BE49-F238E27FC236}">
              <a16:creationId xmlns:a16="http://schemas.microsoft.com/office/drawing/2014/main" id="{9D9A7743-4738-4E08-8E9F-F50955ED2B3E}"/>
            </a:ext>
          </a:extLst>
        </xdr:cNvPr>
        <xdr:cNvSpPr/>
      </xdr:nvSpPr>
      <xdr:spPr>
        <a:xfrm>
          <a:off x="15430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112123</xdr:rowOff>
    </xdr:from>
    <xdr:to>
      <xdr:col>85</xdr:col>
      <xdr:colOff>127000</xdr:colOff>
      <xdr:row>39</xdr:row>
      <xdr:rowOff>4354</xdr:rowOff>
    </xdr:to>
    <xdr:cxnSp macro="">
      <xdr:nvCxnSpPr>
        <xdr:cNvPr id="520" name="直線コネクタ 519">
          <a:extLst>
            <a:ext uri="{FF2B5EF4-FFF2-40B4-BE49-F238E27FC236}">
              <a16:creationId xmlns:a16="http://schemas.microsoft.com/office/drawing/2014/main" id="{6376A4CD-0565-48DD-9492-416011A6F885}"/>
            </a:ext>
          </a:extLst>
        </xdr:cNvPr>
        <xdr:cNvCxnSpPr/>
      </xdr:nvCxnSpPr>
      <xdr:spPr>
        <a:xfrm>
          <a:off x="15481300" y="6284323"/>
          <a:ext cx="838200" cy="40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40096</xdr:rowOff>
    </xdr:from>
    <xdr:to>
      <xdr:col>76</xdr:col>
      <xdr:colOff>165100</xdr:colOff>
      <xdr:row>36</xdr:row>
      <xdr:rowOff>141696</xdr:rowOff>
    </xdr:to>
    <xdr:sp macro="" textlink="">
      <xdr:nvSpPr>
        <xdr:cNvPr id="521" name="楕円 520">
          <a:extLst>
            <a:ext uri="{FF2B5EF4-FFF2-40B4-BE49-F238E27FC236}">
              <a16:creationId xmlns:a16="http://schemas.microsoft.com/office/drawing/2014/main" id="{4106BD25-1864-41A9-A000-958AF3DECD6C}"/>
            </a:ext>
          </a:extLst>
        </xdr:cNvPr>
        <xdr:cNvSpPr/>
      </xdr:nvSpPr>
      <xdr:spPr>
        <a:xfrm>
          <a:off x="14541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90896</xdr:rowOff>
    </xdr:from>
    <xdr:to>
      <xdr:col>81</xdr:col>
      <xdr:colOff>50800</xdr:colOff>
      <xdr:row>36</xdr:row>
      <xdr:rowOff>112123</xdr:rowOff>
    </xdr:to>
    <xdr:cxnSp macro="">
      <xdr:nvCxnSpPr>
        <xdr:cNvPr id="522" name="直線コネクタ 521">
          <a:extLst>
            <a:ext uri="{FF2B5EF4-FFF2-40B4-BE49-F238E27FC236}">
              <a16:creationId xmlns:a16="http://schemas.microsoft.com/office/drawing/2014/main" id="{1432CD56-7721-49D2-B558-703738AF8690}"/>
            </a:ext>
          </a:extLst>
        </xdr:cNvPr>
        <xdr:cNvCxnSpPr/>
      </xdr:nvCxnSpPr>
      <xdr:spPr>
        <a:xfrm>
          <a:off x="14592300" y="62630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49F7BD28-D2AE-4F4D-AD1F-AC6A2640970E}"/>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24" name="n_2aveValue【一般廃棄物処理施設】&#10;有形固定資産減価償却率">
          <a:extLst>
            <a:ext uri="{FF2B5EF4-FFF2-40B4-BE49-F238E27FC236}">
              <a16:creationId xmlns:a16="http://schemas.microsoft.com/office/drawing/2014/main" id="{E129F56F-B33C-443B-B085-273496370168}"/>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25" name="n_3aveValue【一般廃棄物処理施設】&#10;有形固定資産減価償却率">
          <a:extLst>
            <a:ext uri="{FF2B5EF4-FFF2-40B4-BE49-F238E27FC236}">
              <a16:creationId xmlns:a16="http://schemas.microsoft.com/office/drawing/2014/main" id="{94DA045A-805E-49A4-9F20-D89EFDFC5973}"/>
            </a:ext>
          </a:extLst>
        </xdr:cNvPr>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26" name="n_4aveValue【一般廃棄物処理施設】&#10;有形固定資産減価償却率">
          <a:extLst>
            <a:ext uri="{FF2B5EF4-FFF2-40B4-BE49-F238E27FC236}">
              <a16:creationId xmlns:a16="http://schemas.microsoft.com/office/drawing/2014/main" id="{B00574DA-468F-46FB-AA24-891AFB701E70}"/>
            </a:ext>
          </a:extLst>
        </xdr:cNvPr>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8000</xdr:rowOff>
    </xdr:from>
    <xdr:ext cx="405111" cy="259045"/>
    <xdr:sp macro="" textlink="">
      <xdr:nvSpPr>
        <xdr:cNvPr id="527" name="n_1mainValue【一般廃棄物処理施設】&#10;有形固定資産減価償却率">
          <a:extLst>
            <a:ext uri="{FF2B5EF4-FFF2-40B4-BE49-F238E27FC236}">
              <a16:creationId xmlns:a16="http://schemas.microsoft.com/office/drawing/2014/main" id="{1449E263-B9DA-4899-B1B0-23DE6A421B6A}"/>
            </a:ext>
          </a:extLst>
        </xdr:cNvPr>
        <xdr:cNvSpPr txBox="1"/>
      </xdr:nvSpPr>
      <xdr:spPr>
        <a:xfrm>
          <a:off x="152660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158223</xdr:rowOff>
    </xdr:from>
    <xdr:ext cx="405111" cy="259045"/>
    <xdr:sp macro="" textlink="">
      <xdr:nvSpPr>
        <xdr:cNvPr id="528" name="n_2mainValue【一般廃棄物処理施設】&#10;有形固定資産減価償却率">
          <a:extLst>
            <a:ext uri="{FF2B5EF4-FFF2-40B4-BE49-F238E27FC236}">
              <a16:creationId xmlns:a16="http://schemas.microsoft.com/office/drawing/2014/main" id="{A6BB44D9-973A-4DDC-B955-346AE8DFE504}"/>
            </a:ext>
          </a:extLst>
        </xdr:cNvPr>
        <xdr:cNvSpPr txBox="1"/>
      </xdr:nvSpPr>
      <xdr:spPr>
        <a:xfrm>
          <a:off x="14389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10C65D2A-4C4A-44B4-BE82-653B0344C0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a:extLst>
            <a:ext uri="{FF2B5EF4-FFF2-40B4-BE49-F238E27FC236}">
              <a16:creationId xmlns:a16="http://schemas.microsoft.com/office/drawing/2014/main" id="{E46A6831-15D4-40AA-8B8D-330AAF1227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a:extLst>
            <a:ext uri="{FF2B5EF4-FFF2-40B4-BE49-F238E27FC236}">
              <a16:creationId xmlns:a16="http://schemas.microsoft.com/office/drawing/2014/main" id="{F561933F-400B-4F7E-B25F-DB2DB876465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a:extLst>
            <a:ext uri="{FF2B5EF4-FFF2-40B4-BE49-F238E27FC236}">
              <a16:creationId xmlns:a16="http://schemas.microsoft.com/office/drawing/2014/main" id="{012E6BC2-EB22-4362-BF91-481BA18C16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a:extLst>
            <a:ext uri="{FF2B5EF4-FFF2-40B4-BE49-F238E27FC236}">
              <a16:creationId xmlns:a16="http://schemas.microsoft.com/office/drawing/2014/main" id="{CF44B33B-716D-4B29-9DCD-A133F8A84B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a:extLst>
            <a:ext uri="{FF2B5EF4-FFF2-40B4-BE49-F238E27FC236}">
              <a16:creationId xmlns:a16="http://schemas.microsoft.com/office/drawing/2014/main" id="{E5E5236A-5B3C-4C08-9A1E-C0364E7D6F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a:extLst>
            <a:ext uri="{FF2B5EF4-FFF2-40B4-BE49-F238E27FC236}">
              <a16:creationId xmlns:a16="http://schemas.microsoft.com/office/drawing/2014/main" id="{3703DE2D-9B0B-490C-B923-98B9E138AF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736525E5-92A1-4E6F-891A-8801BE13841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C3F79EF8-5BD5-4738-ABAB-5BE2C9E810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35BC7232-A88D-462A-A61F-5409128C2D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9" name="直線コネクタ 538">
          <a:extLst>
            <a:ext uri="{FF2B5EF4-FFF2-40B4-BE49-F238E27FC236}">
              <a16:creationId xmlns:a16="http://schemas.microsoft.com/office/drawing/2014/main" id="{D296BD82-FBA8-4E5F-ACF1-34D3362E70E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0" name="テキスト ボックス 539">
          <a:extLst>
            <a:ext uri="{FF2B5EF4-FFF2-40B4-BE49-F238E27FC236}">
              <a16:creationId xmlns:a16="http://schemas.microsoft.com/office/drawing/2014/main" id="{D411A44A-CD83-43A5-AF0A-ED3C24A85F6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1" name="直線コネクタ 540">
          <a:extLst>
            <a:ext uri="{FF2B5EF4-FFF2-40B4-BE49-F238E27FC236}">
              <a16:creationId xmlns:a16="http://schemas.microsoft.com/office/drawing/2014/main" id="{142A9977-7D2B-4AB6-AB84-DB3CDA52B10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2" name="テキスト ボックス 541">
          <a:extLst>
            <a:ext uri="{FF2B5EF4-FFF2-40B4-BE49-F238E27FC236}">
              <a16:creationId xmlns:a16="http://schemas.microsoft.com/office/drawing/2014/main" id="{51C48E18-574D-4C2E-AFB3-F212E8435EC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3" name="直線コネクタ 542">
          <a:extLst>
            <a:ext uri="{FF2B5EF4-FFF2-40B4-BE49-F238E27FC236}">
              <a16:creationId xmlns:a16="http://schemas.microsoft.com/office/drawing/2014/main" id="{A156E59B-0E5D-45B2-AF43-0EAFE476EB1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4" name="テキスト ボックス 543">
          <a:extLst>
            <a:ext uri="{FF2B5EF4-FFF2-40B4-BE49-F238E27FC236}">
              <a16:creationId xmlns:a16="http://schemas.microsoft.com/office/drawing/2014/main" id="{3B73129C-56A6-473D-AE32-4EB2283D939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5" name="直線コネクタ 544">
          <a:extLst>
            <a:ext uri="{FF2B5EF4-FFF2-40B4-BE49-F238E27FC236}">
              <a16:creationId xmlns:a16="http://schemas.microsoft.com/office/drawing/2014/main" id="{1E3745E8-A851-4EB4-96FF-2D567C21268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6" name="テキスト ボックス 545">
          <a:extLst>
            <a:ext uri="{FF2B5EF4-FFF2-40B4-BE49-F238E27FC236}">
              <a16:creationId xmlns:a16="http://schemas.microsoft.com/office/drawing/2014/main" id="{8433B03C-DEFB-4302-9300-078FA174B2D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7" name="直線コネクタ 546">
          <a:extLst>
            <a:ext uri="{FF2B5EF4-FFF2-40B4-BE49-F238E27FC236}">
              <a16:creationId xmlns:a16="http://schemas.microsoft.com/office/drawing/2014/main" id="{7E762AEA-9E55-4743-88D8-5164C86C1C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8" name="テキスト ボックス 547">
          <a:extLst>
            <a:ext uri="{FF2B5EF4-FFF2-40B4-BE49-F238E27FC236}">
              <a16:creationId xmlns:a16="http://schemas.microsoft.com/office/drawing/2014/main" id="{2B77D439-D4B1-4068-BDA6-DF93FE6A6EB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9203A96F-3F54-491D-A3AE-7D3C2E04E71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a:extLst>
            <a:ext uri="{FF2B5EF4-FFF2-40B4-BE49-F238E27FC236}">
              <a16:creationId xmlns:a16="http://schemas.microsoft.com/office/drawing/2014/main" id="{A3DC4937-7477-419B-8E81-C725697FBEA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a:extLst>
            <a:ext uri="{FF2B5EF4-FFF2-40B4-BE49-F238E27FC236}">
              <a16:creationId xmlns:a16="http://schemas.microsoft.com/office/drawing/2014/main" id="{A8E72418-D4FF-427D-A7D7-6BF28BC1E1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52" name="直線コネクタ 551">
          <a:extLst>
            <a:ext uri="{FF2B5EF4-FFF2-40B4-BE49-F238E27FC236}">
              <a16:creationId xmlns:a16="http://schemas.microsoft.com/office/drawing/2014/main" id="{243551A7-DAA4-4F27-A2EA-01B78589F0F3}"/>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53" name="【一般廃棄物処理施設】&#10;一人当たり有形固定資産（償却資産）額最小値テキスト">
          <a:extLst>
            <a:ext uri="{FF2B5EF4-FFF2-40B4-BE49-F238E27FC236}">
              <a16:creationId xmlns:a16="http://schemas.microsoft.com/office/drawing/2014/main" id="{3934705F-FBAE-46BA-A63C-4C525F029367}"/>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54" name="直線コネクタ 553">
          <a:extLst>
            <a:ext uri="{FF2B5EF4-FFF2-40B4-BE49-F238E27FC236}">
              <a16:creationId xmlns:a16="http://schemas.microsoft.com/office/drawing/2014/main" id="{95F9A315-A5BD-4750-A7F6-9F55FBE09031}"/>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55" name="【一般廃棄物処理施設】&#10;一人当たり有形固定資産（償却資産）額最大値テキスト">
          <a:extLst>
            <a:ext uri="{FF2B5EF4-FFF2-40B4-BE49-F238E27FC236}">
              <a16:creationId xmlns:a16="http://schemas.microsoft.com/office/drawing/2014/main" id="{70B4CFA5-95DB-4628-B104-1C23E8DC18B6}"/>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56" name="直線コネクタ 555">
          <a:extLst>
            <a:ext uri="{FF2B5EF4-FFF2-40B4-BE49-F238E27FC236}">
              <a16:creationId xmlns:a16="http://schemas.microsoft.com/office/drawing/2014/main" id="{1CBB8298-CB48-44E1-B235-393C6FF2F00C}"/>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57" name="【一般廃棄物処理施設】&#10;一人当たり有形固定資産（償却資産）額平均値テキスト">
          <a:extLst>
            <a:ext uri="{FF2B5EF4-FFF2-40B4-BE49-F238E27FC236}">
              <a16:creationId xmlns:a16="http://schemas.microsoft.com/office/drawing/2014/main" id="{61391E3D-7067-4BD7-81BD-671B812A917A}"/>
            </a:ext>
          </a:extLst>
        </xdr:cNvPr>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58" name="フローチャート: 判断 557">
          <a:extLst>
            <a:ext uri="{FF2B5EF4-FFF2-40B4-BE49-F238E27FC236}">
              <a16:creationId xmlns:a16="http://schemas.microsoft.com/office/drawing/2014/main" id="{272778CE-A412-4F72-995F-5B3F1737198B}"/>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59" name="フローチャート: 判断 558">
          <a:extLst>
            <a:ext uri="{FF2B5EF4-FFF2-40B4-BE49-F238E27FC236}">
              <a16:creationId xmlns:a16="http://schemas.microsoft.com/office/drawing/2014/main" id="{0B1830B5-F466-428E-B2A9-309C9248F4B4}"/>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60" name="フローチャート: 判断 559">
          <a:extLst>
            <a:ext uri="{FF2B5EF4-FFF2-40B4-BE49-F238E27FC236}">
              <a16:creationId xmlns:a16="http://schemas.microsoft.com/office/drawing/2014/main" id="{CF6A35BC-77B0-4ED6-88F5-F3B30C428966}"/>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61" name="フローチャート: 判断 560">
          <a:extLst>
            <a:ext uri="{FF2B5EF4-FFF2-40B4-BE49-F238E27FC236}">
              <a16:creationId xmlns:a16="http://schemas.microsoft.com/office/drawing/2014/main" id="{8AFC4A6D-5A91-49A8-A9CD-18EA2A242CEC}"/>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62" name="フローチャート: 判断 561">
          <a:extLst>
            <a:ext uri="{FF2B5EF4-FFF2-40B4-BE49-F238E27FC236}">
              <a16:creationId xmlns:a16="http://schemas.microsoft.com/office/drawing/2014/main" id="{7842BB1F-5FDD-437B-9E9B-7E74018BD165}"/>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6EDD79C7-96E4-4864-9219-C69097874B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3B77EDB3-A036-40BA-A3E8-17FD2BFC5F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23BF0690-FDB8-4332-B04A-8816DE005A1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130771D-FF3A-4884-9AED-629CCB79DF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B7B38071-B588-4D19-A3A4-11BF6F1E6A1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107753</xdr:rowOff>
    </xdr:from>
    <xdr:to>
      <xdr:col>116</xdr:col>
      <xdr:colOff>114300</xdr:colOff>
      <xdr:row>40</xdr:row>
      <xdr:rowOff>37903</xdr:rowOff>
    </xdr:to>
    <xdr:sp macro="" textlink="">
      <xdr:nvSpPr>
        <xdr:cNvPr id="568" name="楕円 567">
          <a:extLst>
            <a:ext uri="{FF2B5EF4-FFF2-40B4-BE49-F238E27FC236}">
              <a16:creationId xmlns:a16="http://schemas.microsoft.com/office/drawing/2014/main" id="{3E097FB5-14E6-4356-9EC7-B9CB0862A79E}"/>
            </a:ext>
          </a:extLst>
        </xdr:cNvPr>
        <xdr:cNvSpPr/>
      </xdr:nvSpPr>
      <xdr:spPr>
        <a:xfrm>
          <a:off x="22110700" y="67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130630</xdr:rowOff>
    </xdr:from>
    <xdr:ext cx="599010" cy="259045"/>
    <xdr:sp macro="" textlink="">
      <xdr:nvSpPr>
        <xdr:cNvPr id="569" name="【一般廃棄物処理施設】&#10;一人当たり有形固定資産（償却資産）額該当値テキスト">
          <a:extLst>
            <a:ext uri="{FF2B5EF4-FFF2-40B4-BE49-F238E27FC236}">
              <a16:creationId xmlns:a16="http://schemas.microsoft.com/office/drawing/2014/main" id="{D653E080-06AC-41C7-8104-1BBD752D5B9B}"/>
            </a:ext>
          </a:extLst>
        </xdr:cNvPr>
        <xdr:cNvSpPr txBox="1"/>
      </xdr:nvSpPr>
      <xdr:spPr>
        <a:xfrm>
          <a:off x="22199600" y="66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116779</xdr:rowOff>
    </xdr:from>
    <xdr:to>
      <xdr:col>112</xdr:col>
      <xdr:colOff>38100</xdr:colOff>
      <xdr:row>40</xdr:row>
      <xdr:rowOff>46929</xdr:rowOff>
    </xdr:to>
    <xdr:sp macro="" textlink="">
      <xdr:nvSpPr>
        <xdr:cNvPr id="570" name="楕円 569">
          <a:extLst>
            <a:ext uri="{FF2B5EF4-FFF2-40B4-BE49-F238E27FC236}">
              <a16:creationId xmlns:a16="http://schemas.microsoft.com/office/drawing/2014/main" id="{C8877058-AFFA-4688-BF7A-554E9450EFE9}"/>
            </a:ext>
          </a:extLst>
        </xdr:cNvPr>
        <xdr:cNvSpPr/>
      </xdr:nvSpPr>
      <xdr:spPr>
        <a:xfrm>
          <a:off x="21272500" y="68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158553</xdr:rowOff>
    </xdr:from>
    <xdr:to>
      <xdr:col>116</xdr:col>
      <xdr:colOff>63500</xdr:colOff>
      <xdr:row>39</xdr:row>
      <xdr:rowOff>167579</xdr:rowOff>
    </xdr:to>
    <xdr:cxnSp macro="">
      <xdr:nvCxnSpPr>
        <xdr:cNvPr id="571" name="直線コネクタ 570">
          <a:extLst>
            <a:ext uri="{FF2B5EF4-FFF2-40B4-BE49-F238E27FC236}">
              <a16:creationId xmlns:a16="http://schemas.microsoft.com/office/drawing/2014/main" id="{3F5A6B76-D577-41CE-A436-9EB341A30CAD}"/>
            </a:ext>
          </a:extLst>
        </xdr:cNvPr>
        <xdr:cNvCxnSpPr/>
      </xdr:nvCxnSpPr>
      <xdr:spPr>
        <a:xfrm flipV="1">
          <a:off x="21323300" y="6845103"/>
          <a:ext cx="8382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169772</xdr:rowOff>
    </xdr:from>
    <xdr:to>
      <xdr:col>107</xdr:col>
      <xdr:colOff>101600</xdr:colOff>
      <xdr:row>37</xdr:row>
      <xdr:rowOff>99922</xdr:rowOff>
    </xdr:to>
    <xdr:sp macro="" textlink="">
      <xdr:nvSpPr>
        <xdr:cNvPr id="572" name="楕円 571">
          <a:extLst>
            <a:ext uri="{FF2B5EF4-FFF2-40B4-BE49-F238E27FC236}">
              <a16:creationId xmlns:a16="http://schemas.microsoft.com/office/drawing/2014/main" id="{18AC7524-9877-4AAA-A2AA-8D82B4881FA4}"/>
            </a:ext>
          </a:extLst>
        </xdr:cNvPr>
        <xdr:cNvSpPr/>
      </xdr:nvSpPr>
      <xdr:spPr>
        <a:xfrm>
          <a:off x="20383500" y="63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49122</xdr:rowOff>
    </xdr:from>
    <xdr:to>
      <xdr:col>111</xdr:col>
      <xdr:colOff>177800</xdr:colOff>
      <xdr:row>39</xdr:row>
      <xdr:rowOff>167579</xdr:rowOff>
    </xdr:to>
    <xdr:cxnSp macro="">
      <xdr:nvCxnSpPr>
        <xdr:cNvPr id="573" name="直線コネクタ 572">
          <a:extLst>
            <a:ext uri="{FF2B5EF4-FFF2-40B4-BE49-F238E27FC236}">
              <a16:creationId xmlns:a16="http://schemas.microsoft.com/office/drawing/2014/main" id="{83A6E406-C657-4573-9785-4432C713778C}"/>
            </a:ext>
          </a:extLst>
        </xdr:cNvPr>
        <xdr:cNvCxnSpPr/>
      </xdr:nvCxnSpPr>
      <xdr:spPr>
        <a:xfrm>
          <a:off x="20434300" y="6392772"/>
          <a:ext cx="889000" cy="4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574" name="n_1aveValue【一般廃棄物処理施設】&#10;一人当たり有形固定資産（償却資産）額">
          <a:extLst>
            <a:ext uri="{FF2B5EF4-FFF2-40B4-BE49-F238E27FC236}">
              <a16:creationId xmlns:a16="http://schemas.microsoft.com/office/drawing/2014/main" id="{DE18E0E0-E8F9-4AFF-867F-846984F953BC}"/>
            </a:ext>
          </a:extLst>
        </xdr:cNvPr>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575" name="n_2aveValue【一般廃棄物処理施設】&#10;一人当たり有形固定資産（償却資産）額">
          <a:extLst>
            <a:ext uri="{FF2B5EF4-FFF2-40B4-BE49-F238E27FC236}">
              <a16:creationId xmlns:a16="http://schemas.microsoft.com/office/drawing/2014/main" id="{545BB6F2-C58E-4E9B-B389-7EA22C66F4D7}"/>
            </a:ext>
          </a:extLst>
        </xdr:cNvPr>
        <xdr:cNvSpPr txBox="1"/>
      </xdr:nvSpPr>
      <xdr:spPr>
        <a:xfrm>
          <a:off x="20167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576" name="n_3aveValue【一般廃棄物処理施設】&#10;一人当たり有形固定資産（償却資産）額">
          <a:extLst>
            <a:ext uri="{FF2B5EF4-FFF2-40B4-BE49-F238E27FC236}">
              <a16:creationId xmlns:a16="http://schemas.microsoft.com/office/drawing/2014/main" id="{A44F4125-9154-4A49-AD01-3E4FD9196CBC}"/>
            </a:ext>
          </a:extLst>
        </xdr:cNvPr>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577" name="n_4aveValue【一般廃棄物処理施設】&#10;一人当たり有形固定資産（償却資産）額">
          <a:extLst>
            <a:ext uri="{FF2B5EF4-FFF2-40B4-BE49-F238E27FC236}">
              <a16:creationId xmlns:a16="http://schemas.microsoft.com/office/drawing/2014/main" id="{CF7B4601-DAAD-42FF-8200-21B91C00B350}"/>
            </a:ext>
          </a:extLst>
        </xdr:cNvPr>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63456</xdr:rowOff>
    </xdr:from>
    <xdr:ext cx="599010" cy="259045"/>
    <xdr:sp macro="" textlink="">
      <xdr:nvSpPr>
        <xdr:cNvPr id="578" name="n_1mainValue【一般廃棄物処理施設】&#10;一人当たり有形固定資産（償却資産）額">
          <a:extLst>
            <a:ext uri="{FF2B5EF4-FFF2-40B4-BE49-F238E27FC236}">
              <a16:creationId xmlns:a16="http://schemas.microsoft.com/office/drawing/2014/main" id="{494BE7B3-B505-4C94-BA2D-D87C3F8F24F8}"/>
            </a:ext>
          </a:extLst>
        </xdr:cNvPr>
        <xdr:cNvSpPr txBox="1"/>
      </xdr:nvSpPr>
      <xdr:spPr>
        <a:xfrm>
          <a:off x="21011095" y="657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116449</xdr:rowOff>
    </xdr:from>
    <xdr:ext cx="599010" cy="259045"/>
    <xdr:sp macro="" textlink="">
      <xdr:nvSpPr>
        <xdr:cNvPr id="579" name="n_2mainValue【一般廃棄物処理施設】&#10;一人当たり有形固定資産（償却資産）額">
          <a:extLst>
            <a:ext uri="{FF2B5EF4-FFF2-40B4-BE49-F238E27FC236}">
              <a16:creationId xmlns:a16="http://schemas.microsoft.com/office/drawing/2014/main" id="{52236B29-F942-413B-941C-629E32EFE4AE}"/>
            </a:ext>
          </a:extLst>
        </xdr:cNvPr>
        <xdr:cNvSpPr txBox="1"/>
      </xdr:nvSpPr>
      <xdr:spPr>
        <a:xfrm>
          <a:off x="20134795" y="611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3B174358-4E9A-45F6-9450-208C44DBDD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001DE2BA-A265-4E12-8D8E-E9A152C1F2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6D726AC2-BEDC-4225-A400-3684670C9C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4C56491E-11FB-417E-B9A8-BF36F7B3D2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2962B421-EA44-4560-92A4-91157078CC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913D8B70-D5AB-4BCD-96D4-B4FD5C30853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D57F6F2D-5894-4063-B477-EA4160B49A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653DE3A7-7D56-41B2-93F1-402735F534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9E62528A-EB2E-47F1-A279-ED62B0B40C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899F45FE-73D0-46C8-AA88-A4BB2D1BFA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76E560F4-01F7-47D3-A1A7-7745A38FF53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1" name="直線コネクタ 590">
          <a:extLst>
            <a:ext uri="{FF2B5EF4-FFF2-40B4-BE49-F238E27FC236}">
              <a16:creationId xmlns:a16="http://schemas.microsoft.com/office/drawing/2014/main" id="{190207E2-2123-4A62-9144-DADAAC6052C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2" name="テキスト ボックス 591">
          <a:extLst>
            <a:ext uri="{FF2B5EF4-FFF2-40B4-BE49-F238E27FC236}">
              <a16:creationId xmlns:a16="http://schemas.microsoft.com/office/drawing/2014/main" id="{84DDBC5F-7300-47BD-B115-98B10E659D1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3" name="直線コネクタ 592">
          <a:extLst>
            <a:ext uri="{FF2B5EF4-FFF2-40B4-BE49-F238E27FC236}">
              <a16:creationId xmlns:a16="http://schemas.microsoft.com/office/drawing/2014/main" id="{9A5747F9-7E3D-44BC-B934-FDF5B15FE21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4" name="テキスト ボックス 593">
          <a:extLst>
            <a:ext uri="{FF2B5EF4-FFF2-40B4-BE49-F238E27FC236}">
              <a16:creationId xmlns:a16="http://schemas.microsoft.com/office/drawing/2014/main" id="{7F177CE9-4B4D-43F9-89C5-1917771EC71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5" name="直線コネクタ 594">
          <a:extLst>
            <a:ext uri="{FF2B5EF4-FFF2-40B4-BE49-F238E27FC236}">
              <a16:creationId xmlns:a16="http://schemas.microsoft.com/office/drawing/2014/main" id="{EBC6B1B7-20D3-4EA1-ACEA-51DC580C46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6" name="テキスト ボックス 595">
          <a:extLst>
            <a:ext uri="{FF2B5EF4-FFF2-40B4-BE49-F238E27FC236}">
              <a16:creationId xmlns:a16="http://schemas.microsoft.com/office/drawing/2014/main" id="{8D6698A6-3670-44D4-AFF4-735BA3E629A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7" name="直線コネクタ 596">
          <a:extLst>
            <a:ext uri="{FF2B5EF4-FFF2-40B4-BE49-F238E27FC236}">
              <a16:creationId xmlns:a16="http://schemas.microsoft.com/office/drawing/2014/main" id="{BDB76BD0-A51B-4CA0-BBB9-8D6A74B5D42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8" name="テキスト ボックス 597">
          <a:extLst>
            <a:ext uri="{FF2B5EF4-FFF2-40B4-BE49-F238E27FC236}">
              <a16:creationId xmlns:a16="http://schemas.microsoft.com/office/drawing/2014/main" id="{6C40A325-C609-4059-BDB9-E89D4660246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9" name="直線コネクタ 598">
          <a:extLst>
            <a:ext uri="{FF2B5EF4-FFF2-40B4-BE49-F238E27FC236}">
              <a16:creationId xmlns:a16="http://schemas.microsoft.com/office/drawing/2014/main" id="{62818500-CEFA-42F8-8F69-48BA6195EE5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0" name="テキスト ボックス 599">
          <a:extLst>
            <a:ext uri="{FF2B5EF4-FFF2-40B4-BE49-F238E27FC236}">
              <a16:creationId xmlns:a16="http://schemas.microsoft.com/office/drawing/2014/main" id="{C074A8D9-C837-4A97-B644-014C9AC97FC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1" name="直線コネクタ 600">
          <a:extLst>
            <a:ext uri="{FF2B5EF4-FFF2-40B4-BE49-F238E27FC236}">
              <a16:creationId xmlns:a16="http://schemas.microsoft.com/office/drawing/2014/main" id="{9BE57C21-0B78-44D7-9907-769EC530019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2" name="テキスト ボックス 601">
          <a:extLst>
            <a:ext uri="{FF2B5EF4-FFF2-40B4-BE49-F238E27FC236}">
              <a16:creationId xmlns:a16="http://schemas.microsoft.com/office/drawing/2014/main" id="{E62444D3-7F59-40E6-8B81-93AC010E75E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534F308E-5C8A-44C0-819E-C9A2D0CAD5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保健センター・保健所】&#10;有形固定資産減価償却率グラフ枠">
          <a:extLst>
            <a:ext uri="{FF2B5EF4-FFF2-40B4-BE49-F238E27FC236}">
              <a16:creationId xmlns:a16="http://schemas.microsoft.com/office/drawing/2014/main" id="{FCE21356-001D-4DBD-AE33-434198E40A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05" name="直線コネクタ 604">
          <a:extLst>
            <a:ext uri="{FF2B5EF4-FFF2-40B4-BE49-F238E27FC236}">
              <a16:creationId xmlns:a16="http://schemas.microsoft.com/office/drawing/2014/main" id="{E001C588-B92E-4BE2-B8DD-390C22D7E8A2}"/>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6" name="【保健センター・保健所】&#10;有形固定資産減価償却率最小値テキスト">
          <a:extLst>
            <a:ext uri="{FF2B5EF4-FFF2-40B4-BE49-F238E27FC236}">
              <a16:creationId xmlns:a16="http://schemas.microsoft.com/office/drawing/2014/main" id="{6AEA0C8B-556B-44A1-8DC8-ED6B537CE7E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7" name="直線コネクタ 606">
          <a:extLst>
            <a:ext uri="{FF2B5EF4-FFF2-40B4-BE49-F238E27FC236}">
              <a16:creationId xmlns:a16="http://schemas.microsoft.com/office/drawing/2014/main" id="{8481FB92-A517-4D4C-957C-43EE3FD7165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08" name="【保健センター・保健所】&#10;有形固定資産減価償却率最大値テキスト">
          <a:extLst>
            <a:ext uri="{FF2B5EF4-FFF2-40B4-BE49-F238E27FC236}">
              <a16:creationId xmlns:a16="http://schemas.microsoft.com/office/drawing/2014/main" id="{66A80D6E-E031-421E-A462-DEDDFDA7FC59}"/>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09" name="直線コネクタ 608">
          <a:extLst>
            <a:ext uri="{FF2B5EF4-FFF2-40B4-BE49-F238E27FC236}">
              <a16:creationId xmlns:a16="http://schemas.microsoft.com/office/drawing/2014/main" id="{9C4DE42B-67B0-4BE4-AF7D-3833A41E0D8A}"/>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10" name="【保健センター・保健所】&#10;有形固定資産減価償却率平均値テキスト">
          <a:extLst>
            <a:ext uri="{FF2B5EF4-FFF2-40B4-BE49-F238E27FC236}">
              <a16:creationId xmlns:a16="http://schemas.microsoft.com/office/drawing/2014/main" id="{91694602-789A-4F58-AFBD-DFBB11B2A479}"/>
            </a:ext>
          </a:extLst>
        </xdr:cNvPr>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11" name="フローチャート: 判断 610">
          <a:extLst>
            <a:ext uri="{FF2B5EF4-FFF2-40B4-BE49-F238E27FC236}">
              <a16:creationId xmlns:a16="http://schemas.microsoft.com/office/drawing/2014/main" id="{95F5C10F-166B-4AA2-AE2E-A4DAB563AB1D}"/>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12" name="フローチャート: 判断 611">
          <a:extLst>
            <a:ext uri="{FF2B5EF4-FFF2-40B4-BE49-F238E27FC236}">
              <a16:creationId xmlns:a16="http://schemas.microsoft.com/office/drawing/2014/main" id="{0F44E66B-D97B-4B6B-9DC1-EC4368C5E749}"/>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13" name="フローチャート: 判断 612">
          <a:extLst>
            <a:ext uri="{FF2B5EF4-FFF2-40B4-BE49-F238E27FC236}">
              <a16:creationId xmlns:a16="http://schemas.microsoft.com/office/drawing/2014/main" id="{71E19091-9761-4CC3-9AEB-1F7B74B87995}"/>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14" name="フローチャート: 判断 613">
          <a:extLst>
            <a:ext uri="{FF2B5EF4-FFF2-40B4-BE49-F238E27FC236}">
              <a16:creationId xmlns:a16="http://schemas.microsoft.com/office/drawing/2014/main" id="{65D99489-20C2-42DC-9676-77988A5ECFCA}"/>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15" name="フローチャート: 判断 614">
          <a:extLst>
            <a:ext uri="{FF2B5EF4-FFF2-40B4-BE49-F238E27FC236}">
              <a16:creationId xmlns:a16="http://schemas.microsoft.com/office/drawing/2014/main" id="{18345A98-40FE-4E17-B4C8-98B0537BF5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3A1A5C2A-D46D-447D-A835-0F7010C217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B08F4A7E-B527-4057-9500-93DD6BA34ED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5A2202A-2176-411D-BB07-7C65A4DBDF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340A65E0-D866-40C0-9DCD-22705079425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BC56513B-E9EB-4065-B481-E31DD7C126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58601</xdr:rowOff>
    </xdr:from>
    <xdr:to>
      <xdr:col>85</xdr:col>
      <xdr:colOff>177800</xdr:colOff>
      <xdr:row>61</xdr:row>
      <xdr:rowOff>160201</xdr:rowOff>
    </xdr:to>
    <xdr:sp macro="" textlink="">
      <xdr:nvSpPr>
        <xdr:cNvPr id="621" name="楕円 620">
          <a:extLst>
            <a:ext uri="{FF2B5EF4-FFF2-40B4-BE49-F238E27FC236}">
              <a16:creationId xmlns:a16="http://schemas.microsoft.com/office/drawing/2014/main" id="{D93DE8DB-CCA2-41A9-95E6-B95512B92F1E}"/>
            </a:ext>
          </a:extLst>
        </xdr:cNvPr>
        <xdr:cNvSpPr/>
      </xdr:nvSpPr>
      <xdr:spPr>
        <a:xfrm>
          <a:off x="16268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37028</xdr:rowOff>
    </xdr:from>
    <xdr:ext cx="405111" cy="259045"/>
    <xdr:sp macro="" textlink="">
      <xdr:nvSpPr>
        <xdr:cNvPr id="622" name="【保健センター・保健所】&#10;有形固定資産減価償却率該当値テキスト">
          <a:extLst>
            <a:ext uri="{FF2B5EF4-FFF2-40B4-BE49-F238E27FC236}">
              <a16:creationId xmlns:a16="http://schemas.microsoft.com/office/drawing/2014/main" id="{C5FF9495-F77D-4ACA-8815-CF69D179D3B7}"/>
            </a:ext>
          </a:extLst>
        </xdr:cNvPr>
        <xdr:cNvSpPr txBox="1"/>
      </xdr:nvSpPr>
      <xdr:spPr>
        <a:xfrm>
          <a:off x="16357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12881</xdr:rowOff>
    </xdr:from>
    <xdr:to>
      <xdr:col>81</xdr:col>
      <xdr:colOff>101600</xdr:colOff>
      <xdr:row>61</xdr:row>
      <xdr:rowOff>114481</xdr:rowOff>
    </xdr:to>
    <xdr:sp macro="" textlink="">
      <xdr:nvSpPr>
        <xdr:cNvPr id="623" name="楕円 622">
          <a:extLst>
            <a:ext uri="{FF2B5EF4-FFF2-40B4-BE49-F238E27FC236}">
              <a16:creationId xmlns:a16="http://schemas.microsoft.com/office/drawing/2014/main" id="{322E7C28-1855-41D9-88BB-1E48EC02FEE4}"/>
            </a:ext>
          </a:extLst>
        </xdr:cNvPr>
        <xdr:cNvSpPr/>
      </xdr:nvSpPr>
      <xdr:spPr>
        <a:xfrm>
          <a:off x="15430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63681</xdr:rowOff>
    </xdr:from>
    <xdr:to>
      <xdr:col>85</xdr:col>
      <xdr:colOff>127000</xdr:colOff>
      <xdr:row>61</xdr:row>
      <xdr:rowOff>109401</xdr:rowOff>
    </xdr:to>
    <xdr:cxnSp macro="">
      <xdr:nvCxnSpPr>
        <xdr:cNvPr id="624" name="直線コネクタ 623">
          <a:extLst>
            <a:ext uri="{FF2B5EF4-FFF2-40B4-BE49-F238E27FC236}">
              <a16:creationId xmlns:a16="http://schemas.microsoft.com/office/drawing/2014/main" id="{5B662608-03B8-4126-AE17-CDBF3AE4965F}"/>
            </a:ext>
          </a:extLst>
        </xdr:cNvPr>
        <xdr:cNvCxnSpPr/>
      </xdr:nvCxnSpPr>
      <xdr:spPr>
        <a:xfrm>
          <a:off x="15481300" y="105221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136978</xdr:rowOff>
    </xdr:from>
    <xdr:to>
      <xdr:col>76</xdr:col>
      <xdr:colOff>165100</xdr:colOff>
      <xdr:row>61</xdr:row>
      <xdr:rowOff>67128</xdr:rowOff>
    </xdr:to>
    <xdr:sp macro="" textlink="">
      <xdr:nvSpPr>
        <xdr:cNvPr id="625" name="楕円 624">
          <a:extLst>
            <a:ext uri="{FF2B5EF4-FFF2-40B4-BE49-F238E27FC236}">
              <a16:creationId xmlns:a16="http://schemas.microsoft.com/office/drawing/2014/main" id="{5379840D-F985-46CC-895B-CEACF81ACFD8}"/>
            </a:ext>
          </a:extLst>
        </xdr:cNvPr>
        <xdr:cNvSpPr/>
      </xdr:nvSpPr>
      <xdr:spPr>
        <a:xfrm>
          <a:off x="14541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16328</xdr:rowOff>
    </xdr:from>
    <xdr:to>
      <xdr:col>81</xdr:col>
      <xdr:colOff>50800</xdr:colOff>
      <xdr:row>61</xdr:row>
      <xdr:rowOff>63681</xdr:rowOff>
    </xdr:to>
    <xdr:cxnSp macro="">
      <xdr:nvCxnSpPr>
        <xdr:cNvPr id="626" name="直線コネクタ 625">
          <a:extLst>
            <a:ext uri="{FF2B5EF4-FFF2-40B4-BE49-F238E27FC236}">
              <a16:creationId xmlns:a16="http://schemas.microsoft.com/office/drawing/2014/main" id="{F8FB6A23-001F-4288-89E3-FB7FCB679FAF}"/>
            </a:ext>
          </a:extLst>
        </xdr:cNvPr>
        <xdr:cNvCxnSpPr/>
      </xdr:nvCxnSpPr>
      <xdr:spPr>
        <a:xfrm>
          <a:off x="14592300" y="104747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96157</xdr:rowOff>
    </xdr:from>
    <xdr:to>
      <xdr:col>72</xdr:col>
      <xdr:colOff>38100</xdr:colOff>
      <xdr:row>61</xdr:row>
      <xdr:rowOff>26307</xdr:rowOff>
    </xdr:to>
    <xdr:sp macro="" textlink="">
      <xdr:nvSpPr>
        <xdr:cNvPr id="627" name="楕円 626">
          <a:extLst>
            <a:ext uri="{FF2B5EF4-FFF2-40B4-BE49-F238E27FC236}">
              <a16:creationId xmlns:a16="http://schemas.microsoft.com/office/drawing/2014/main" id="{92AE6EAF-7804-4BD0-93B9-FED5858DBDCB}"/>
            </a:ext>
          </a:extLst>
        </xdr:cNvPr>
        <xdr:cNvSpPr/>
      </xdr:nvSpPr>
      <xdr:spPr>
        <a:xfrm>
          <a:off x="13652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146957</xdr:rowOff>
    </xdr:from>
    <xdr:to>
      <xdr:col>76</xdr:col>
      <xdr:colOff>114300</xdr:colOff>
      <xdr:row>61</xdr:row>
      <xdr:rowOff>16328</xdr:rowOff>
    </xdr:to>
    <xdr:cxnSp macro="">
      <xdr:nvCxnSpPr>
        <xdr:cNvPr id="628" name="直線コネクタ 627">
          <a:extLst>
            <a:ext uri="{FF2B5EF4-FFF2-40B4-BE49-F238E27FC236}">
              <a16:creationId xmlns:a16="http://schemas.microsoft.com/office/drawing/2014/main" id="{305138D6-A6D5-4F6B-B10E-AA818AFA18FA}"/>
            </a:ext>
          </a:extLst>
        </xdr:cNvPr>
        <xdr:cNvCxnSpPr/>
      </xdr:nvCxnSpPr>
      <xdr:spPr>
        <a:xfrm>
          <a:off x="13703300" y="104339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61867</xdr:rowOff>
    </xdr:from>
    <xdr:to>
      <xdr:col>67</xdr:col>
      <xdr:colOff>101600</xdr:colOff>
      <xdr:row>61</xdr:row>
      <xdr:rowOff>163467</xdr:rowOff>
    </xdr:to>
    <xdr:sp macro="" textlink="">
      <xdr:nvSpPr>
        <xdr:cNvPr id="629" name="楕円 628">
          <a:extLst>
            <a:ext uri="{FF2B5EF4-FFF2-40B4-BE49-F238E27FC236}">
              <a16:creationId xmlns:a16="http://schemas.microsoft.com/office/drawing/2014/main" id="{939675ED-C92A-4A6E-B37F-E7D4877DBB7E}"/>
            </a:ext>
          </a:extLst>
        </xdr:cNvPr>
        <xdr:cNvSpPr/>
      </xdr:nvSpPr>
      <xdr:spPr>
        <a:xfrm>
          <a:off x="12763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146957</xdr:rowOff>
    </xdr:from>
    <xdr:to>
      <xdr:col>71</xdr:col>
      <xdr:colOff>177800</xdr:colOff>
      <xdr:row>61</xdr:row>
      <xdr:rowOff>112667</xdr:rowOff>
    </xdr:to>
    <xdr:cxnSp macro="">
      <xdr:nvCxnSpPr>
        <xdr:cNvPr id="630" name="直線コネクタ 629">
          <a:extLst>
            <a:ext uri="{FF2B5EF4-FFF2-40B4-BE49-F238E27FC236}">
              <a16:creationId xmlns:a16="http://schemas.microsoft.com/office/drawing/2014/main" id="{FAB55089-E27F-4053-8476-41C31F84C40A}"/>
            </a:ext>
          </a:extLst>
        </xdr:cNvPr>
        <xdr:cNvCxnSpPr/>
      </xdr:nvCxnSpPr>
      <xdr:spPr>
        <a:xfrm flipV="1">
          <a:off x="12814300" y="1043395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31" name="n_1aveValue【保健センター・保健所】&#10;有形固定資産減価償却率">
          <a:extLst>
            <a:ext uri="{FF2B5EF4-FFF2-40B4-BE49-F238E27FC236}">
              <a16:creationId xmlns:a16="http://schemas.microsoft.com/office/drawing/2014/main" id="{154BC899-5ED9-439E-844E-43C2E601B2D6}"/>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32" name="n_2aveValue【保健センター・保健所】&#10;有形固定資産減価償却率">
          <a:extLst>
            <a:ext uri="{FF2B5EF4-FFF2-40B4-BE49-F238E27FC236}">
              <a16:creationId xmlns:a16="http://schemas.microsoft.com/office/drawing/2014/main" id="{F8F9BB28-A6EC-4E58-A243-6FCBAD1203AC}"/>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33" name="n_3aveValue【保健センター・保健所】&#10;有形固定資産減価償却率">
          <a:extLst>
            <a:ext uri="{FF2B5EF4-FFF2-40B4-BE49-F238E27FC236}">
              <a16:creationId xmlns:a16="http://schemas.microsoft.com/office/drawing/2014/main" id="{1804D1B4-BAD6-48AB-BEC3-A7FEB4C500C3}"/>
            </a:ext>
          </a:extLst>
        </xdr:cNvPr>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34" name="n_4aveValue【保健センター・保健所】&#10;有形固定資産減価償却率">
          <a:extLst>
            <a:ext uri="{FF2B5EF4-FFF2-40B4-BE49-F238E27FC236}">
              <a16:creationId xmlns:a16="http://schemas.microsoft.com/office/drawing/2014/main" id="{92D29B05-075E-4854-A437-3E1DFF9D8F37}"/>
            </a:ext>
          </a:extLst>
        </xdr:cNvPr>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105608</xdr:rowOff>
    </xdr:from>
    <xdr:ext cx="405111" cy="259045"/>
    <xdr:sp macro="" textlink="">
      <xdr:nvSpPr>
        <xdr:cNvPr id="635" name="n_1mainValue【保健センター・保健所】&#10;有形固定資産減価償却率">
          <a:extLst>
            <a:ext uri="{FF2B5EF4-FFF2-40B4-BE49-F238E27FC236}">
              <a16:creationId xmlns:a16="http://schemas.microsoft.com/office/drawing/2014/main" id="{CDAD9077-66F2-49A5-94C5-9B0F1E885D5E}"/>
            </a:ext>
          </a:extLst>
        </xdr:cNvPr>
        <xdr:cNvSpPr txBox="1"/>
      </xdr:nvSpPr>
      <xdr:spPr>
        <a:xfrm>
          <a:off x="152660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58255</xdr:rowOff>
    </xdr:from>
    <xdr:ext cx="405111" cy="259045"/>
    <xdr:sp macro="" textlink="">
      <xdr:nvSpPr>
        <xdr:cNvPr id="636" name="n_2mainValue【保健センター・保健所】&#10;有形固定資産減価償却率">
          <a:extLst>
            <a:ext uri="{FF2B5EF4-FFF2-40B4-BE49-F238E27FC236}">
              <a16:creationId xmlns:a16="http://schemas.microsoft.com/office/drawing/2014/main" id="{87F2512A-43F4-4193-8B01-F4F09CB59C6C}"/>
            </a:ext>
          </a:extLst>
        </xdr:cNvPr>
        <xdr:cNvSpPr txBox="1"/>
      </xdr:nvSpPr>
      <xdr:spPr>
        <a:xfrm>
          <a:off x="14389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17434</xdr:rowOff>
    </xdr:from>
    <xdr:ext cx="405111" cy="259045"/>
    <xdr:sp macro="" textlink="">
      <xdr:nvSpPr>
        <xdr:cNvPr id="637" name="n_3mainValue【保健センター・保健所】&#10;有形固定資産減価償却率">
          <a:extLst>
            <a:ext uri="{FF2B5EF4-FFF2-40B4-BE49-F238E27FC236}">
              <a16:creationId xmlns:a16="http://schemas.microsoft.com/office/drawing/2014/main" id="{6D8F3CC6-3BF2-4A7A-B041-E8FF9D5BE26C}"/>
            </a:ext>
          </a:extLst>
        </xdr:cNvPr>
        <xdr:cNvSpPr txBox="1"/>
      </xdr:nvSpPr>
      <xdr:spPr>
        <a:xfrm>
          <a:off x="13500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154594</xdr:rowOff>
    </xdr:from>
    <xdr:ext cx="405111" cy="259045"/>
    <xdr:sp macro="" textlink="">
      <xdr:nvSpPr>
        <xdr:cNvPr id="638" name="n_4mainValue【保健センター・保健所】&#10;有形固定資産減価償却率">
          <a:extLst>
            <a:ext uri="{FF2B5EF4-FFF2-40B4-BE49-F238E27FC236}">
              <a16:creationId xmlns:a16="http://schemas.microsoft.com/office/drawing/2014/main" id="{D111112E-42ED-4E9F-AF65-01D1ADF39949}"/>
            </a:ext>
          </a:extLst>
        </xdr:cNvPr>
        <xdr:cNvSpPr txBox="1"/>
      </xdr:nvSpPr>
      <xdr:spPr>
        <a:xfrm>
          <a:off x="12611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9" name="正方形/長方形 638">
          <a:extLst>
            <a:ext uri="{FF2B5EF4-FFF2-40B4-BE49-F238E27FC236}">
              <a16:creationId xmlns:a16="http://schemas.microsoft.com/office/drawing/2014/main" id="{A9414573-4961-4624-9C0E-0AFFBEDC8C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0" name="正方形/長方形 639">
          <a:extLst>
            <a:ext uri="{FF2B5EF4-FFF2-40B4-BE49-F238E27FC236}">
              <a16:creationId xmlns:a16="http://schemas.microsoft.com/office/drawing/2014/main" id="{27857B1C-79B2-4645-BC95-7B2B4654923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1" name="正方形/長方形 640">
          <a:extLst>
            <a:ext uri="{FF2B5EF4-FFF2-40B4-BE49-F238E27FC236}">
              <a16:creationId xmlns:a16="http://schemas.microsoft.com/office/drawing/2014/main" id="{0EE4F27A-8DD9-42C5-BD02-4823348653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2" name="正方形/長方形 641">
          <a:extLst>
            <a:ext uri="{FF2B5EF4-FFF2-40B4-BE49-F238E27FC236}">
              <a16:creationId xmlns:a16="http://schemas.microsoft.com/office/drawing/2014/main" id="{F872AC02-BD6A-4F5D-893D-14808D503D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3" name="正方形/長方形 642">
          <a:extLst>
            <a:ext uri="{FF2B5EF4-FFF2-40B4-BE49-F238E27FC236}">
              <a16:creationId xmlns:a16="http://schemas.microsoft.com/office/drawing/2014/main" id="{0486F07F-159B-4B78-8CE5-42852812A1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4" name="正方形/長方形 643">
          <a:extLst>
            <a:ext uri="{FF2B5EF4-FFF2-40B4-BE49-F238E27FC236}">
              <a16:creationId xmlns:a16="http://schemas.microsoft.com/office/drawing/2014/main" id="{78DDB227-BB45-457E-91C1-7D7F40BE8D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5" name="正方形/長方形 644">
          <a:extLst>
            <a:ext uri="{FF2B5EF4-FFF2-40B4-BE49-F238E27FC236}">
              <a16:creationId xmlns:a16="http://schemas.microsoft.com/office/drawing/2014/main" id="{7FDB1098-C180-46F0-A667-0F266D7976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6" name="正方形/長方形 645">
          <a:extLst>
            <a:ext uri="{FF2B5EF4-FFF2-40B4-BE49-F238E27FC236}">
              <a16:creationId xmlns:a16="http://schemas.microsoft.com/office/drawing/2014/main" id="{9684BCE2-8B90-45D0-ABCC-B64FF0E20B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7" name="テキスト ボックス 646">
          <a:extLst>
            <a:ext uri="{FF2B5EF4-FFF2-40B4-BE49-F238E27FC236}">
              <a16:creationId xmlns:a16="http://schemas.microsoft.com/office/drawing/2014/main" id="{676F96B1-B8D9-4263-9F8B-1BA75078908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8" name="直線コネクタ 647">
          <a:extLst>
            <a:ext uri="{FF2B5EF4-FFF2-40B4-BE49-F238E27FC236}">
              <a16:creationId xmlns:a16="http://schemas.microsoft.com/office/drawing/2014/main" id="{9B482C79-05D7-442A-920D-18AB39EFDB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9" name="直線コネクタ 648">
          <a:extLst>
            <a:ext uri="{FF2B5EF4-FFF2-40B4-BE49-F238E27FC236}">
              <a16:creationId xmlns:a16="http://schemas.microsoft.com/office/drawing/2014/main" id="{02FBA834-32E9-49B2-A75C-1637B13B58E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0" name="テキスト ボックス 649">
          <a:extLst>
            <a:ext uri="{FF2B5EF4-FFF2-40B4-BE49-F238E27FC236}">
              <a16:creationId xmlns:a16="http://schemas.microsoft.com/office/drawing/2014/main" id="{AAB9EFDA-15D9-485C-A1E6-F82DD8B8E51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1" name="直線コネクタ 650">
          <a:extLst>
            <a:ext uri="{FF2B5EF4-FFF2-40B4-BE49-F238E27FC236}">
              <a16:creationId xmlns:a16="http://schemas.microsoft.com/office/drawing/2014/main" id="{C9DACDF9-D819-44DF-BE03-80FA83FF9C4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2" name="テキスト ボックス 651">
          <a:extLst>
            <a:ext uri="{FF2B5EF4-FFF2-40B4-BE49-F238E27FC236}">
              <a16:creationId xmlns:a16="http://schemas.microsoft.com/office/drawing/2014/main" id="{04E2AF9A-4107-46D2-ACEF-F48C2062EEB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3" name="直線コネクタ 652">
          <a:extLst>
            <a:ext uri="{FF2B5EF4-FFF2-40B4-BE49-F238E27FC236}">
              <a16:creationId xmlns:a16="http://schemas.microsoft.com/office/drawing/2014/main" id="{7DC13A9D-E2F8-4C17-AE90-B3F6A019581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4" name="テキスト ボックス 653">
          <a:extLst>
            <a:ext uri="{FF2B5EF4-FFF2-40B4-BE49-F238E27FC236}">
              <a16:creationId xmlns:a16="http://schemas.microsoft.com/office/drawing/2014/main" id="{0DE190A1-89C8-47F6-AAF5-44656755109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5" name="直線コネクタ 654">
          <a:extLst>
            <a:ext uri="{FF2B5EF4-FFF2-40B4-BE49-F238E27FC236}">
              <a16:creationId xmlns:a16="http://schemas.microsoft.com/office/drawing/2014/main" id="{3BABC69F-988C-4678-B9FF-D4F6771F649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6" name="テキスト ボックス 655">
          <a:extLst>
            <a:ext uri="{FF2B5EF4-FFF2-40B4-BE49-F238E27FC236}">
              <a16:creationId xmlns:a16="http://schemas.microsoft.com/office/drawing/2014/main" id="{49588806-A54A-4ABD-B6AA-82722D77194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7" name="直線コネクタ 656">
          <a:extLst>
            <a:ext uri="{FF2B5EF4-FFF2-40B4-BE49-F238E27FC236}">
              <a16:creationId xmlns:a16="http://schemas.microsoft.com/office/drawing/2014/main" id="{1A086964-666F-4968-9FD0-2E88A8C1E9B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8" name="テキスト ボックス 657">
          <a:extLst>
            <a:ext uri="{FF2B5EF4-FFF2-40B4-BE49-F238E27FC236}">
              <a16:creationId xmlns:a16="http://schemas.microsoft.com/office/drawing/2014/main" id="{498E450C-9730-4BCE-B17D-B6C1813FEEB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9" name="直線コネクタ 658">
          <a:extLst>
            <a:ext uri="{FF2B5EF4-FFF2-40B4-BE49-F238E27FC236}">
              <a16:creationId xmlns:a16="http://schemas.microsoft.com/office/drawing/2014/main" id="{18CD5A6F-F2F5-4253-A3BC-DF7FB18EA91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0" name="テキスト ボックス 659">
          <a:extLst>
            <a:ext uri="{FF2B5EF4-FFF2-40B4-BE49-F238E27FC236}">
              <a16:creationId xmlns:a16="http://schemas.microsoft.com/office/drawing/2014/main" id="{7195103C-9161-4F80-AFAB-569D3484D0D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id="{6D90CD75-E019-4009-8DBB-F93DE5647E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a:extLst>
            <a:ext uri="{FF2B5EF4-FFF2-40B4-BE49-F238E27FC236}">
              <a16:creationId xmlns:a16="http://schemas.microsoft.com/office/drawing/2014/main" id="{E4BF65F5-D9A4-41C9-8D86-AA373FA99D2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a:extLst>
            <a:ext uri="{FF2B5EF4-FFF2-40B4-BE49-F238E27FC236}">
              <a16:creationId xmlns:a16="http://schemas.microsoft.com/office/drawing/2014/main" id="{07E2852F-436F-4F0E-8480-40263145BC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64" name="直線コネクタ 663">
          <a:extLst>
            <a:ext uri="{FF2B5EF4-FFF2-40B4-BE49-F238E27FC236}">
              <a16:creationId xmlns:a16="http://schemas.microsoft.com/office/drawing/2014/main" id="{E4F878D5-786F-4A25-8130-A35F2352C987}"/>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65" name="【保健センター・保健所】&#10;一人当たり面積最小値テキスト">
          <a:extLst>
            <a:ext uri="{FF2B5EF4-FFF2-40B4-BE49-F238E27FC236}">
              <a16:creationId xmlns:a16="http://schemas.microsoft.com/office/drawing/2014/main" id="{97BB7892-7504-4F67-BDD4-44A94247282E}"/>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66" name="直線コネクタ 665">
          <a:extLst>
            <a:ext uri="{FF2B5EF4-FFF2-40B4-BE49-F238E27FC236}">
              <a16:creationId xmlns:a16="http://schemas.microsoft.com/office/drawing/2014/main" id="{80E3FEEA-E166-49E1-81AD-CE6713983BC5}"/>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67" name="【保健センター・保健所】&#10;一人当たり面積最大値テキスト">
          <a:extLst>
            <a:ext uri="{FF2B5EF4-FFF2-40B4-BE49-F238E27FC236}">
              <a16:creationId xmlns:a16="http://schemas.microsoft.com/office/drawing/2014/main" id="{CC6C1E12-4227-4294-97C0-F245529FBFE7}"/>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68" name="直線コネクタ 667">
          <a:extLst>
            <a:ext uri="{FF2B5EF4-FFF2-40B4-BE49-F238E27FC236}">
              <a16:creationId xmlns:a16="http://schemas.microsoft.com/office/drawing/2014/main" id="{C2A036A6-8C67-4668-9903-E0628CCFEC0B}"/>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69" name="【保健センター・保健所】&#10;一人当たり面積平均値テキスト">
          <a:extLst>
            <a:ext uri="{FF2B5EF4-FFF2-40B4-BE49-F238E27FC236}">
              <a16:creationId xmlns:a16="http://schemas.microsoft.com/office/drawing/2014/main" id="{50F0175D-46AA-40E8-A4F2-89671529B590}"/>
            </a:ext>
          </a:extLst>
        </xdr:cNvPr>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670" name="フローチャート: 判断 669">
          <a:extLst>
            <a:ext uri="{FF2B5EF4-FFF2-40B4-BE49-F238E27FC236}">
              <a16:creationId xmlns:a16="http://schemas.microsoft.com/office/drawing/2014/main" id="{04416F67-4A71-4736-9B99-9A371AA5F8CD}"/>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71" name="フローチャート: 判断 670">
          <a:extLst>
            <a:ext uri="{FF2B5EF4-FFF2-40B4-BE49-F238E27FC236}">
              <a16:creationId xmlns:a16="http://schemas.microsoft.com/office/drawing/2014/main" id="{CD294FD0-A8D0-4DBB-8188-29DC444B7F1C}"/>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72" name="フローチャート: 判断 671">
          <a:extLst>
            <a:ext uri="{FF2B5EF4-FFF2-40B4-BE49-F238E27FC236}">
              <a16:creationId xmlns:a16="http://schemas.microsoft.com/office/drawing/2014/main" id="{EB90D1A0-1CB9-496C-8C60-7EA1DADE53C1}"/>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73" name="フローチャート: 判断 672">
          <a:extLst>
            <a:ext uri="{FF2B5EF4-FFF2-40B4-BE49-F238E27FC236}">
              <a16:creationId xmlns:a16="http://schemas.microsoft.com/office/drawing/2014/main" id="{6EC27785-BED8-4C70-91FD-2A412CD0FE79}"/>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74" name="フローチャート: 判断 673">
          <a:extLst>
            <a:ext uri="{FF2B5EF4-FFF2-40B4-BE49-F238E27FC236}">
              <a16:creationId xmlns:a16="http://schemas.microsoft.com/office/drawing/2014/main" id="{343F3FFF-B9E8-4821-B88D-E84DF9B6CC64}"/>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09F204D-BB73-4833-B5ED-8837137110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F81F88DC-F28F-45AC-BBC4-75E76991F0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B8FFE0E-C99C-4B92-A001-6895C44B61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506F13D8-53A5-4AFC-96EB-9B30ECA1B4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2E51EFDB-5780-4936-BDF6-9BFF8E1D147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66222</xdr:rowOff>
    </xdr:from>
    <xdr:to>
      <xdr:col>116</xdr:col>
      <xdr:colOff>114300</xdr:colOff>
      <xdr:row>63</xdr:row>
      <xdr:rowOff>167822</xdr:rowOff>
    </xdr:to>
    <xdr:sp macro="" textlink="">
      <xdr:nvSpPr>
        <xdr:cNvPr id="680" name="楕円 679">
          <a:extLst>
            <a:ext uri="{FF2B5EF4-FFF2-40B4-BE49-F238E27FC236}">
              <a16:creationId xmlns:a16="http://schemas.microsoft.com/office/drawing/2014/main" id="{5AD65E84-E69F-4308-95FB-31239A8EC79D}"/>
            </a:ext>
          </a:extLst>
        </xdr:cNvPr>
        <xdr:cNvSpPr/>
      </xdr:nvSpPr>
      <xdr:spPr>
        <a:xfrm>
          <a:off x="221107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44649</xdr:rowOff>
    </xdr:from>
    <xdr:ext cx="469744" cy="259045"/>
    <xdr:sp macro="" textlink="">
      <xdr:nvSpPr>
        <xdr:cNvPr id="681" name="【保健センター・保健所】&#10;一人当たり面積該当値テキスト">
          <a:extLst>
            <a:ext uri="{FF2B5EF4-FFF2-40B4-BE49-F238E27FC236}">
              <a16:creationId xmlns:a16="http://schemas.microsoft.com/office/drawing/2014/main" id="{B9F2ACCF-D016-48B4-A07B-DE4EC6885142}"/>
            </a:ext>
          </a:extLst>
        </xdr:cNvPr>
        <xdr:cNvSpPr txBox="1"/>
      </xdr:nvSpPr>
      <xdr:spPr>
        <a:xfrm>
          <a:off x="22199600"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682" name="楕円 681">
          <a:extLst>
            <a:ext uri="{FF2B5EF4-FFF2-40B4-BE49-F238E27FC236}">
              <a16:creationId xmlns:a16="http://schemas.microsoft.com/office/drawing/2014/main" id="{7EA78E41-BEA1-4179-AA83-956442FC396C}"/>
            </a:ext>
          </a:extLst>
        </xdr:cNvPr>
        <xdr:cNvSpPr/>
      </xdr:nvSpPr>
      <xdr:spPr>
        <a:xfrm>
          <a:off x="21272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117022</xdr:rowOff>
    </xdr:from>
    <xdr:to>
      <xdr:col>116</xdr:col>
      <xdr:colOff>63500</xdr:colOff>
      <xdr:row>63</xdr:row>
      <xdr:rowOff>117022</xdr:rowOff>
    </xdr:to>
    <xdr:cxnSp macro="">
      <xdr:nvCxnSpPr>
        <xdr:cNvPr id="683" name="直線コネクタ 682">
          <a:extLst>
            <a:ext uri="{FF2B5EF4-FFF2-40B4-BE49-F238E27FC236}">
              <a16:creationId xmlns:a16="http://schemas.microsoft.com/office/drawing/2014/main" id="{26DC5BDF-D742-462C-8A30-19F6E599C6A0}"/>
            </a:ext>
          </a:extLst>
        </xdr:cNvPr>
        <xdr:cNvCxnSpPr/>
      </xdr:nvCxnSpPr>
      <xdr:spPr>
        <a:xfrm>
          <a:off x="21323300" y="10918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684" name="楕円 683">
          <a:extLst>
            <a:ext uri="{FF2B5EF4-FFF2-40B4-BE49-F238E27FC236}">
              <a16:creationId xmlns:a16="http://schemas.microsoft.com/office/drawing/2014/main" id="{0EEEB604-6734-4A8D-94F5-C46A331C4875}"/>
            </a:ext>
          </a:extLst>
        </xdr:cNvPr>
        <xdr:cNvSpPr/>
      </xdr:nvSpPr>
      <xdr:spPr>
        <a:xfrm>
          <a:off x="20383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127907</xdr:rowOff>
    </xdr:to>
    <xdr:cxnSp macro="">
      <xdr:nvCxnSpPr>
        <xdr:cNvPr id="685" name="直線コネクタ 684">
          <a:extLst>
            <a:ext uri="{FF2B5EF4-FFF2-40B4-BE49-F238E27FC236}">
              <a16:creationId xmlns:a16="http://schemas.microsoft.com/office/drawing/2014/main" id="{516AC69F-7E90-4762-B247-9305C7215FF9}"/>
            </a:ext>
          </a:extLst>
        </xdr:cNvPr>
        <xdr:cNvCxnSpPr/>
      </xdr:nvCxnSpPr>
      <xdr:spPr>
        <a:xfrm flipV="1">
          <a:off x="20434300" y="10918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686" name="楕円 685">
          <a:extLst>
            <a:ext uri="{FF2B5EF4-FFF2-40B4-BE49-F238E27FC236}">
              <a16:creationId xmlns:a16="http://schemas.microsoft.com/office/drawing/2014/main" id="{A2587B24-1EFC-4118-9785-8F30FD0CEAA1}"/>
            </a:ext>
          </a:extLst>
        </xdr:cNvPr>
        <xdr:cNvSpPr/>
      </xdr:nvSpPr>
      <xdr:spPr>
        <a:xfrm>
          <a:off x="19494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127907</xdr:rowOff>
    </xdr:from>
    <xdr:to>
      <xdr:col>107</xdr:col>
      <xdr:colOff>50800</xdr:colOff>
      <xdr:row>63</xdr:row>
      <xdr:rowOff>127907</xdr:rowOff>
    </xdr:to>
    <xdr:cxnSp macro="">
      <xdr:nvCxnSpPr>
        <xdr:cNvPr id="687" name="直線コネクタ 686">
          <a:extLst>
            <a:ext uri="{FF2B5EF4-FFF2-40B4-BE49-F238E27FC236}">
              <a16:creationId xmlns:a16="http://schemas.microsoft.com/office/drawing/2014/main" id="{EACED73F-C8DE-4DC5-98DB-70B16F870DF2}"/>
            </a:ext>
          </a:extLst>
        </xdr:cNvPr>
        <xdr:cNvCxnSpPr/>
      </xdr:nvCxnSpPr>
      <xdr:spPr>
        <a:xfrm>
          <a:off x="19545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688" name="楕円 687">
          <a:extLst>
            <a:ext uri="{FF2B5EF4-FFF2-40B4-BE49-F238E27FC236}">
              <a16:creationId xmlns:a16="http://schemas.microsoft.com/office/drawing/2014/main" id="{1C879326-842B-4695-8FFE-123E6FFA7C5A}"/>
            </a:ext>
          </a:extLst>
        </xdr:cNvPr>
        <xdr:cNvSpPr/>
      </xdr:nvSpPr>
      <xdr:spPr>
        <a:xfrm>
          <a:off x="18605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127907</xdr:rowOff>
    </xdr:from>
    <xdr:to>
      <xdr:col>102</xdr:col>
      <xdr:colOff>114300</xdr:colOff>
      <xdr:row>63</xdr:row>
      <xdr:rowOff>127907</xdr:rowOff>
    </xdr:to>
    <xdr:cxnSp macro="">
      <xdr:nvCxnSpPr>
        <xdr:cNvPr id="689" name="直線コネクタ 688">
          <a:extLst>
            <a:ext uri="{FF2B5EF4-FFF2-40B4-BE49-F238E27FC236}">
              <a16:creationId xmlns:a16="http://schemas.microsoft.com/office/drawing/2014/main" id="{4A452F07-1F37-47E8-84E8-C1CDA9E706FE}"/>
            </a:ext>
          </a:extLst>
        </xdr:cNvPr>
        <xdr:cNvCxnSpPr/>
      </xdr:nvCxnSpPr>
      <xdr:spPr>
        <a:xfrm>
          <a:off x="18656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90" name="n_1aveValue【保健センター・保健所】&#10;一人当たり面積">
          <a:extLst>
            <a:ext uri="{FF2B5EF4-FFF2-40B4-BE49-F238E27FC236}">
              <a16:creationId xmlns:a16="http://schemas.microsoft.com/office/drawing/2014/main" id="{9D59A1E4-EC3E-4AA9-9B25-4A05E74E2AFD}"/>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91" name="n_2aveValue【保健センター・保健所】&#10;一人当たり面積">
          <a:extLst>
            <a:ext uri="{FF2B5EF4-FFF2-40B4-BE49-F238E27FC236}">
              <a16:creationId xmlns:a16="http://schemas.microsoft.com/office/drawing/2014/main" id="{E43F711F-FF40-4D09-AB5E-77E6E2BA4ABD}"/>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92" name="n_3aveValue【保健センター・保健所】&#10;一人当たり面積">
          <a:extLst>
            <a:ext uri="{FF2B5EF4-FFF2-40B4-BE49-F238E27FC236}">
              <a16:creationId xmlns:a16="http://schemas.microsoft.com/office/drawing/2014/main" id="{7AED0506-D7EE-4A94-A028-97B1289873C1}"/>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93" name="n_4aveValue【保健センター・保健所】&#10;一人当たり面積">
          <a:extLst>
            <a:ext uri="{FF2B5EF4-FFF2-40B4-BE49-F238E27FC236}">
              <a16:creationId xmlns:a16="http://schemas.microsoft.com/office/drawing/2014/main" id="{54699854-DFAE-4D07-8F6C-C026EB3A834D}"/>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694" name="n_1mainValue【保健センター・保健所】&#10;一人当たり面積">
          <a:extLst>
            <a:ext uri="{FF2B5EF4-FFF2-40B4-BE49-F238E27FC236}">
              <a16:creationId xmlns:a16="http://schemas.microsoft.com/office/drawing/2014/main" id="{AEEF68C2-F24E-4DE9-9093-B212CC6401B4}"/>
            </a:ext>
          </a:extLst>
        </xdr:cNvPr>
        <xdr:cNvSpPr txBox="1"/>
      </xdr:nvSpPr>
      <xdr:spPr>
        <a:xfrm>
          <a:off x="210757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695" name="n_2mainValue【保健センター・保健所】&#10;一人当たり面積">
          <a:extLst>
            <a:ext uri="{FF2B5EF4-FFF2-40B4-BE49-F238E27FC236}">
              <a16:creationId xmlns:a16="http://schemas.microsoft.com/office/drawing/2014/main" id="{91AF1A62-CA5F-457C-9BFA-F2DD43D934C4}"/>
            </a:ext>
          </a:extLst>
        </xdr:cNvPr>
        <xdr:cNvSpPr txBox="1"/>
      </xdr:nvSpPr>
      <xdr:spPr>
        <a:xfrm>
          <a:off x="20199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696" name="n_3mainValue【保健センター・保健所】&#10;一人当たり面積">
          <a:extLst>
            <a:ext uri="{FF2B5EF4-FFF2-40B4-BE49-F238E27FC236}">
              <a16:creationId xmlns:a16="http://schemas.microsoft.com/office/drawing/2014/main" id="{55E713AE-CF76-4348-A388-FD45B534C0DE}"/>
            </a:ext>
          </a:extLst>
        </xdr:cNvPr>
        <xdr:cNvSpPr txBox="1"/>
      </xdr:nvSpPr>
      <xdr:spPr>
        <a:xfrm>
          <a:off x="19310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697" name="n_4mainValue【保健センター・保健所】&#10;一人当たり面積">
          <a:extLst>
            <a:ext uri="{FF2B5EF4-FFF2-40B4-BE49-F238E27FC236}">
              <a16:creationId xmlns:a16="http://schemas.microsoft.com/office/drawing/2014/main" id="{573CC874-C848-4EFB-BB95-C563EEFD35B5}"/>
            </a:ext>
          </a:extLst>
        </xdr:cNvPr>
        <xdr:cNvSpPr txBox="1"/>
      </xdr:nvSpPr>
      <xdr:spPr>
        <a:xfrm>
          <a:off x="18421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B1D20449-4A59-44AD-823A-C7A0688C8F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id="{522C9292-7A4B-473B-99F6-2C70590F34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id="{D09D4B76-AE41-481B-AF28-471543DF4C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id="{EB76AB3F-E790-4C99-BA58-2416E49D4B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id="{4AB03F52-F1B2-43D4-8452-52650C1007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id="{A444BFC2-39EB-45E9-B27A-7B5D2B27DF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id="{9C39077D-C3D8-4164-AC5D-41299DD3E8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9D09BDEA-A7CC-413F-B681-48E3DB95112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AF259558-85EA-48DC-BE94-29D262ECA6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84A62F01-291E-4608-A8F3-0DFD98C94EB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id="{F9D7B394-A158-4A7F-9955-A734C9E95D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a:extLst>
            <a:ext uri="{FF2B5EF4-FFF2-40B4-BE49-F238E27FC236}">
              <a16:creationId xmlns:a16="http://schemas.microsoft.com/office/drawing/2014/main" id="{FACAC203-2373-4D91-8B90-F27B9FFFF28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a:extLst>
            <a:ext uri="{FF2B5EF4-FFF2-40B4-BE49-F238E27FC236}">
              <a16:creationId xmlns:a16="http://schemas.microsoft.com/office/drawing/2014/main" id="{5D19B690-7A35-427A-B00C-7A1912645A1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a:extLst>
            <a:ext uri="{FF2B5EF4-FFF2-40B4-BE49-F238E27FC236}">
              <a16:creationId xmlns:a16="http://schemas.microsoft.com/office/drawing/2014/main" id="{FAC65282-74A9-4A81-95A2-6F6C180DD29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a:extLst>
            <a:ext uri="{FF2B5EF4-FFF2-40B4-BE49-F238E27FC236}">
              <a16:creationId xmlns:a16="http://schemas.microsoft.com/office/drawing/2014/main" id="{2CB52B50-979E-4CDF-94A7-3D0DC3E0B52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a:extLst>
            <a:ext uri="{FF2B5EF4-FFF2-40B4-BE49-F238E27FC236}">
              <a16:creationId xmlns:a16="http://schemas.microsoft.com/office/drawing/2014/main" id="{C7CA6B5E-1458-4BF8-A726-353D610E14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a:extLst>
            <a:ext uri="{FF2B5EF4-FFF2-40B4-BE49-F238E27FC236}">
              <a16:creationId xmlns:a16="http://schemas.microsoft.com/office/drawing/2014/main" id="{C0A60515-8C35-498B-8433-120067F3EA3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a:extLst>
            <a:ext uri="{FF2B5EF4-FFF2-40B4-BE49-F238E27FC236}">
              <a16:creationId xmlns:a16="http://schemas.microsoft.com/office/drawing/2014/main" id="{E741A8C2-71A9-459A-ADA0-C4058355E89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a:extLst>
            <a:ext uri="{FF2B5EF4-FFF2-40B4-BE49-F238E27FC236}">
              <a16:creationId xmlns:a16="http://schemas.microsoft.com/office/drawing/2014/main" id="{4C50124E-D8CA-4C80-98E7-C959952C22D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a:extLst>
            <a:ext uri="{FF2B5EF4-FFF2-40B4-BE49-F238E27FC236}">
              <a16:creationId xmlns:a16="http://schemas.microsoft.com/office/drawing/2014/main" id="{320FC2DB-9F15-4E31-93F9-9F867A52EDD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a:extLst>
            <a:ext uri="{FF2B5EF4-FFF2-40B4-BE49-F238E27FC236}">
              <a16:creationId xmlns:a16="http://schemas.microsoft.com/office/drawing/2014/main" id="{EFCB3996-5609-421D-893F-F10D864FAC7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a:extLst>
            <a:ext uri="{FF2B5EF4-FFF2-40B4-BE49-F238E27FC236}">
              <a16:creationId xmlns:a16="http://schemas.microsoft.com/office/drawing/2014/main" id="{A267D4A5-6A63-4616-B126-6B3740A8944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a:extLst>
            <a:ext uri="{FF2B5EF4-FFF2-40B4-BE49-F238E27FC236}">
              <a16:creationId xmlns:a16="http://schemas.microsoft.com/office/drawing/2014/main" id="{AB9BDAF5-F610-4B74-9725-1F30777A120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a:extLst>
            <a:ext uri="{FF2B5EF4-FFF2-40B4-BE49-F238E27FC236}">
              <a16:creationId xmlns:a16="http://schemas.microsoft.com/office/drawing/2014/main" id="{F6A9DFCA-63D1-46B8-9E08-EABCA1BC89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22" name="直線コネクタ 721">
          <a:extLst>
            <a:ext uri="{FF2B5EF4-FFF2-40B4-BE49-F238E27FC236}">
              <a16:creationId xmlns:a16="http://schemas.microsoft.com/office/drawing/2014/main" id="{00A4B3FB-B1BC-4AED-8DA0-EE8A96BCF0B6}"/>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23" name="【消防施設】&#10;有形固定資産減価償却率最小値テキスト">
          <a:extLst>
            <a:ext uri="{FF2B5EF4-FFF2-40B4-BE49-F238E27FC236}">
              <a16:creationId xmlns:a16="http://schemas.microsoft.com/office/drawing/2014/main" id="{D80E4FDF-A21E-4B21-8C9E-E53AD05EC175}"/>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24" name="直線コネクタ 723">
          <a:extLst>
            <a:ext uri="{FF2B5EF4-FFF2-40B4-BE49-F238E27FC236}">
              <a16:creationId xmlns:a16="http://schemas.microsoft.com/office/drawing/2014/main" id="{98CC5BF6-5254-4BE8-8124-FB2346507F5D}"/>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25" name="【消防施設】&#10;有形固定資産減価償却率最大値テキスト">
          <a:extLst>
            <a:ext uri="{FF2B5EF4-FFF2-40B4-BE49-F238E27FC236}">
              <a16:creationId xmlns:a16="http://schemas.microsoft.com/office/drawing/2014/main" id="{809F664A-5BBE-4139-9A13-67BE5A674355}"/>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26" name="直線コネクタ 725">
          <a:extLst>
            <a:ext uri="{FF2B5EF4-FFF2-40B4-BE49-F238E27FC236}">
              <a16:creationId xmlns:a16="http://schemas.microsoft.com/office/drawing/2014/main" id="{30A0E7AA-C75D-4FD9-8282-93B7E456C494}"/>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727" name="【消防施設】&#10;有形固定資産減価償却率平均値テキスト">
          <a:extLst>
            <a:ext uri="{FF2B5EF4-FFF2-40B4-BE49-F238E27FC236}">
              <a16:creationId xmlns:a16="http://schemas.microsoft.com/office/drawing/2014/main" id="{7D592771-BCD4-4851-B760-2882A4228AE6}"/>
            </a:ext>
          </a:extLst>
        </xdr:cNvPr>
        <xdr:cNvSpPr txBox="1"/>
      </xdr:nvSpPr>
      <xdr:spPr>
        <a:xfrm>
          <a:off x="1635760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28" name="フローチャート: 判断 727">
          <a:extLst>
            <a:ext uri="{FF2B5EF4-FFF2-40B4-BE49-F238E27FC236}">
              <a16:creationId xmlns:a16="http://schemas.microsoft.com/office/drawing/2014/main" id="{3592808E-65D4-40FC-A440-08601096D099}"/>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29" name="フローチャート: 判断 728">
          <a:extLst>
            <a:ext uri="{FF2B5EF4-FFF2-40B4-BE49-F238E27FC236}">
              <a16:creationId xmlns:a16="http://schemas.microsoft.com/office/drawing/2014/main" id="{70890A55-6522-409A-922C-8A5559352807}"/>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30" name="フローチャート: 判断 729">
          <a:extLst>
            <a:ext uri="{FF2B5EF4-FFF2-40B4-BE49-F238E27FC236}">
              <a16:creationId xmlns:a16="http://schemas.microsoft.com/office/drawing/2014/main" id="{FD862A95-C051-485D-B00E-6358174033C3}"/>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31" name="フローチャート: 判断 730">
          <a:extLst>
            <a:ext uri="{FF2B5EF4-FFF2-40B4-BE49-F238E27FC236}">
              <a16:creationId xmlns:a16="http://schemas.microsoft.com/office/drawing/2014/main" id="{9A828A8A-364F-45BB-A2F0-85FF2B5C8434}"/>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32" name="フローチャート: 判断 731">
          <a:extLst>
            <a:ext uri="{FF2B5EF4-FFF2-40B4-BE49-F238E27FC236}">
              <a16:creationId xmlns:a16="http://schemas.microsoft.com/office/drawing/2014/main" id="{15000312-799B-4AAF-AB45-E68E11C74389}"/>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204F3935-50A5-4491-B77E-9AB1FFF1C2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E23D307D-AF62-463A-94E9-14772AC228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641C1162-77B9-4E08-9844-D364E3725E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A6DCEB5D-E9EE-4C75-8655-C8B0C34A5B7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D3A38676-510F-4F83-8A2F-552699BB9B4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27305</xdr:rowOff>
    </xdr:from>
    <xdr:to>
      <xdr:col>85</xdr:col>
      <xdr:colOff>177800</xdr:colOff>
      <xdr:row>81</xdr:row>
      <xdr:rowOff>128905</xdr:rowOff>
    </xdr:to>
    <xdr:sp macro="" textlink="">
      <xdr:nvSpPr>
        <xdr:cNvPr id="738" name="楕円 737">
          <a:extLst>
            <a:ext uri="{FF2B5EF4-FFF2-40B4-BE49-F238E27FC236}">
              <a16:creationId xmlns:a16="http://schemas.microsoft.com/office/drawing/2014/main" id="{6C33613F-F229-4158-A8CB-9B8D0C719F1A}"/>
            </a:ext>
          </a:extLst>
        </xdr:cNvPr>
        <xdr:cNvSpPr/>
      </xdr:nvSpPr>
      <xdr:spPr>
        <a:xfrm>
          <a:off x="16268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50182</xdr:rowOff>
    </xdr:from>
    <xdr:ext cx="405111" cy="259045"/>
    <xdr:sp macro="" textlink="">
      <xdr:nvSpPr>
        <xdr:cNvPr id="739" name="【消防施設】&#10;有形固定資産減価償却率該当値テキスト">
          <a:extLst>
            <a:ext uri="{FF2B5EF4-FFF2-40B4-BE49-F238E27FC236}">
              <a16:creationId xmlns:a16="http://schemas.microsoft.com/office/drawing/2014/main" id="{686584C6-A295-4ADD-9C01-B497D179FA8B}"/>
            </a:ext>
          </a:extLst>
        </xdr:cNvPr>
        <xdr:cNvSpPr txBox="1"/>
      </xdr:nvSpPr>
      <xdr:spPr>
        <a:xfrm>
          <a:off x="16357600"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740" name="楕円 739">
          <a:extLst>
            <a:ext uri="{FF2B5EF4-FFF2-40B4-BE49-F238E27FC236}">
              <a16:creationId xmlns:a16="http://schemas.microsoft.com/office/drawing/2014/main" id="{227CB33F-ACC7-4258-967B-6EB37F1E7EA1}"/>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78105</xdr:rowOff>
    </xdr:to>
    <xdr:cxnSp macro="">
      <xdr:nvCxnSpPr>
        <xdr:cNvPr id="741" name="直線コネクタ 740">
          <a:extLst>
            <a:ext uri="{FF2B5EF4-FFF2-40B4-BE49-F238E27FC236}">
              <a16:creationId xmlns:a16="http://schemas.microsoft.com/office/drawing/2014/main" id="{E440A2B4-4CFC-432A-9EB9-7E7090EC24A2}"/>
            </a:ext>
          </a:extLst>
        </xdr:cNvPr>
        <xdr:cNvCxnSpPr/>
      </xdr:nvCxnSpPr>
      <xdr:spPr>
        <a:xfrm>
          <a:off x="15481300" y="139369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742" name="楕円 741">
          <a:extLst>
            <a:ext uri="{FF2B5EF4-FFF2-40B4-BE49-F238E27FC236}">
              <a16:creationId xmlns:a16="http://schemas.microsoft.com/office/drawing/2014/main" id="{BC2206BD-8183-4149-9307-AEC8D6FECB28}"/>
            </a:ext>
          </a:extLst>
        </xdr:cNvPr>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49530</xdr:rowOff>
    </xdr:to>
    <xdr:cxnSp macro="">
      <xdr:nvCxnSpPr>
        <xdr:cNvPr id="743" name="直線コネクタ 742">
          <a:extLst>
            <a:ext uri="{FF2B5EF4-FFF2-40B4-BE49-F238E27FC236}">
              <a16:creationId xmlns:a16="http://schemas.microsoft.com/office/drawing/2014/main" id="{E37C4306-619E-4E72-80D1-0F8B67DE13AF}"/>
            </a:ext>
          </a:extLst>
        </xdr:cNvPr>
        <xdr:cNvCxnSpPr/>
      </xdr:nvCxnSpPr>
      <xdr:spPr>
        <a:xfrm>
          <a:off x="14592300" y="13902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101600</xdr:rowOff>
    </xdr:from>
    <xdr:to>
      <xdr:col>72</xdr:col>
      <xdr:colOff>38100</xdr:colOff>
      <xdr:row>81</xdr:row>
      <xdr:rowOff>31750</xdr:rowOff>
    </xdr:to>
    <xdr:sp macro="" textlink="">
      <xdr:nvSpPr>
        <xdr:cNvPr id="744" name="楕円 743">
          <a:extLst>
            <a:ext uri="{FF2B5EF4-FFF2-40B4-BE49-F238E27FC236}">
              <a16:creationId xmlns:a16="http://schemas.microsoft.com/office/drawing/2014/main" id="{C5C9C670-16DC-4045-9013-2F9410A435F2}"/>
            </a:ext>
          </a:extLst>
        </xdr:cNvPr>
        <xdr:cNvSpPr/>
      </xdr:nvSpPr>
      <xdr:spPr>
        <a:xfrm>
          <a:off x="1365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152400</xdr:rowOff>
    </xdr:from>
    <xdr:to>
      <xdr:col>76</xdr:col>
      <xdr:colOff>114300</xdr:colOff>
      <xdr:row>81</xdr:row>
      <xdr:rowOff>15239</xdr:rowOff>
    </xdr:to>
    <xdr:cxnSp macro="">
      <xdr:nvCxnSpPr>
        <xdr:cNvPr id="745" name="直線コネクタ 744">
          <a:extLst>
            <a:ext uri="{FF2B5EF4-FFF2-40B4-BE49-F238E27FC236}">
              <a16:creationId xmlns:a16="http://schemas.microsoft.com/office/drawing/2014/main" id="{BA19D1F4-C589-4062-ADAD-C21377E41288}"/>
            </a:ext>
          </a:extLst>
        </xdr:cNvPr>
        <xdr:cNvCxnSpPr/>
      </xdr:nvCxnSpPr>
      <xdr:spPr>
        <a:xfrm>
          <a:off x="13703300" y="138684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69214</xdr:rowOff>
    </xdr:from>
    <xdr:to>
      <xdr:col>67</xdr:col>
      <xdr:colOff>101600</xdr:colOff>
      <xdr:row>80</xdr:row>
      <xdr:rowOff>170814</xdr:rowOff>
    </xdr:to>
    <xdr:sp macro="" textlink="">
      <xdr:nvSpPr>
        <xdr:cNvPr id="746" name="楕円 745">
          <a:extLst>
            <a:ext uri="{FF2B5EF4-FFF2-40B4-BE49-F238E27FC236}">
              <a16:creationId xmlns:a16="http://schemas.microsoft.com/office/drawing/2014/main" id="{108262C2-A993-4547-8BE6-78A60B9AA8E8}"/>
            </a:ext>
          </a:extLst>
        </xdr:cNvPr>
        <xdr:cNvSpPr/>
      </xdr:nvSpPr>
      <xdr:spPr>
        <a:xfrm>
          <a:off x="12763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120014</xdr:rowOff>
    </xdr:from>
    <xdr:to>
      <xdr:col>71</xdr:col>
      <xdr:colOff>177800</xdr:colOff>
      <xdr:row>80</xdr:row>
      <xdr:rowOff>152400</xdr:rowOff>
    </xdr:to>
    <xdr:cxnSp macro="">
      <xdr:nvCxnSpPr>
        <xdr:cNvPr id="747" name="直線コネクタ 746">
          <a:extLst>
            <a:ext uri="{FF2B5EF4-FFF2-40B4-BE49-F238E27FC236}">
              <a16:creationId xmlns:a16="http://schemas.microsoft.com/office/drawing/2014/main" id="{FF4C2260-A8F1-4617-8438-62D35AD9EAFD}"/>
            </a:ext>
          </a:extLst>
        </xdr:cNvPr>
        <xdr:cNvCxnSpPr/>
      </xdr:nvCxnSpPr>
      <xdr:spPr>
        <a:xfrm>
          <a:off x="12814300" y="138360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48" name="n_1aveValue【消防施設】&#10;有形固定資産減価償却率">
          <a:extLst>
            <a:ext uri="{FF2B5EF4-FFF2-40B4-BE49-F238E27FC236}">
              <a16:creationId xmlns:a16="http://schemas.microsoft.com/office/drawing/2014/main" id="{9BB0B53D-31AD-40EF-8F80-50D030E31E17}"/>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49" name="n_2aveValue【消防施設】&#10;有形固定資産減価償却率">
          <a:extLst>
            <a:ext uri="{FF2B5EF4-FFF2-40B4-BE49-F238E27FC236}">
              <a16:creationId xmlns:a16="http://schemas.microsoft.com/office/drawing/2014/main" id="{F3C02D1E-9CDB-4538-A42C-BFD97A708920}"/>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50" name="n_3aveValue【消防施設】&#10;有形固定資産減価償却率">
          <a:extLst>
            <a:ext uri="{FF2B5EF4-FFF2-40B4-BE49-F238E27FC236}">
              <a16:creationId xmlns:a16="http://schemas.microsoft.com/office/drawing/2014/main" id="{C779D90A-3B2F-4B90-A739-2066DECB6567}"/>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51" name="n_4aveValue【消防施設】&#10;有形固定資産減価償却率">
          <a:extLst>
            <a:ext uri="{FF2B5EF4-FFF2-40B4-BE49-F238E27FC236}">
              <a16:creationId xmlns:a16="http://schemas.microsoft.com/office/drawing/2014/main" id="{8948E9B7-4A36-4F54-9538-1880868A1AA7}"/>
            </a:ext>
          </a:extLst>
        </xdr:cNvPr>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752" name="n_1mainValue【消防施設】&#10;有形固定資産減価償却率">
          <a:extLst>
            <a:ext uri="{FF2B5EF4-FFF2-40B4-BE49-F238E27FC236}">
              <a16:creationId xmlns:a16="http://schemas.microsoft.com/office/drawing/2014/main" id="{33967FD4-2705-414F-B9A7-44D9BCBDE625}"/>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753" name="n_2mainValue【消防施設】&#10;有形固定資産減価償却率">
          <a:extLst>
            <a:ext uri="{FF2B5EF4-FFF2-40B4-BE49-F238E27FC236}">
              <a16:creationId xmlns:a16="http://schemas.microsoft.com/office/drawing/2014/main" id="{14AF1F55-EAB8-4C4E-9FAF-B44616E9A6E5}"/>
            </a:ext>
          </a:extLst>
        </xdr:cNvPr>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48277</xdr:rowOff>
    </xdr:from>
    <xdr:ext cx="405111" cy="259045"/>
    <xdr:sp macro="" textlink="">
      <xdr:nvSpPr>
        <xdr:cNvPr id="754" name="n_3mainValue【消防施設】&#10;有形固定資産減価償却率">
          <a:extLst>
            <a:ext uri="{FF2B5EF4-FFF2-40B4-BE49-F238E27FC236}">
              <a16:creationId xmlns:a16="http://schemas.microsoft.com/office/drawing/2014/main" id="{17214341-59A8-49B2-BBF4-1F6ACD168259}"/>
            </a:ext>
          </a:extLst>
        </xdr:cNvPr>
        <xdr:cNvSpPr txBox="1"/>
      </xdr:nvSpPr>
      <xdr:spPr>
        <a:xfrm>
          <a:off x="13500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755" name="n_4mainValue【消防施設】&#10;有形固定資産減価償却率">
          <a:extLst>
            <a:ext uri="{FF2B5EF4-FFF2-40B4-BE49-F238E27FC236}">
              <a16:creationId xmlns:a16="http://schemas.microsoft.com/office/drawing/2014/main" id="{9877605A-05E2-4F7F-BE81-CB59EBC54E6F}"/>
            </a:ext>
          </a:extLst>
        </xdr:cNvPr>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6" name="正方形/長方形 755">
          <a:extLst>
            <a:ext uri="{FF2B5EF4-FFF2-40B4-BE49-F238E27FC236}">
              <a16:creationId xmlns:a16="http://schemas.microsoft.com/office/drawing/2014/main" id="{016AE9BD-F3BB-4A98-9CF6-8136E9787E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7" name="正方形/長方形 756">
          <a:extLst>
            <a:ext uri="{FF2B5EF4-FFF2-40B4-BE49-F238E27FC236}">
              <a16:creationId xmlns:a16="http://schemas.microsoft.com/office/drawing/2014/main" id="{EE352FA0-0DDD-4333-BA65-C12FF365831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8" name="正方形/長方形 757">
          <a:extLst>
            <a:ext uri="{FF2B5EF4-FFF2-40B4-BE49-F238E27FC236}">
              <a16:creationId xmlns:a16="http://schemas.microsoft.com/office/drawing/2014/main" id="{BDA895A2-0A30-43DB-AB50-5F27F6A712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9" name="正方形/長方形 758">
          <a:extLst>
            <a:ext uri="{FF2B5EF4-FFF2-40B4-BE49-F238E27FC236}">
              <a16:creationId xmlns:a16="http://schemas.microsoft.com/office/drawing/2014/main" id="{2C84A598-200D-41EC-A3A1-A2FF38B186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0" name="正方形/長方形 759">
          <a:extLst>
            <a:ext uri="{FF2B5EF4-FFF2-40B4-BE49-F238E27FC236}">
              <a16:creationId xmlns:a16="http://schemas.microsoft.com/office/drawing/2014/main" id="{2336A2E4-D750-41A6-9EB5-74896B7637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1" name="正方形/長方形 760">
          <a:extLst>
            <a:ext uri="{FF2B5EF4-FFF2-40B4-BE49-F238E27FC236}">
              <a16:creationId xmlns:a16="http://schemas.microsoft.com/office/drawing/2014/main" id="{4291408C-DC60-46A3-80E5-3CA16A9B0F4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2" name="正方形/長方形 761">
          <a:extLst>
            <a:ext uri="{FF2B5EF4-FFF2-40B4-BE49-F238E27FC236}">
              <a16:creationId xmlns:a16="http://schemas.microsoft.com/office/drawing/2014/main" id="{32C8E64B-A0F7-4406-BD98-63533E56C5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a:extLst>
            <a:ext uri="{FF2B5EF4-FFF2-40B4-BE49-F238E27FC236}">
              <a16:creationId xmlns:a16="http://schemas.microsoft.com/office/drawing/2014/main" id="{D1404023-20E9-402C-88EA-ADDA679FF2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a:extLst>
            <a:ext uri="{FF2B5EF4-FFF2-40B4-BE49-F238E27FC236}">
              <a16:creationId xmlns:a16="http://schemas.microsoft.com/office/drawing/2014/main" id="{11EF44AB-B73B-4833-B544-110971710E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a:extLst>
            <a:ext uri="{FF2B5EF4-FFF2-40B4-BE49-F238E27FC236}">
              <a16:creationId xmlns:a16="http://schemas.microsoft.com/office/drawing/2014/main" id="{F6DC0FDD-6CB5-4AEA-B463-1E077751F1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6" name="直線コネクタ 765">
          <a:extLst>
            <a:ext uri="{FF2B5EF4-FFF2-40B4-BE49-F238E27FC236}">
              <a16:creationId xmlns:a16="http://schemas.microsoft.com/office/drawing/2014/main" id="{0CDB07DC-067D-42EA-9564-AC55388A0ED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7" name="テキスト ボックス 766">
          <a:extLst>
            <a:ext uri="{FF2B5EF4-FFF2-40B4-BE49-F238E27FC236}">
              <a16:creationId xmlns:a16="http://schemas.microsoft.com/office/drawing/2014/main" id="{A47CA9B3-B6ED-4916-A02F-1E07073570A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8" name="直線コネクタ 767">
          <a:extLst>
            <a:ext uri="{FF2B5EF4-FFF2-40B4-BE49-F238E27FC236}">
              <a16:creationId xmlns:a16="http://schemas.microsoft.com/office/drawing/2014/main" id="{D8819A2F-4A76-484D-A09B-DCD0DD299F5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9" name="テキスト ボックス 768">
          <a:extLst>
            <a:ext uri="{FF2B5EF4-FFF2-40B4-BE49-F238E27FC236}">
              <a16:creationId xmlns:a16="http://schemas.microsoft.com/office/drawing/2014/main" id="{CAA04E8E-4847-4E75-8FE1-99BF2A5F870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0" name="直線コネクタ 769">
          <a:extLst>
            <a:ext uri="{FF2B5EF4-FFF2-40B4-BE49-F238E27FC236}">
              <a16:creationId xmlns:a16="http://schemas.microsoft.com/office/drawing/2014/main" id="{35B88320-3995-4E10-9DCC-BDCC7D9E395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1" name="テキスト ボックス 770">
          <a:extLst>
            <a:ext uri="{FF2B5EF4-FFF2-40B4-BE49-F238E27FC236}">
              <a16:creationId xmlns:a16="http://schemas.microsoft.com/office/drawing/2014/main" id="{7A2CFDFA-C72E-4456-9CDE-692D1108A26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2" name="直線コネクタ 771">
          <a:extLst>
            <a:ext uri="{FF2B5EF4-FFF2-40B4-BE49-F238E27FC236}">
              <a16:creationId xmlns:a16="http://schemas.microsoft.com/office/drawing/2014/main" id="{49C9AFF0-299B-4686-AE76-944176EC5A1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3" name="テキスト ボックス 772">
          <a:extLst>
            <a:ext uri="{FF2B5EF4-FFF2-40B4-BE49-F238E27FC236}">
              <a16:creationId xmlns:a16="http://schemas.microsoft.com/office/drawing/2014/main" id="{9BADF4EC-97AD-435D-A6B9-1D4DA92EC62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4" name="直線コネクタ 773">
          <a:extLst>
            <a:ext uri="{FF2B5EF4-FFF2-40B4-BE49-F238E27FC236}">
              <a16:creationId xmlns:a16="http://schemas.microsoft.com/office/drawing/2014/main" id="{ABEC088A-CB01-44D0-9AA6-907E107765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5" name="テキスト ボックス 774">
          <a:extLst>
            <a:ext uri="{FF2B5EF4-FFF2-40B4-BE49-F238E27FC236}">
              <a16:creationId xmlns:a16="http://schemas.microsoft.com/office/drawing/2014/main" id="{BBCEC46F-04FA-463F-9580-24ED95F0C08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6" name="【消防施設】&#10;一人当たり面積グラフ枠">
          <a:extLst>
            <a:ext uri="{FF2B5EF4-FFF2-40B4-BE49-F238E27FC236}">
              <a16:creationId xmlns:a16="http://schemas.microsoft.com/office/drawing/2014/main" id="{87F67F4B-1C39-47C0-AD60-D81E4C85C4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56387</xdr:rowOff>
    </xdr:from>
    <xdr:to>
      <xdr:col>116</xdr:col>
      <xdr:colOff>62864</xdr:colOff>
      <xdr:row>86</xdr:row>
      <xdr:rowOff>6096</xdr:rowOff>
    </xdr:to>
    <xdr:cxnSp macro="">
      <xdr:nvCxnSpPr>
        <xdr:cNvPr id="777" name="直線コネクタ 776">
          <a:extLst>
            <a:ext uri="{FF2B5EF4-FFF2-40B4-BE49-F238E27FC236}">
              <a16:creationId xmlns:a16="http://schemas.microsoft.com/office/drawing/2014/main" id="{36D31168-0B0E-47A9-89DF-289B08103452}"/>
            </a:ext>
          </a:extLst>
        </xdr:cNvPr>
        <xdr:cNvCxnSpPr/>
      </xdr:nvCxnSpPr>
      <xdr:spPr>
        <a:xfrm flipV="1">
          <a:off x="22160864" y="13772387"/>
          <a:ext cx="0" cy="978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8" name="【消防施設】&#10;一人当たり面積最小値テキスト">
          <a:extLst>
            <a:ext uri="{FF2B5EF4-FFF2-40B4-BE49-F238E27FC236}">
              <a16:creationId xmlns:a16="http://schemas.microsoft.com/office/drawing/2014/main" id="{E3722762-AF95-4C24-9918-88D452492337}"/>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9" name="直線コネクタ 778">
          <a:extLst>
            <a:ext uri="{FF2B5EF4-FFF2-40B4-BE49-F238E27FC236}">
              <a16:creationId xmlns:a16="http://schemas.microsoft.com/office/drawing/2014/main" id="{C3740CFF-4C6B-408F-8109-D392F67DD6DB}"/>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3064</xdr:rowOff>
    </xdr:from>
    <xdr:ext cx="469744" cy="259045"/>
    <xdr:sp macro="" textlink="">
      <xdr:nvSpPr>
        <xdr:cNvPr id="780" name="【消防施設】&#10;一人当たり面積最大値テキスト">
          <a:extLst>
            <a:ext uri="{FF2B5EF4-FFF2-40B4-BE49-F238E27FC236}">
              <a16:creationId xmlns:a16="http://schemas.microsoft.com/office/drawing/2014/main" id="{4C4336FA-8906-457C-A791-912AA6220B5C}"/>
            </a:ext>
          </a:extLst>
        </xdr:cNvPr>
        <xdr:cNvSpPr txBox="1"/>
      </xdr:nvSpPr>
      <xdr:spPr>
        <a:xfrm>
          <a:off x="22199600" y="135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56387</xdr:rowOff>
    </xdr:from>
    <xdr:to>
      <xdr:col>116</xdr:col>
      <xdr:colOff>152400</xdr:colOff>
      <xdr:row>80</xdr:row>
      <xdr:rowOff>56387</xdr:rowOff>
    </xdr:to>
    <xdr:cxnSp macro="">
      <xdr:nvCxnSpPr>
        <xdr:cNvPr id="781" name="直線コネクタ 780">
          <a:extLst>
            <a:ext uri="{FF2B5EF4-FFF2-40B4-BE49-F238E27FC236}">
              <a16:creationId xmlns:a16="http://schemas.microsoft.com/office/drawing/2014/main" id="{18D92074-D1B1-4C09-A3FC-B12EB4971451}"/>
            </a:ext>
          </a:extLst>
        </xdr:cNvPr>
        <xdr:cNvCxnSpPr/>
      </xdr:nvCxnSpPr>
      <xdr:spPr>
        <a:xfrm>
          <a:off x="22072600" y="1377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77740</xdr:rowOff>
    </xdr:from>
    <xdr:ext cx="469744" cy="259045"/>
    <xdr:sp macro="" textlink="">
      <xdr:nvSpPr>
        <xdr:cNvPr id="782" name="【消防施設】&#10;一人当たり面積平均値テキスト">
          <a:extLst>
            <a:ext uri="{FF2B5EF4-FFF2-40B4-BE49-F238E27FC236}">
              <a16:creationId xmlns:a16="http://schemas.microsoft.com/office/drawing/2014/main" id="{A9DA875B-728F-4381-BB4D-CC8B9811C26B}"/>
            </a:ext>
          </a:extLst>
        </xdr:cNvPr>
        <xdr:cNvSpPr txBox="1"/>
      </xdr:nvSpPr>
      <xdr:spPr>
        <a:xfrm>
          <a:off x="22199600" y="1430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783" name="フローチャート: 判断 782">
          <a:extLst>
            <a:ext uri="{FF2B5EF4-FFF2-40B4-BE49-F238E27FC236}">
              <a16:creationId xmlns:a16="http://schemas.microsoft.com/office/drawing/2014/main" id="{9A3A8347-3919-4D37-8368-E4931907B9F3}"/>
            </a:ext>
          </a:extLst>
        </xdr:cNvPr>
        <xdr:cNvSpPr/>
      </xdr:nvSpPr>
      <xdr:spPr>
        <a:xfrm>
          <a:off x="221107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784" name="フローチャート: 判断 783">
          <a:extLst>
            <a:ext uri="{FF2B5EF4-FFF2-40B4-BE49-F238E27FC236}">
              <a16:creationId xmlns:a16="http://schemas.microsoft.com/office/drawing/2014/main" id="{44012014-AE47-473A-A703-4186150881B4}"/>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85" name="フローチャート: 判断 784">
          <a:extLst>
            <a:ext uri="{FF2B5EF4-FFF2-40B4-BE49-F238E27FC236}">
              <a16:creationId xmlns:a16="http://schemas.microsoft.com/office/drawing/2014/main" id="{0C348FC9-AD49-4B22-95ED-7D6F1CE44881}"/>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86" name="フローチャート: 判断 785">
          <a:extLst>
            <a:ext uri="{FF2B5EF4-FFF2-40B4-BE49-F238E27FC236}">
              <a16:creationId xmlns:a16="http://schemas.microsoft.com/office/drawing/2014/main" id="{A0AE7DC3-2242-4D82-8299-AF7D55A36386}"/>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87" name="フローチャート: 判断 786">
          <a:extLst>
            <a:ext uri="{FF2B5EF4-FFF2-40B4-BE49-F238E27FC236}">
              <a16:creationId xmlns:a16="http://schemas.microsoft.com/office/drawing/2014/main" id="{4E1AC2DB-FDFF-4139-8FC0-AD41C0076E19}"/>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E57EF38D-706A-4FA0-B5C5-6A27C68BD83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8A4F607A-72C3-4A7E-9434-7475BFB64D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F29EFBC8-2BBE-4E68-BC38-757EF33494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59AA2E53-F68A-412A-91ED-45464CFEB7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F6F2D4DB-CAF1-469B-816F-E9E4D3F7E3B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30735</xdr:rowOff>
    </xdr:from>
    <xdr:to>
      <xdr:col>116</xdr:col>
      <xdr:colOff>114300</xdr:colOff>
      <xdr:row>83</xdr:row>
      <xdr:rowOff>132335</xdr:rowOff>
    </xdr:to>
    <xdr:sp macro="" textlink="">
      <xdr:nvSpPr>
        <xdr:cNvPr id="793" name="楕円 792">
          <a:extLst>
            <a:ext uri="{FF2B5EF4-FFF2-40B4-BE49-F238E27FC236}">
              <a16:creationId xmlns:a16="http://schemas.microsoft.com/office/drawing/2014/main" id="{A5589E1B-D3C7-41E0-8645-D29133B7783E}"/>
            </a:ext>
          </a:extLst>
        </xdr:cNvPr>
        <xdr:cNvSpPr/>
      </xdr:nvSpPr>
      <xdr:spPr>
        <a:xfrm>
          <a:off x="221107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53612</xdr:rowOff>
    </xdr:from>
    <xdr:ext cx="469744" cy="259045"/>
    <xdr:sp macro="" textlink="">
      <xdr:nvSpPr>
        <xdr:cNvPr id="794" name="【消防施設】&#10;一人当たり面積該当値テキスト">
          <a:extLst>
            <a:ext uri="{FF2B5EF4-FFF2-40B4-BE49-F238E27FC236}">
              <a16:creationId xmlns:a16="http://schemas.microsoft.com/office/drawing/2014/main" id="{FAD34A78-973D-4421-886E-5791DEC8DCC0}"/>
            </a:ext>
          </a:extLst>
        </xdr:cNvPr>
        <xdr:cNvSpPr txBox="1"/>
      </xdr:nvSpPr>
      <xdr:spPr>
        <a:xfrm>
          <a:off x="22199600"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95" name="楕円 794">
          <a:extLst>
            <a:ext uri="{FF2B5EF4-FFF2-40B4-BE49-F238E27FC236}">
              <a16:creationId xmlns:a16="http://schemas.microsoft.com/office/drawing/2014/main" id="{0230DD84-7E95-4D03-BB45-87A29353DB93}"/>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81535</xdr:rowOff>
    </xdr:from>
    <xdr:to>
      <xdr:col>116</xdr:col>
      <xdr:colOff>63500</xdr:colOff>
      <xdr:row>83</xdr:row>
      <xdr:rowOff>95250</xdr:rowOff>
    </xdr:to>
    <xdr:cxnSp macro="">
      <xdr:nvCxnSpPr>
        <xdr:cNvPr id="796" name="直線コネクタ 795">
          <a:extLst>
            <a:ext uri="{FF2B5EF4-FFF2-40B4-BE49-F238E27FC236}">
              <a16:creationId xmlns:a16="http://schemas.microsoft.com/office/drawing/2014/main" id="{D65F1C0C-DA9A-4B99-B3B6-1154F33E5152}"/>
            </a:ext>
          </a:extLst>
        </xdr:cNvPr>
        <xdr:cNvCxnSpPr/>
      </xdr:nvCxnSpPr>
      <xdr:spPr>
        <a:xfrm flipV="1">
          <a:off x="21323300" y="143118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49022</xdr:rowOff>
    </xdr:from>
    <xdr:to>
      <xdr:col>107</xdr:col>
      <xdr:colOff>101600</xdr:colOff>
      <xdr:row>83</xdr:row>
      <xdr:rowOff>150622</xdr:rowOff>
    </xdr:to>
    <xdr:sp macro="" textlink="">
      <xdr:nvSpPr>
        <xdr:cNvPr id="797" name="楕円 796">
          <a:extLst>
            <a:ext uri="{FF2B5EF4-FFF2-40B4-BE49-F238E27FC236}">
              <a16:creationId xmlns:a16="http://schemas.microsoft.com/office/drawing/2014/main" id="{9148E2CC-704A-4F52-B066-74ABC2D31B3C}"/>
            </a:ext>
          </a:extLst>
        </xdr:cNvPr>
        <xdr:cNvSpPr/>
      </xdr:nvSpPr>
      <xdr:spPr>
        <a:xfrm>
          <a:off x="20383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99822</xdr:rowOff>
    </xdr:to>
    <xdr:cxnSp macro="">
      <xdr:nvCxnSpPr>
        <xdr:cNvPr id="798" name="直線コネクタ 797">
          <a:extLst>
            <a:ext uri="{FF2B5EF4-FFF2-40B4-BE49-F238E27FC236}">
              <a16:creationId xmlns:a16="http://schemas.microsoft.com/office/drawing/2014/main" id="{A9754A29-9BFA-4BE6-BCDC-449C2C819DB4}"/>
            </a:ext>
          </a:extLst>
        </xdr:cNvPr>
        <xdr:cNvCxnSpPr/>
      </xdr:nvCxnSpPr>
      <xdr:spPr>
        <a:xfrm flipV="1">
          <a:off x="20434300" y="1432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113030</xdr:rowOff>
    </xdr:from>
    <xdr:to>
      <xdr:col>102</xdr:col>
      <xdr:colOff>165100</xdr:colOff>
      <xdr:row>78</xdr:row>
      <xdr:rowOff>43180</xdr:rowOff>
    </xdr:to>
    <xdr:sp macro="" textlink="">
      <xdr:nvSpPr>
        <xdr:cNvPr id="799" name="楕円 798">
          <a:extLst>
            <a:ext uri="{FF2B5EF4-FFF2-40B4-BE49-F238E27FC236}">
              <a16:creationId xmlns:a16="http://schemas.microsoft.com/office/drawing/2014/main" id="{271A894C-371D-40F1-B10D-525E0EB2C75F}"/>
            </a:ext>
          </a:extLst>
        </xdr:cNvPr>
        <xdr:cNvSpPr/>
      </xdr:nvSpPr>
      <xdr:spPr>
        <a:xfrm>
          <a:off x="19494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163830</xdr:rowOff>
    </xdr:from>
    <xdr:to>
      <xdr:col>107</xdr:col>
      <xdr:colOff>50800</xdr:colOff>
      <xdr:row>83</xdr:row>
      <xdr:rowOff>99822</xdr:rowOff>
    </xdr:to>
    <xdr:cxnSp macro="">
      <xdr:nvCxnSpPr>
        <xdr:cNvPr id="800" name="直線コネクタ 799">
          <a:extLst>
            <a:ext uri="{FF2B5EF4-FFF2-40B4-BE49-F238E27FC236}">
              <a16:creationId xmlns:a16="http://schemas.microsoft.com/office/drawing/2014/main" id="{C9D0ADE3-BB9A-4B34-9672-658C97F7A490}"/>
            </a:ext>
          </a:extLst>
        </xdr:cNvPr>
        <xdr:cNvCxnSpPr/>
      </xdr:nvCxnSpPr>
      <xdr:spPr>
        <a:xfrm>
          <a:off x="19545300" y="13365480"/>
          <a:ext cx="889000" cy="96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122174</xdr:rowOff>
    </xdr:from>
    <xdr:to>
      <xdr:col>98</xdr:col>
      <xdr:colOff>38100</xdr:colOff>
      <xdr:row>78</xdr:row>
      <xdr:rowOff>52324</xdr:rowOff>
    </xdr:to>
    <xdr:sp macro="" textlink="">
      <xdr:nvSpPr>
        <xdr:cNvPr id="801" name="楕円 800">
          <a:extLst>
            <a:ext uri="{FF2B5EF4-FFF2-40B4-BE49-F238E27FC236}">
              <a16:creationId xmlns:a16="http://schemas.microsoft.com/office/drawing/2014/main" id="{158275EA-D71A-49D4-BBB3-D66A69E42A60}"/>
            </a:ext>
          </a:extLst>
        </xdr:cNvPr>
        <xdr:cNvSpPr/>
      </xdr:nvSpPr>
      <xdr:spPr>
        <a:xfrm>
          <a:off x="18605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163830</xdr:rowOff>
    </xdr:from>
    <xdr:to>
      <xdr:col>102</xdr:col>
      <xdr:colOff>114300</xdr:colOff>
      <xdr:row>78</xdr:row>
      <xdr:rowOff>1524</xdr:rowOff>
    </xdr:to>
    <xdr:cxnSp macro="">
      <xdr:nvCxnSpPr>
        <xdr:cNvPr id="802" name="直線コネクタ 801">
          <a:extLst>
            <a:ext uri="{FF2B5EF4-FFF2-40B4-BE49-F238E27FC236}">
              <a16:creationId xmlns:a16="http://schemas.microsoft.com/office/drawing/2014/main" id="{36C89F44-FB4B-43C8-8873-461F6E78CEEC}"/>
            </a:ext>
          </a:extLst>
        </xdr:cNvPr>
        <xdr:cNvCxnSpPr/>
      </xdr:nvCxnSpPr>
      <xdr:spPr>
        <a:xfrm flipV="1">
          <a:off x="18656300" y="13365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803" name="n_1aveValue【消防施設】&#10;一人当たり面積">
          <a:extLst>
            <a:ext uri="{FF2B5EF4-FFF2-40B4-BE49-F238E27FC236}">
              <a16:creationId xmlns:a16="http://schemas.microsoft.com/office/drawing/2014/main" id="{3C97E45E-AE47-43A7-AB63-A818D2DE12B5}"/>
            </a:ext>
          </a:extLst>
        </xdr:cNvPr>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804" name="n_2aveValue【消防施設】&#10;一人当たり面積">
          <a:extLst>
            <a:ext uri="{FF2B5EF4-FFF2-40B4-BE49-F238E27FC236}">
              <a16:creationId xmlns:a16="http://schemas.microsoft.com/office/drawing/2014/main" id="{FD8100F9-53C7-4E68-B275-DEB0B0D81C62}"/>
            </a:ext>
          </a:extLst>
        </xdr:cNvPr>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05" name="n_3aveValue【消防施設】&#10;一人当たり面積">
          <a:extLst>
            <a:ext uri="{FF2B5EF4-FFF2-40B4-BE49-F238E27FC236}">
              <a16:creationId xmlns:a16="http://schemas.microsoft.com/office/drawing/2014/main" id="{874C9012-F50E-4A7D-9FDC-5E3859559087}"/>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806" name="n_4aveValue【消防施設】&#10;一人当たり面積">
          <a:extLst>
            <a:ext uri="{FF2B5EF4-FFF2-40B4-BE49-F238E27FC236}">
              <a16:creationId xmlns:a16="http://schemas.microsoft.com/office/drawing/2014/main" id="{F8C09136-AE74-449A-A231-235D8CD115E8}"/>
            </a:ext>
          </a:extLst>
        </xdr:cNvPr>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807" name="n_1mainValue【消防施設】&#10;一人当たり面積">
          <a:extLst>
            <a:ext uri="{FF2B5EF4-FFF2-40B4-BE49-F238E27FC236}">
              <a16:creationId xmlns:a16="http://schemas.microsoft.com/office/drawing/2014/main" id="{CB86FBCA-C575-4958-B9AD-9802EE5B559C}"/>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08" name="n_2mainValue【消防施設】&#10;一人当たり面積">
          <a:extLst>
            <a:ext uri="{FF2B5EF4-FFF2-40B4-BE49-F238E27FC236}">
              <a16:creationId xmlns:a16="http://schemas.microsoft.com/office/drawing/2014/main" id="{BFCFCA03-479A-45BA-A78B-4E433D464079}"/>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59707</xdr:rowOff>
    </xdr:from>
    <xdr:ext cx="469744" cy="259045"/>
    <xdr:sp macro="" textlink="">
      <xdr:nvSpPr>
        <xdr:cNvPr id="809" name="n_3mainValue【消防施設】&#10;一人当たり面積">
          <a:extLst>
            <a:ext uri="{FF2B5EF4-FFF2-40B4-BE49-F238E27FC236}">
              <a16:creationId xmlns:a16="http://schemas.microsoft.com/office/drawing/2014/main" id="{51D2CE1A-EA34-451F-97C2-9818860D3833}"/>
            </a:ext>
          </a:extLst>
        </xdr:cNvPr>
        <xdr:cNvSpPr txBox="1"/>
      </xdr:nvSpPr>
      <xdr:spPr>
        <a:xfrm>
          <a:off x="193104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68851</xdr:rowOff>
    </xdr:from>
    <xdr:ext cx="469744" cy="259045"/>
    <xdr:sp macro="" textlink="">
      <xdr:nvSpPr>
        <xdr:cNvPr id="810" name="n_4mainValue【消防施設】&#10;一人当たり面積">
          <a:extLst>
            <a:ext uri="{FF2B5EF4-FFF2-40B4-BE49-F238E27FC236}">
              <a16:creationId xmlns:a16="http://schemas.microsoft.com/office/drawing/2014/main" id="{BC6CECEB-ADE9-47DD-827E-89BAAA6DFB64}"/>
            </a:ext>
          </a:extLst>
        </xdr:cNvPr>
        <xdr:cNvSpPr txBox="1"/>
      </xdr:nvSpPr>
      <xdr:spPr>
        <a:xfrm>
          <a:off x="184214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1" name="正方形/長方形 810">
          <a:extLst>
            <a:ext uri="{FF2B5EF4-FFF2-40B4-BE49-F238E27FC236}">
              <a16:creationId xmlns:a16="http://schemas.microsoft.com/office/drawing/2014/main" id="{4B888068-5F3C-40FE-8D1E-60264F8568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2" name="正方形/長方形 811">
          <a:extLst>
            <a:ext uri="{FF2B5EF4-FFF2-40B4-BE49-F238E27FC236}">
              <a16:creationId xmlns:a16="http://schemas.microsoft.com/office/drawing/2014/main" id="{E1B9FE56-7D52-4473-BCC4-9FA674DB093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3" name="正方形/長方形 812">
          <a:extLst>
            <a:ext uri="{FF2B5EF4-FFF2-40B4-BE49-F238E27FC236}">
              <a16:creationId xmlns:a16="http://schemas.microsoft.com/office/drawing/2014/main" id="{D9DC5DDE-F7B4-49BE-930F-C5AD35F4DAA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4" name="正方形/長方形 813">
          <a:extLst>
            <a:ext uri="{FF2B5EF4-FFF2-40B4-BE49-F238E27FC236}">
              <a16:creationId xmlns:a16="http://schemas.microsoft.com/office/drawing/2014/main" id="{43F33C20-3281-4C12-A5E5-FA609348C7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5" name="正方形/長方形 814">
          <a:extLst>
            <a:ext uri="{FF2B5EF4-FFF2-40B4-BE49-F238E27FC236}">
              <a16:creationId xmlns:a16="http://schemas.microsoft.com/office/drawing/2014/main" id="{5DEA1E48-FA95-484D-935E-DDEF22F3AE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6" name="正方形/長方形 815">
          <a:extLst>
            <a:ext uri="{FF2B5EF4-FFF2-40B4-BE49-F238E27FC236}">
              <a16:creationId xmlns:a16="http://schemas.microsoft.com/office/drawing/2014/main" id="{3A37FE14-78F9-41FA-9039-69FEE8DBEC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7" name="正方形/長方形 816">
          <a:extLst>
            <a:ext uri="{FF2B5EF4-FFF2-40B4-BE49-F238E27FC236}">
              <a16:creationId xmlns:a16="http://schemas.microsoft.com/office/drawing/2014/main" id="{A03A819A-22DD-46B9-A453-1D93647FAD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8" name="正方形/長方形 817">
          <a:extLst>
            <a:ext uri="{FF2B5EF4-FFF2-40B4-BE49-F238E27FC236}">
              <a16:creationId xmlns:a16="http://schemas.microsoft.com/office/drawing/2014/main" id="{339958F9-35C7-4D52-8B49-5C8440CFAA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9" name="テキスト ボックス 818">
          <a:extLst>
            <a:ext uri="{FF2B5EF4-FFF2-40B4-BE49-F238E27FC236}">
              <a16:creationId xmlns:a16="http://schemas.microsoft.com/office/drawing/2014/main" id="{864D0B7E-FC3D-447D-A940-03B8CE80D2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0" name="直線コネクタ 819">
          <a:extLst>
            <a:ext uri="{FF2B5EF4-FFF2-40B4-BE49-F238E27FC236}">
              <a16:creationId xmlns:a16="http://schemas.microsoft.com/office/drawing/2014/main" id="{6BCC56BB-8A1B-4C1A-B1BF-CBB4ECE8B9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1" name="テキスト ボックス 820">
          <a:extLst>
            <a:ext uri="{FF2B5EF4-FFF2-40B4-BE49-F238E27FC236}">
              <a16:creationId xmlns:a16="http://schemas.microsoft.com/office/drawing/2014/main" id="{7C3D0BC9-41C2-4278-8976-5845E1038A0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2" name="直線コネクタ 821">
          <a:extLst>
            <a:ext uri="{FF2B5EF4-FFF2-40B4-BE49-F238E27FC236}">
              <a16:creationId xmlns:a16="http://schemas.microsoft.com/office/drawing/2014/main" id="{6F2981BE-BCAF-45DC-9188-A6E2752B08D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3" name="テキスト ボックス 822">
          <a:extLst>
            <a:ext uri="{FF2B5EF4-FFF2-40B4-BE49-F238E27FC236}">
              <a16:creationId xmlns:a16="http://schemas.microsoft.com/office/drawing/2014/main" id="{A2F98D15-0558-4389-BAF9-F004766A57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4" name="直線コネクタ 823">
          <a:extLst>
            <a:ext uri="{FF2B5EF4-FFF2-40B4-BE49-F238E27FC236}">
              <a16:creationId xmlns:a16="http://schemas.microsoft.com/office/drawing/2014/main" id="{37C5B000-081A-4966-B728-BB348B31D8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5" name="テキスト ボックス 824">
          <a:extLst>
            <a:ext uri="{FF2B5EF4-FFF2-40B4-BE49-F238E27FC236}">
              <a16:creationId xmlns:a16="http://schemas.microsoft.com/office/drawing/2014/main" id="{C4E85BF2-B8F5-4F8D-9D22-435C9496A3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6" name="直線コネクタ 825">
          <a:extLst>
            <a:ext uri="{FF2B5EF4-FFF2-40B4-BE49-F238E27FC236}">
              <a16:creationId xmlns:a16="http://schemas.microsoft.com/office/drawing/2014/main" id="{584744AB-EA42-4436-8B95-022D56A8F4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7" name="テキスト ボックス 826">
          <a:extLst>
            <a:ext uri="{FF2B5EF4-FFF2-40B4-BE49-F238E27FC236}">
              <a16:creationId xmlns:a16="http://schemas.microsoft.com/office/drawing/2014/main" id="{3CB42970-5085-4FD0-89E7-B4E81B9F5E0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8" name="直線コネクタ 827">
          <a:extLst>
            <a:ext uri="{FF2B5EF4-FFF2-40B4-BE49-F238E27FC236}">
              <a16:creationId xmlns:a16="http://schemas.microsoft.com/office/drawing/2014/main" id="{4BCAEA60-A2F2-4F4A-A050-6F7137AEAFA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9" name="テキスト ボックス 828">
          <a:extLst>
            <a:ext uri="{FF2B5EF4-FFF2-40B4-BE49-F238E27FC236}">
              <a16:creationId xmlns:a16="http://schemas.microsoft.com/office/drawing/2014/main" id="{40B8E9D1-70AB-48E5-A85E-CFB5B76D5F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0" name="直線コネクタ 829">
          <a:extLst>
            <a:ext uri="{FF2B5EF4-FFF2-40B4-BE49-F238E27FC236}">
              <a16:creationId xmlns:a16="http://schemas.microsoft.com/office/drawing/2014/main" id="{396FA266-02BC-462C-B782-6394821593C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1" name="テキスト ボックス 830">
          <a:extLst>
            <a:ext uri="{FF2B5EF4-FFF2-40B4-BE49-F238E27FC236}">
              <a16:creationId xmlns:a16="http://schemas.microsoft.com/office/drawing/2014/main" id="{1F3A203B-3331-4DE9-8ED3-4D59C09FD53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2" name="直線コネクタ 831">
          <a:extLst>
            <a:ext uri="{FF2B5EF4-FFF2-40B4-BE49-F238E27FC236}">
              <a16:creationId xmlns:a16="http://schemas.microsoft.com/office/drawing/2014/main" id="{8B00BC5A-806C-4707-97F4-DE5097CE548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3" name="テキスト ボックス 832">
          <a:extLst>
            <a:ext uri="{FF2B5EF4-FFF2-40B4-BE49-F238E27FC236}">
              <a16:creationId xmlns:a16="http://schemas.microsoft.com/office/drawing/2014/main" id="{8FCFD92A-BE3A-41EB-A96E-4ACB8BB3C88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4" name="直線コネクタ 833">
          <a:extLst>
            <a:ext uri="{FF2B5EF4-FFF2-40B4-BE49-F238E27FC236}">
              <a16:creationId xmlns:a16="http://schemas.microsoft.com/office/drawing/2014/main" id="{ACB42ADB-7674-4260-A058-D3C23E5981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庁舎】&#10;有形固定資産減価償却率グラフ枠">
          <a:extLst>
            <a:ext uri="{FF2B5EF4-FFF2-40B4-BE49-F238E27FC236}">
              <a16:creationId xmlns:a16="http://schemas.microsoft.com/office/drawing/2014/main" id="{2D6A44B1-CAAF-4BDD-BA02-96D49A8EE9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36" name="直線コネクタ 835">
          <a:extLst>
            <a:ext uri="{FF2B5EF4-FFF2-40B4-BE49-F238E27FC236}">
              <a16:creationId xmlns:a16="http://schemas.microsoft.com/office/drawing/2014/main" id="{89104867-0A59-48E9-AA87-0835C110601E}"/>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37" name="【庁舎】&#10;有形固定資産減価償却率最小値テキスト">
          <a:extLst>
            <a:ext uri="{FF2B5EF4-FFF2-40B4-BE49-F238E27FC236}">
              <a16:creationId xmlns:a16="http://schemas.microsoft.com/office/drawing/2014/main" id="{83A9F581-D78F-4624-B516-89F233041D3F}"/>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8" name="直線コネクタ 837">
          <a:extLst>
            <a:ext uri="{FF2B5EF4-FFF2-40B4-BE49-F238E27FC236}">
              <a16:creationId xmlns:a16="http://schemas.microsoft.com/office/drawing/2014/main" id="{C1713E91-DDAB-4E9A-9863-3B784C9576EE}"/>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39" name="【庁舎】&#10;有形固定資産減価償却率最大値テキスト">
          <a:extLst>
            <a:ext uri="{FF2B5EF4-FFF2-40B4-BE49-F238E27FC236}">
              <a16:creationId xmlns:a16="http://schemas.microsoft.com/office/drawing/2014/main" id="{60E2A17C-3AC9-4054-8AF0-8DAE11BA87C4}"/>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40" name="直線コネクタ 839">
          <a:extLst>
            <a:ext uri="{FF2B5EF4-FFF2-40B4-BE49-F238E27FC236}">
              <a16:creationId xmlns:a16="http://schemas.microsoft.com/office/drawing/2014/main" id="{D026FA60-5819-4FE3-96BE-D774B86C2DED}"/>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41" name="【庁舎】&#10;有形固定資産減価償却率平均値テキスト">
          <a:extLst>
            <a:ext uri="{FF2B5EF4-FFF2-40B4-BE49-F238E27FC236}">
              <a16:creationId xmlns:a16="http://schemas.microsoft.com/office/drawing/2014/main" id="{6FF7B5EA-D0F1-4EBE-ACB8-36A6050A4EBD}"/>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42" name="フローチャート: 判断 841">
          <a:extLst>
            <a:ext uri="{FF2B5EF4-FFF2-40B4-BE49-F238E27FC236}">
              <a16:creationId xmlns:a16="http://schemas.microsoft.com/office/drawing/2014/main" id="{A9C005FA-6507-4F6C-A92E-4BB4FCB9AA2A}"/>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43" name="フローチャート: 判断 842">
          <a:extLst>
            <a:ext uri="{FF2B5EF4-FFF2-40B4-BE49-F238E27FC236}">
              <a16:creationId xmlns:a16="http://schemas.microsoft.com/office/drawing/2014/main" id="{9F30D3F6-9496-4BC6-A437-7474595261AD}"/>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44" name="フローチャート: 判断 843">
          <a:extLst>
            <a:ext uri="{FF2B5EF4-FFF2-40B4-BE49-F238E27FC236}">
              <a16:creationId xmlns:a16="http://schemas.microsoft.com/office/drawing/2014/main" id="{BC4D7C5A-5245-4F52-8789-09DD05A62222}"/>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45" name="フローチャート: 判断 844">
          <a:extLst>
            <a:ext uri="{FF2B5EF4-FFF2-40B4-BE49-F238E27FC236}">
              <a16:creationId xmlns:a16="http://schemas.microsoft.com/office/drawing/2014/main" id="{206F5914-CE68-4C8C-BA4B-50C6CEE968D1}"/>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46" name="フローチャート: 判断 845">
          <a:extLst>
            <a:ext uri="{FF2B5EF4-FFF2-40B4-BE49-F238E27FC236}">
              <a16:creationId xmlns:a16="http://schemas.microsoft.com/office/drawing/2014/main" id="{55719D01-98FF-4DB0-86BD-CE2C33844D6C}"/>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4360E33-D09F-4BDD-B74D-B0B31A3A98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C972767F-451A-4624-9B95-755DC91110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4409B205-E3D6-48B5-BD88-6D448A86EB3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961AE553-B6E6-43F2-9F75-103EC7445F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1219FD63-6367-4312-9492-F78F23FD17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852" name="楕円 851">
          <a:extLst>
            <a:ext uri="{FF2B5EF4-FFF2-40B4-BE49-F238E27FC236}">
              <a16:creationId xmlns:a16="http://schemas.microsoft.com/office/drawing/2014/main" id="{6EBF0ECB-2004-4E96-AFC7-62CD54F6CB11}"/>
            </a:ext>
          </a:extLst>
        </xdr:cNvPr>
        <xdr:cNvSpPr/>
      </xdr:nvSpPr>
      <xdr:spPr>
        <a:xfrm>
          <a:off x="16268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168746</xdr:rowOff>
    </xdr:from>
    <xdr:ext cx="405111" cy="259045"/>
    <xdr:sp macro="" textlink="">
      <xdr:nvSpPr>
        <xdr:cNvPr id="853" name="【庁舎】&#10;有形固定資産減価償却率該当値テキスト">
          <a:extLst>
            <a:ext uri="{FF2B5EF4-FFF2-40B4-BE49-F238E27FC236}">
              <a16:creationId xmlns:a16="http://schemas.microsoft.com/office/drawing/2014/main" id="{1D6A9B4F-3BE6-40E7-AC80-1723EDDCB806}"/>
            </a:ext>
          </a:extLst>
        </xdr:cNvPr>
        <xdr:cNvSpPr txBox="1"/>
      </xdr:nvSpPr>
      <xdr:spPr>
        <a:xfrm>
          <a:off x="16357600"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854" name="楕円 853">
          <a:extLst>
            <a:ext uri="{FF2B5EF4-FFF2-40B4-BE49-F238E27FC236}">
              <a16:creationId xmlns:a16="http://schemas.microsoft.com/office/drawing/2014/main" id="{710B074A-0398-4268-B47B-84600781413F}"/>
            </a:ext>
          </a:extLst>
        </xdr:cNvPr>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32113</xdr:rowOff>
    </xdr:from>
    <xdr:to>
      <xdr:col>85</xdr:col>
      <xdr:colOff>127000</xdr:colOff>
      <xdr:row>106</xdr:row>
      <xdr:rowOff>69669</xdr:rowOff>
    </xdr:to>
    <xdr:cxnSp macro="">
      <xdr:nvCxnSpPr>
        <xdr:cNvPr id="855" name="直線コネクタ 854">
          <a:extLst>
            <a:ext uri="{FF2B5EF4-FFF2-40B4-BE49-F238E27FC236}">
              <a16:creationId xmlns:a16="http://schemas.microsoft.com/office/drawing/2014/main" id="{866A3506-BF79-42FF-9172-4B9EF758813F}"/>
            </a:ext>
          </a:extLst>
        </xdr:cNvPr>
        <xdr:cNvCxnSpPr/>
      </xdr:nvCxnSpPr>
      <xdr:spPr>
        <a:xfrm>
          <a:off x="15481300" y="182058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856" name="楕円 855">
          <a:extLst>
            <a:ext uri="{FF2B5EF4-FFF2-40B4-BE49-F238E27FC236}">
              <a16:creationId xmlns:a16="http://schemas.microsoft.com/office/drawing/2014/main" id="{703C3514-AE40-484E-892D-26E014834B67}"/>
            </a:ext>
          </a:extLst>
        </xdr:cNvPr>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32113</xdr:rowOff>
    </xdr:to>
    <xdr:cxnSp macro="">
      <xdr:nvCxnSpPr>
        <xdr:cNvPr id="857" name="直線コネクタ 856">
          <a:extLst>
            <a:ext uri="{FF2B5EF4-FFF2-40B4-BE49-F238E27FC236}">
              <a16:creationId xmlns:a16="http://schemas.microsoft.com/office/drawing/2014/main" id="{B9857DAC-055B-4818-A1D5-6AD2151A2719}"/>
            </a:ext>
          </a:extLst>
        </xdr:cNvPr>
        <xdr:cNvCxnSpPr/>
      </xdr:nvCxnSpPr>
      <xdr:spPr>
        <a:xfrm>
          <a:off x="14592300" y="181698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125005</xdr:rowOff>
    </xdr:from>
    <xdr:to>
      <xdr:col>72</xdr:col>
      <xdr:colOff>38100</xdr:colOff>
      <xdr:row>106</xdr:row>
      <xdr:rowOff>55155</xdr:rowOff>
    </xdr:to>
    <xdr:sp macro="" textlink="">
      <xdr:nvSpPr>
        <xdr:cNvPr id="858" name="楕円 857">
          <a:extLst>
            <a:ext uri="{FF2B5EF4-FFF2-40B4-BE49-F238E27FC236}">
              <a16:creationId xmlns:a16="http://schemas.microsoft.com/office/drawing/2014/main" id="{B0718DB0-8197-41E3-A79C-2CC6827D86D0}"/>
            </a:ext>
          </a:extLst>
        </xdr:cNvPr>
        <xdr:cNvSpPr/>
      </xdr:nvSpPr>
      <xdr:spPr>
        <a:xfrm>
          <a:off x="1365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4355</xdr:rowOff>
    </xdr:to>
    <xdr:cxnSp macro="">
      <xdr:nvCxnSpPr>
        <xdr:cNvPr id="859" name="直線コネクタ 858">
          <a:extLst>
            <a:ext uri="{FF2B5EF4-FFF2-40B4-BE49-F238E27FC236}">
              <a16:creationId xmlns:a16="http://schemas.microsoft.com/office/drawing/2014/main" id="{E7C66E92-F519-4833-9744-3E8C816AE53C}"/>
            </a:ext>
          </a:extLst>
        </xdr:cNvPr>
        <xdr:cNvCxnSpPr/>
      </xdr:nvCxnSpPr>
      <xdr:spPr>
        <a:xfrm flipV="1">
          <a:off x="13703300" y="181698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90714</xdr:rowOff>
    </xdr:from>
    <xdr:to>
      <xdr:col>67</xdr:col>
      <xdr:colOff>101600</xdr:colOff>
      <xdr:row>106</xdr:row>
      <xdr:rowOff>20864</xdr:rowOff>
    </xdr:to>
    <xdr:sp macro="" textlink="">
      <xdr:nvSpPr>
        <xdr:cNvPr id="860" name="楕円 859">
          <a:extLst>
            <a:ext uri="{FF2B5EF4-FFF2-40B4-BE49-F238E27FC236}">
              <a16:creationId xmlns:a16="http://schemas.microsoft.com/office/drawing/2014/main" id="{AB23C7C6-3CE9-455D-A19E-87AACE0F6FAB}"/>
            </a:ext>
          </a:extLst>
        </xdr:cNvPr>
        <xdr:cNvSpPr/>
      </xdr:nvSpPr>
      <xdr:spPr>
        <a:xfrm>
          <a:off x="12763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141514</xdr:rowOff>
    </xdr:from>
    <xdr:to>
      <xdr:col>71</xdr:col>
      <xdr:colOff>177800</xdr:colOff>
      <xdr:row>106</xdr:row>
      <xdr:rowOff>4355</xdr:rowOff>
    </xdr:to>
    <xdr:cxnSp macro="">
      <xdr:nvCxnSpPr>
        <xdr:cNvPr id="861" name="直線コネクタ 860">
          <a:extLst>
            <a:ext uri="{FF2B5EF4-FFF2-40B4-BE49-F238E27FC236}">
              <a16:creationId xmlns:a16="http://schemas.microsoft.com/office/drawing/2014/main" id="{31CA74AD-0E90-4E04-A2DC-BE016AE49F50}"/>
            </a:ext>
          </a:extLst>
        </xdr:cNvPr>
        <xdr:cNvCxnSpPr/>
      </xdr:nvCxnSpPr>
      <xdr:spPr>
        <a:xfrm>
          <a:off x="12814300" y="18143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62" name="n_1aveValue【庁舎】&#10;有形固定資産減価償却率">
          <a:extLst>
            <a:ext uri="{FF2B5EF4-FFF2-40B4-BE49-F238E27FC236}">
              <a16:creationId xmlns:a16="http://schemas.microsoft.com/office/drawing/2014/main" id="{126A2D4F-286E-420D-8017-F1FFED6783F3}"/>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63" name="n_2aveValue【庁舎】&#10;有形固定資産減価償却率">
          <a:extLst>
            <a:ext uri="{FF2B5EF4-FFF2-40B4-BE49-F238E27FC236}">
              <a16:creationId xmlns:a16="http://schemas.microsoft.com/office/drawing/2014/main" id="{E4BF07E2-FBA1-4B36-8E66-B4DD5ADF9602}"/>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64" name="n_3aveValue【庁舎】&#10;有形固定資産減価償却率">
          <a:extLst>
            <a:ext uri="{FF2B5EF4-FFF2-40B4-BE49-F238E27FC236}">
              <a16:creationId xmlns:a16="http://schemas.microsoft.com/office/drawing/2014/main" id="{DECF06B4-4F63-4931-81C7-F51E4B302374}"/>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65" name="n_4aveValue【庁舎】&#10;有形固定資産減価償却率">
          <a:extLst>
            <a:ext uri="{FF2B5EF4-FFF2-40B4-BE49-F238E27FC236}">
              <a16:creationId xmlns:a16="http://schemas.microsoft.com/office/drawing/2014/main" id="{DFDF9B66-F083-47EE-B1F0-816622063BA8}"/>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74040</xdr:rowOff>
    </xdr:from>
    <xdr:ext cx="405111" cy="259045"/>
    <xdr:sp macro="" textlink="">
      <xdr:nvSpPr>
        <xdr:cNvPr id="866" name="n_1mainValue【庁舎】&#10;有形固定資産減価償却率">
          <a:extLst>
            <a:ext uri="{FF2B5EF4-FFF2-40B4-BE49-F238E27FC236}">
              <a16:creationId xmlns:a16="http://schemas.microsoft.com/office/drawing/2014/main" id="{6472A6AA-9082-4CB0-AF77-D4077DE53361}"/>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867" name="n_2mainValue【庁舎】&#10;有形固定資産減価償却率">
          <a:extLst>
            <a:ext uri="{FF2B5EF4-FFF2-40B4-BE49-F238E27FC236}">
              <a16:creationId xmlns:a16="http://schemas.microsoft.com/office/drawing/2014/main" id="{2F384A23-E527-42AE-A1CF-27332431AD04}"/>
            </a:ext>
          </a:extLst>
        </xdr:cNvPr>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46282</xdr:rowOff>
    </xdr:from>
    <xdr:ext cx="405111" cy="259045"/>
    <xdr:sp macro="" textlink="">
      <xdr:nvSpPr>
        <xdr:cNvPr id="868" name="n_3mainValue【庁舎】&#10;有形固定資産減価償却率">
          <a:extLst>
            <a:ext uri="{FF2B5EF4-FFF2-40B4-BE49-F238E27FC236}">
              <a16:creationId xmlns:a16="http://schemas.microsoft.com/office/drawing/2014/main" id="{78FD19C8-E35E-4F6D-8D05-49CA5650A379}"/>
            </a:ext>
          </a:extLst>
        </xdr:cNvPr>
        <xdr:cNvSpPr txBox="1"/>
      </xdr:nvSpPr>
      <xdr:spPr>
        <a:xfrm>
          <a:off x="13500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869" name="n_4mainValue【庁舎】&#10;有形固定資産減価償却率">
          <a:extLst>
            <a:ext uri="{FF2B5EF4-FFF2-40B4-BE49-F238E27FC236}">
              <a16:creationId xmlns:a16="http://schemas.microsoft.com/office/drawing/2014/main" id="{108D63C9-2FE1-43CE-878F-81A64B216838}"/>
            </a:ext>
          </a:extLst>
        </xdr:cNvPr>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0" name="正方形/長方形 869">
          <a:extLst>
            <a:ext uri="{FF2B5EF4-FFF2-40B4-BE49-F238E27FC236}">
              <a16:creationId xmlns:a16="http://schemas.microsoft.com/office/drawing/2014/main" id="{BB695F4D-D071-4C4F-A194-38E9F67722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1" name="正方形/長方形 870">
          <a:extLst>
            <a:ext uri="{FF2B5EF4-FFF2-40B4-BE49-F238E27FC236}">
              <a16:creationId xmlns:a16="http://schemas.microsoft.com/office/drawing/2014/main" id="{1ED79C19-4E09-46DF-8B2E-F61A3603E9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2" name="正方形/長方形 871">
          <a:extLst>
            <a:ext uri="{FF2B5EF4-FFF2-40B4-BE49-F238E27FC236}">
              <a16:creationId xmlns:a16="http://schemas.microsoft.com/office/drawing/2014/main" id="{A01F4F4F-BB76-4317-8F27-C26CDAF90A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3" name="正方形/長方形 872">
          <a:extLst>
            <a:ext uri="{FF2B5EF4-FFF2-40B4-BE49-F238E27FC236}">
              <a16:creationId xmlns:a16="http://schemas.microsoft.com/office/drawing/2014/main" id="{7AD0AB6D-364F-4162-8E86-5E3A4A007D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4" name="正方形/長方形 873">
          <a:extLst>
            <a:ext uri="{FF2B5EF4-FFF2-40B4-BE49-F238E27FC236}">
              <a16:creationId xmlns:a16="http://schemas.microsoft.com/office/drawing/2014/main" id="{2EADEA70-0520-4D91-BF14-55D153E143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5" name="正方形/長方形 874">
          <a:extLst>
            <a:ext uri="{FF2B5EF4-FFF2-40B4-BE49-F238E27FC236}">
              <a16:creationId xmlns:a16="http://schemas.microsoft.com/office/drawing/2014/main" id="{2C8CA60A-3F4D-42AB-8CB0-D2B895521D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6" name="正方形/長方形 875">
          <a:extLst>
            <a:ext uri="{FF2B5EF4-FFF2-40B4-BE49-F238E27FC236}">
              <a16:creationId xmlns:a16="http://schemas.microsoft.com/office/drawing/2014/main" id="{F94D5303-6A2B-4661-8297-CFAC8B7A00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7" name="正方形/長方形 876">
          <a:extLst>
            <a:ext uri="{FF2B5EF4-FFF2-40B4-BE49-F238E27FC236}">
              <a16:creationId xmlns:a16="http://schemas.microsoft.com/office/drawing/2014/main" id="{68E0B54F-2F11-45FE-814C-A71F308A76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8" name="テキスト ボックス 877">
          <a:extLst>
            <a:ext uri="{FF2B5EF4-FFF2-40B4-BE49-F238E27FC236}">
              <a16:creationId xmlns:a16="http://schemas.microsoft.com/office/drawing/2014/main" id="{06057A46-04E3-4FE6-82AA-4EA398EE7CF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9" name="直線コネクタ 878">
          <a:extLst>
            <a:ext uri="{FF2B5EF4-FFF2-40B4-BE49-F238E27FC236}">
              <a16:creationId xmlns:a16="http://schemas.microsoft.com/office/drawing/2014/main" id="{A4999D7F-2C93-4983-88D2-EE7628E629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80" name="直線コネクタ 879">
          <a:extLst>
            <a:ext uri="{FF2B5EF4-FFF2-40B4-BE49-F238E27FC236}">
              <a16:creationId xmlns:a16="http://schemas.microsoft.com/office/drawing/2014/main" id="{20890BFE-EF87-4019-80E9-C1B44CC08802}"/>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81" name="テキスト ボックス 880">
          <a:extLst>
            <a:ext uri="{FF2B5EF4-FFF2-40B4-BE49-F238E27FC236}">
              <a16:creationId xmlns:a16="http://schemas.microsoft.com/office/drawing/2014/main" id="{BA61F501-D26E-4F0B-9526-907B850CE5E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82" name="直線コネクタ 881">
          <a:extLst>
            <a:ext uri="{FF2B5EF4-FFF2-40B4-BE49-F238E27FC236}">
              <a16:creationId xmlns:a16="http://schemas.microsoft.com/office/drawing/2014/main" id="{342A0EE7-56D8-4CBF-983E-4F76AB5D0F2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83" name="テキスト ボックス 882">
          <a:extLst>
            <a:ext uri="{FF2B5EF4-FFF2-40B4-BE49-F238E27FC236}">
              <a16:creationId xmlns:a16="http://schemas.microsoft.com/office/drawing/2014/main" id="{D28CCCC4-D15F-4190-BDF8-DB4C1E6EB83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84" name="直線コネクタ 883">
          <a:extLst>
            <a:ext uri="{FF2B5EF4-FFF2-40B4-BE49-F238E27FC236}">
              <a16:creationId xmlns:a16="http://schemas.microsoft.com/office/drawing/2014/main" id="{FC57AE1C-9DDF-4744-9920-4FE1E538A755}"/>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85" name="テキスト ボックス 884">
          <a:extLst>
            <a:ext uri="{FF2B5EF4-FFF2-40B4-BE49-F238E27FC236}">
              <a16:creationId xmlns:a16="http://schemas.microsoft.com/office/drawing/2014/main" id="{CE15A6E3-D6A3-4A62-A758-73F9ED70DF3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6" name="直線コネクタ 885">
          <a:extLst>
            <a:ext uri="{FF2B5EF4-FFF2-40B4-BE49-F238E27FC236}">
              <a16:creationId xmlns:a16="http://schemas.microsoft.com/office/drawing/2014/main" id="{0DD8F044-F6C8-48DF-B472-BE30618C9B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7" name="テキスト ボックス 886">
          <a:extLst>
            <a:ext uri="{FF2B5EF4-FFF2-40B4-BE49-F238E27FC236}">
              <a16:creationId xmlns:a16="http://schemas.microsoft.com/office/drawing/2014/main" id="{3942EB8E-9504-4B36-8D7D-FDBC8F5B303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88" name="直線コネクタ 887">
          <a:extLst>
            <a:ext uri="{FF2B5EF4-FFF2-40B4-BE49-F238E27FC236}">
              <a16:creationId xmlns:a16="http://schemas.microsoft.com/office/drawing/2014/main" id="{9608C3EB-15E7-4E93-92A4-7A9FE62C239A}"/>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89" name="テキスト ボックス 888">
          <a:extLst>
            <a:ext uri="{FF2B5EF4-FFF2-40B4-BE49-F238E27FC236}">
              <a16:creationId xmlns:a16="http://schemas.microsoft.com/office/drawing/2014/main" id="{1305E6BA-5E74-47B7-B535-FCF7D8DF200C}"/>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90" name="直線コネクタ 889">
          <a:extLst>
            <a:ext uri="{FF2B5EF4-FFF2-40B4-BE49-F238E27FC236}">
              <a16:creationId xmlns:a16="http://schemas.microsoft.com/office/drawing/2014/main" id="{284E6AA8-BA80-4EC3-8A1D-186ADD412EF9}"/>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91" name="テキスト ボックス 890">
          <a:extLst>
            <a:ext uri="{FF2B5EF4-FFF2-40B4-BE49-F238E27FC236}">
              <a16:creationId xmlns:a16="http://schemas.microsoft.com/office/drawing/2014/main" id="{49131609-8CFA-4E6E-BA22-115F0B2D369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92" name="直線コネクタ 891">
          <a:extLst>
            <a:ext uri="{FF2B5EF4-FFF2-40B4-BE49-F238E27FC236}">
              <a16:creationId xmlns:a16="http://schemas.microsoft.com/office/drawing/2014/main" id="{F5FBDC4D-E800-4ED9-93AB-A18F3638DB7E}"/>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93" name="テキスト ボックス 892">
          <a:extLst>
            <a:ext uri="{FF2B5EF4-FFF2-40B4-BE49-F238E27FC236}">
              <a16:creationId xmlns:a16="http://schemas.microsoft.com/office/drawing/2014/main" id="{5365713F-D2E8-4936-B0C9-1591AC532961}"/>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a:extLst>
            <a:ext uri="{FF2B5EF4-FFF2-40B4-BE49-F238E27FC236}">
              <a16:creationId xmlns:a16="http://schemas.microsoft.com/office/drawing/2014/main" id="{6D0B1E1F-0F50-40B1-A221-32FCC08F32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5" name="テキスト ボックス 894">
          <a:extLst>
            <a:ext uri="{FF2B5EF4-FFF2-40B4-BE49-F238E27FC236}">
              <a16:creationId xmlns:a16="http://schemas.microsoft.com/office/drawing/2014/main" id="{C4B498D6-65B1-4BA9-89DF-407308E545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庁舎】&#10;一人当たり面積グラフ枠">
          <a:extLst>
            <a:ext uri="{FF2B5EF4-FFF2-40B4-BE49-F238E27FC236}">
              <a16:creationId xmlns:a16="http://schemas.microsoft.com/office/drawing/2014/main" id="{50D648B2-9D19-4917-96A3-AF4AC23919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897" name="直線コネクタ 896">
          <a:extLst>
            <a:ext uri="{FF2B5EF4-FFF2-40B4-BE49-F238E27FC236}">
              <a16:creationId xmlns:a16="http://schemas.microsoft.com/office/drawing/2014/main" id="{FDEAFCE6-7472-4301-8D67-F54786862EB0}"/>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898" name="【庁舎】&#10;一人当たり面積最小値テキスト">
          <a:extLst>
            <a:ext uri="{FF2B5EF4-FFF2-40B4-BE49-F238E27FC236}">
              <a16:creationId xmlns:a16="http://schemas.microsoft.com/office/drawing/2014/main" id="{00FB754B-C7CA-4DE8-8F1A-11B1A133BE20}"/>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899" name="直線コネクタ 898">
          <a:extLst>
            <a:ext uri="{FF2B5EF4-FFF2-40B4-BE49-F238E27FC236}">
              <a16:creationId xmlns:a16="http://schemas.microsoft.com/office/drawing/2014/main" id="{718ACBCD-D8B2-4579-8936-7668BF230980}"/>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00" name="【庁舎】&#10;一人当たり面積最大値テキスト">
          <a:extLst>
            <a:ext uri="{FF2B5EF4-FFF2-40B4-BE49-F238E27FC236}">
              <a16:creationId xmlns:a16="http://schemas.microsoft.com/office/drawing/2014/main" id="{4E0AB3AD-6705-4E1B-8DBA-2A9F091BBE7D}"/>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01" name="直線コネクタ 900">
          <a:extLst>
            <a:ext uri="{FF2B5EF4-FFF2-40B4-BE49-F238E27FC236}">
              <a16:creationId xmlns:a16="http://schemas.microsoft.com/office/drawing/2014/main" id="{D10DCDE3-46D2-4EEE-A78C-6707B7921A9F}"/>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02" name="【庁舎】&#10;一人当たり面積平均値テキスト">
          <a:extLst>
            <a:ext uri="{FF2B5EF4-FFF2-40B4-BE49-F238E27FC236}">
              <a16:creationId xmlns:a16="http://schemas.microsoft.com/office/drawing/2014/main" id="{B7B97FE6-5289-4A17-AA84-4C6510C8004F}"/>
            </a:ext>
          </a:extLst>
        </xdr:cNvPr>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03" name="フローチャート: 判断 902">
          <a:extLst>
            <a:ext uri="{FF2B5EF4-FFF2-40B4-BE49-F238E27FC236}">
              <a16:creationId xmlns:a16="http://schemas.microsoft.com/office/drawing/2014/main" id="{D522172A-986C-4E31-9B83-F9F9A2F1D8A5}"/>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04" name="フローチャート: 判断 903">
          <a:extLst>
            <a:ext uri="{FF2B5EF4-FFF2-40B4-BE49-F238E27FC236}">
              <a16:creationId xmlns:a16="http://schemas.microsoft.com/office/drawing/2014/main" id="{1C2E0C5A-7D4D-4703-BF2E-AFF75DD81005}"/>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05" name="フローチャート: 判断 904">
          <a:extLst>
            <a:ext uri="{FF2B5EF4-FFF2-40B4-BE49-F238E27FC236}">
              <a16:creationId xmlns:a16="http://schemas.microsoft.com/office/drawing/2014/main" id="{A6846CEE-9427-47E0-8F70-D7D8A4A820EB}"/>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06" name="フローチャート: 判断 905">
          <a:extLst>
            <a:ext uri="{FF2B5EF4-FFF2-40B4-BE49-F238E27FC236}">
              <a16:creationId xmlns:a16="http://schemas.microsoft.com/office/drawing/2014/main" id="{0DE0C320-5E7D-468B-A2E9-838E45059D4F}"/>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07" name="フローチャート: 判断 906">
          <a:extLst>
            <a:ext uri="{FF2B5EF4-FFF2-40B4-BE49-F238E27FC236}">
              <a16:creationId xmlns:a16="http://schemas.microsoft.com/office/drawing/2014/main" id="{FD693C48-467B-4E46-B857-29342932E51F}"/>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EC5706C0-A3FF-4AFB-9C32-5126F2799F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425EAE19-8A02-49B5-BB2A-34D86569F7E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A95234EA-A320-4C0F-9794-2951FD0994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C5FEA71E-B102-4E50-9858-61967468A8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F2E2FD14-F109-411B-9ADD-15980350E7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13" name="楕円 912">
          <a:extLst>
            <a:ext uri="{FF2B5EF4-FFF2-40B4-BE49-F238E27FC236}">
              <a16:creationId xmlns:a16="http://schemas.microsoft.com/office/drawing/2014/main" id="{D0A91FEE-2268-4D0C-B327-CCC91DF5BDE6}"/>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14" name="【庁舎】&#10;一人当たり面積該当値テキスト">
          <a:extLst>
            <a:ext uri="{FF2B5EF4-FFF2-40B4-BE49-F238E27FC236}">
              <a16:creationId xmlns:a16="http://schemas.microsoft.com/office/drawing/2014/main" id="{DAA4B86F-B823-4054-A18E-CE52B355DF1C}"/>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96838</xdr:rowOff>
    </xdr:from>
    <xdr:to>
      <xdr:col>112</xdr:col>
      <xdr:colOff>38100</xdr:colOff>
      <xdr:row>107</xdr:row>
      <xdr:rowOff>26988</xdr:rowOff>
    </xdr:to>
    <xdr:sp macro="" textlink="">
      <xdr:nvSpPr>
        <xdr:cNvPr id="915" name="楕円 914">
          <a:extLst>
            <a:ext uri="{FF2B5EF4-FFF2-40B4-BE49-F238E27FC236}">
              <a16:creationId xmlns:a16="http://schemas.microsoft.com/office/drawing/2014/main" id="{E51FFD40-A204-4B51-ACC7-BD4E1A329885}"/>
            </a:ext>
          </a:extLst>
        </xdr:cNvPr>
        <xdr:cNvSpPr/>
      </xdr:nvSpPr>
      <xdr:spPr>
        <a:xfrm>
          <a:off x="21272500" y="18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147638</xdr:rowOff>
    </xdr:to>
    <xdr:cxnSp macro="">
      <xdr:nvCxnSpPr>
        <xdr:cNvPr id="916" name="直線コネクタ 915">
          <a:extLst>
            <a:ext uri="{FF2B5EF4-FFF2-40B4-BE49-F238E27FC236}">
              <a16:creationId xmlns:a16="http://schemas.microsoft.com/office/drawing/2014/main" id="{3D7DF89B-E20B-42FD-A965-B8D24A0A7568}"/>
            </a:ext>
          </a:extLst>
        </xdr:cNvPr>
        <xdr:cNvCxnSpPr/>
      </xdr:nvCxnSpPr>
      <xdr:spPr>
        <a:xfrm flipV="1">
          <a:off x="21323300" y="1831848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102552</xdr:rowOff>
    </xdr:from>
    <xdr:to>
      <xdr:col>107</xdr:col>
      <xdr:colOff>101600</xdr:colOff>
      <xdr:row>107</xdr:row>
      <xdr:rowOff>32702</xdr:rowOff>
    </xdr:to>
    <xdr:sp macro="" textlink="">
      <xdr:nvSpPr>
        <xdr:cNvPr id="917" name="楕円 916">
          <a:extLst>
            <a:ext uri="{FF2B5EF4-FFF2-40B4-BE49-F238E27FC236}">
              <a16:creationId xmlns:a16="http://schemas.microsoft.com/office/drawing/2014/main" id="{EB8DAE25-5A7B-4C01-86F8-4ACAD62FDAB8}"/>
            </a:ext>
          </a:extLst>
        </xdr:cNvPr>
        <xdr:cNvSpPr/>
      </xdr:nvSpPr>
      <xdr:spPr>
        <a:xfrm>
          <a:off x="20383500" y="18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147638</xdr:rowOff>
    </xdr:from>
    <xdr:to>
      <xdr:col>111</xdr:col>
      <xdr:colOff>177800</xdr:colOff>
      <xdr:row>106</xdr:row>
      <xdr:rowOff>153352</xdr:rowOff>
    </xdr:to>
    <xdr:cxnSp macro="">
      <xdr:nvCxnSpPr>
        <xdr:cNvPr id="918" name="直線コネクタ 917">
          <a:extLst>
            <a:ext uri="{FF2B5EF4-FFF2-40B4-BE49-F238E27FC236}">
              <a16:creationId xmlns:a16="http://schemas.microsoft.com/office/drawing/2014/main" id="{9D986482-1A40-416C-90EE-F7783F257080}"/>
            </a:ext>
          </a:extLst>
        </xdr:cNvPr>
        <xdr:cNvCxnSpPr/>
      </xdr:nvCxnSpPr>
      <xdr:spPr>
        <a:xfrm flipV="1">
          <a:off x="20434300" y="1832133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19" name="楕円 918">
          <a:extLst>
            <a:ext uri="{FF2B5EF4-FFF2-40B4-BE49-F238E27FC236}">
              <a16:creationId xmlns:a16="http://schemas.microsoft.com/office/drawing/2014/main" id="{790404AC-BB57-4B62-A260-CA70B767F768}"/>
            </a:ext>
          </a:extLst>
        </xdr:cNvPr>
        <xdr:cNvSpPr/>
      </xdr:nvSpPr>
      <xdr:spPr>
        <a:xfrm>
          <a:off x="19494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150495</xdr:rowOff>
    </xdr:from>
    <xdr:to>
      <xdr:col>107</xdr:col>
      <xdr:colOff>50800</xdr:colOff>
      <xdr:row>106</xdr:row>
      <xdr:rowOff>153352</xdr:rowOff>
    </xdr:to>
    <xdr:cxnSp macro="">
      <xdr:nvCxnSpPr>
        <xdr:cNvPr id="920" name="直線コネクタ 919">
          <a:extLst>
            <a:ext uri="{FF2B5EF4-FFF2-40B4-BE49-F238E27FC236}">
              <a16:creationId xmlns:a16="http://schemas.microsoft.com/office/drawing/2014/main" id="{FD72DD14-45C1-4090-A218-2D31D9A0D61F}"/>
            </a:ext>
          </a:extLst>
        </xdr:cNvPr>
        <xdr:cNvCxnSpPr/>
      </xdr:nvCxnSpPr>
      <xdr:spPr>
        <a:xfrm>
          <a:off x="19545300" y="1832419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102552</xdr:rowOff>
    </xdr:from>
    <xdr:to>
      <xdr:col>98</xdr:col>
      <xdr:colOff>38100</xdr:colOff>
      <xdr:row>107</xdr:row>
      <xdr:rowOff>32702</xdr:rowOff>
    </xdr:to>
    <xdr:sp macro="" textlink="">
      <xdr:nvSpPr>
        <xdr:cNvPr id="921" name="楕円 920">
          <a:extLst>
            <a:ext uri="{FF2B5EF4-FFF2-40B4-BE49-F238E27FC236}">
              <a16:creationId xmlns:a16="http://schemas.microsoft.com/office/drawing/2014/main" id="{DDC32F61-03F6-47C7-93E1-CDB98DF649E1}"/>
            </a:ext>
          </a:extLst>
        </xdr:cNvPr>
        <xdr:cNvSpPr/>
      </xdr:nvSpPr>
      <xdr:spPr>
        <a:xfrm>
          <a:off x="18605500" y="18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150495</xdr:rowOff>
    </xdr:from>
    <xdr:to>
      <xdr:col>102</xdr:col>
      <xdr:colOff>114300</xdr:colOff>
      <xdr:row>106</xdr:row>
      <xdr:rowOff>153352</xdr:rowOff>
    </xdr:to>
    <xdr:cxnSp macro="">
      <xdr:nvCxnSpPr>
        <xdr:cNvPr id="922" name="直線コネクタ 921">
          <a:extLst>
            <a:ext uri="{FF2B5EF4-FFF2-40B4-BE49-F238E27FC236}">
              <a16:creationId xmlns:a16="http://schemas.microsoft.com/office/drawing/2014/main" id="{DB82D28F-965B-42CF-BA18-DEAEBEF2C0F2}"/>
            </a:ext>
          </a:extLst>
        </xdr:cNvPr>
        <xdr:cNvCxnSpPr/>
      </xdr:nvCxnSpPr>
      <xdr:spPr>
        <a:xfrm flipV="1">
          <a:off x="18656300" y="1832419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23" name="n_1aveValue【庁舎】&#10;一人当たり面積">
          <a:extLst>
            <a:ext uri="{FF2B5EF4-FFF2-40B4-BE49-F238E27FC236}">
              <a16:creationId xmlns:a16="http://schemas.microsoft.com/office/drawing/2014/main" id="{EFD154CF-37AD-4208-BAF9-6FD452E7C183}"/>
            </a:ext>
          </a:extLst>
        </xdr:cNvPr>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24" name="n_2aveValue【庁舎】&#10;一人当たり面積">
          <a:extLst>
            <a:ext uri="{FF2B5EF4-FFF2-40B4-BE49-F238E27FC236}">
              <a16:creationId xmlns:a16="http://schemas.microsoft.com/office/drawing/2014/main" id="{51F73D63-C92B-4769-8634-A6F6672BA9CD}"/>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25" name="n_3aveValue【庁舎】&#10;一人当たり面積">
          <a:extLst>
            <a:ext uri="{FF2B5EF4-FFF2-40B4-BE49-F238E27FC236}">
              <a16:creationId xmlns:a16="http://schemas.microsoft.com/office/drawing/2014/main" id="{7B20C0E2-2D7A-4B7F-AA15-8E2A7B857B67}"/>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26" name="n_4aveValue【庁舎】&#10;一人当たり面積">
          <a:extLst>
            <a:ext uri="{FF2B5EF4-FFF2-40B4-BE49-F238E27FC236}">
              <a16:creationId xmlns:a16="http://schemas.microsoft.com/office/drawing/2014/main" id="{8142AB6C-CEFE-4069-A80E-1990D44A3589}"/>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18115</xdr:rowOff>
    </xdr:from>
    <xdr:ext cx="469744" cy="259045"/>
    <xdr:sp macro="" textlink="">
      <xdr:nvSpPr>
        <xdr:cNvPr id="927" name="n_1mainValue【庁舎】&#10;一人当たり面積">
          <a:extLst>
            <a:ext uri="{FF2B5EF4-FFF2-40B4-BE49-F238E27FC236}">
              <a16:creationId xmlns:a16="http://schemas.microsoft.com/office/drawing/2014/main" id="{F38F4777-4874-4929-B1D6-2C57B4FEDEE0}"/>
            </a:ext>
          </a:extLst>
        </xdr:cNvPr>
        <xdr:cNvSpPr txBox="1"/>
      </xdr:nvSpPr>
      <xdr:spPr>
        <a:xfrm>
          <a:off x="21075727" y="1836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23829</xdr:rowOff>
    </xdr:from>
    <xdr:ext cx="469744" cy="259045"/>
    <xdr:sp macro="" textlink="">
      <xdr:nvSpPr>
        <xdr:cNvPr id="928" name="n_2mainValue【庁舎】&#10;一人当たり面積">
          <a:extLst>
            <a:ext uri="{FF2B5EF4-FFF2-40B4-BE49-F238E27FC236}">
              <a16:creationId xmlns:a16="http://schemas.microsoft.com/office/drawing/2014/main" id="{F8BE3F43-21FF-4F60-82C1-45A88B032E97}"/>
            </a:ext>
          </a:extLst>
        </xdr:cNvPr>
        <xdr:cNvSpPr txBox="1"/>
      </xdr:nvSpPr>
      <xdr:spPr>
        <a:xfrm>
          <a:off x="20199427" y="1836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20972</xdr:rowOff>
    </xdr:from>
    <xdr:ext cx="469744" cy="259045"/>
    <xdr:sp macro="" textlink="">
      <xdr:nvSpPr>
        <xdr:cNvPr id="929" name="n_3mainValue【庁舎】&#10;一人当たり面積">
          <a:extLst>
            <a:ext uri="{FF2B5EF4-FFF2-40B4-BE49-F238E27FC236}">
              <a16:creationId xmlns:a16="http://schemas.microsoft.com/office/drawing/2014/main" id="{BB9D7780-81DE-4881-847D-9FA0293AC5B3}"/>
            </a:ext>
          </a:extLst>
        </xdr:cNvPr>
        <xdr:cNvSpPr txBox="1"/>
      </xdr:nvSpPr>
      <xdr:spPr>
        <a:xfrm>
          <a:off x="19310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23829</xdr:rowOff>
    </xdr:from>
    <xdr:ext cx="469744" cy="259045"/>
    <xdr:sp macro="" textlink="">
      <xdr:nvSpPr>
        <xdr:cNvPr id="930" name="n_4mainValue【庁舎】&#10;一人当たり面積">
          <a:extLst>
            <a:ext uri="{FF2B5EF4-FFF2-40B4-BE49-F238E27FC236}">
              <a16:creationId xmlns:a16="http://schemas.microsoft.com/office/drawing/2014/main" id="{ECA5FC3F-F90C-42AD-AA1E-21BA858976C8}"/>
            </a:ext>
          </a:extLst>
        </xdr:cNvPr>
        <xdr:cNvSpPr txBox="1"/>
      </xdr:nvSpPr>
      <xdr:spPr>
        <a:xfrm>
          <a:off x="18421427" y="1836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a:extLst>
            <a:ext uri="{FF2B5EF4-FFF2-40B4-BE49-F238E27FC236}">
              <a16:creationId xmlns:a16="http://schemas.microsoft.com/office/drawing/2014/main" id="{D9A6D37B-591E-40DA-A139-244B527765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a:extLst>
            <a:ext uri="{FF2B5EF4-FFF2-40B4-BE49-F238E27FC236}">
              <a16:creationId xmlns:a16="http://schemas.microsoft.com/office/drawing/2014/main" id="{9B33CEAD-6BC8-497E-8507-369B269E2C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a:extLst>
            <a:ext uri="{FF2B5EF4-FFF2-40B4-BE49-F238E27FC236}">
              <a16:creationId xmlns:a16="http://schemas.microsoft.com/office/drawing/2014/main" id="{4ED51445-9F8D-4CA5-AEC1-D40E431BBC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平成２２年度に消防庁舎が完成した消防施設や体育館、福祉施設を除き、ほとんどの施設類型において全国平均より減価償却が進み、更新が必要な有形固定資産が多くあることが分かる。これは、昭和５０年代の人口急増により、当時公共施設などの社会的インフラの整備を行った有形固定資産が多くあることが起因している。</a:t>
          </a:r>
          <a:endParaRPr lang="ja-JP" altLang="ja-JP" sz="1800">
            <a:effectLst/>
          </a:endParaRPr>
        </a:p>
        <a:p>
          <a:r>
            <a:rPr kumimoji="1" lang="ja-JP" altLang="ja-JP" sz="1400">
              <a:solidFill>
                <a:schemeClr val="dk1"/>
              </a:solidFill>
              <a:effectLst/>
              <a:latin typeface="+mn-lt"/>
              <a:ea typeface="+mn-ea"/>
              <a:cs typeface="+mn-cs"/>
            </a:rPr>
            <a:t>　今後も更新時期を迎える施設が多いことから、同類系の施設だけでなく、他類系の施設も含め、施設等の集約化・複合化を進める必要がある。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76,190
75,069
129.77
32,416,694
31,848,330
539,406
16,929,980
32,723,710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15.7
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令和４年度の財政力指数は単年度数値で</a:t>
          </a:r>
          <a:r>
            <a:rPr kumimoji="1" lang="en-US" altLang="ja-JP" sz="1300">
              <a:latin typeface="ＭＳ Ｐゴシック" panose="020B0600070205080204" pitchFamily="50" charset="-128"/>
              <a:ea typeface="ＭＳ Ｐゴシック" panose="020B0600070205080204" pitchFamily="50" charset="-128"/>
            </a:rPr>
            <a:t>0.632</a:t>
          </a:r>
          <a:r>
            <a:rPr kumimoji="1" lang="ja-JP" altLang="en-US" sz="1300">
              <a:latin typeface="ＭＳ Ｐゴシック" panose="020B0600070205080204" pitchFamily="50" charset="-128"/>
              <a:ea typeface="ＭＳ Ｐゴシック" panose="020B0600070205080204" pitchFamily="50" charset="-128"/>
            </a:rPr>
            <a:t>（基準財政収入額</a:t>
          </a:r>
          <a:r>
            <a:rPr kumimoji="1" lang="en-US" altLang="ja-JP" sz="1300">
              <a:latin typeface="ＭＳ Ｐゴシック" panose="020B0600070205080204" pitchFamily="50" charset="-128"/>
              <a:ea typeface="ＭＳ Ｐゴシック" panose="020B0600070205080204" pitchFamily="50" charset="-128"/>
            </a:rPr>
            <a:t>9,002</a:t>
          </a:r>
          <a:r>
            <a:rPr kumimoji="1" lang="ja-JP" altLang="en-US" sz="1300">
              <a:latin typeface="ＭＳ Ｐゴシック" panose="020B0600070205080204" pitchFamily="50" charset="-128"/>
              <a:ea typeface="ＭＳ Ｐゴシック" panose="020B0600070205080204" pitchFamily="50" charset="-128"/>
            </a:rPr>
            <a:t>百万円、基準財政需要額</a:t>
          </a:r>
          <a:r>
            <a:rPr kumimoji="1" lang="en-US" altLang="ja-JP" sz="1300">
              <a:latin typeface="ＭＳ Ｐゴシック" panose="020B0600070205080204" pitchFamily="50" charset="-128"/>
              <a:ea typeface="ＭＳ Ｐゴシック" panose="020B0600070205080204" pitchFamily="50" charset="-128"/>
            </a:rPr>
            <a:t>14,247</a:t>
          </a:r>
          <a:r>
            <a:rPr kumimoji="1" lang="ja-JP" altLang="en-US" sz="1300">
              <a:latin typeface="ＭＳ Ｐゴシック" panose="020B0600070205080204" pitchFamily="50" charset="-128"/>
              <a:ea typeface="ＭＳ Ｐゴシック" panose="020B0600070205080204" pitchFamily="50" charset="-128"/>
            </a:rPr>
            <a:t>百万円）と令和３年度と比べて</a:t>
          </a:r>
          <a:r>
            <a:rPr kumimoji="1" lang="en-US" altLang="ja-JP" sz="1300">
              <a:latin typeface="ＭＳ Ｐゴシック" panose="020B0600070205080204" pitchFamily="50" charset="-128"/>
              <a:ea typeface="ＭＳ Ｐゴシック" panose="020B0600070205080204" pitchFamily="50" charset="-128"/>
            </a:rPr>
            <a:t>0.001</a:t>
          </a:r>
          <a:r>
            <a:rPr kumimoji="1" lang="ja-JP" altLang="en-US" sz="1300">
              <a:latin typeface="ＭＳ Ｐゴシック" panose="020B0600070205080204" pitchFamily="50" charset="-128"/>
              <a:ea typeface="ＭＳ Ｐゴシック" panose="020B0600070205080204" pitchFamily="50" charset="-128"/>
            </a:rPr>
            <a:t>ポイント減少しており、ほぼ横ばいで推移しています。引き続き財政基盤の強化に努めます。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公債費について、高い水準で推移しているほか、物価高騰による光熱水費の上昇や職員給与改定及び最低賃金の上昇により人件費が増加しています。また、令和３年度のような臨時財政対策債としての普通交付税の追加交付がなかったことから、</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ポイント上昇しています。今後とも財源確保や経常経費の削減に努めます。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66</xdr:row>
      <xdr:rowOff>34290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66</xdr:row>
      <xdr:rowOff>88582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24235"/>
          <a:ext cx="889000" cy="38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88582</xdr:rowOff>
    </xdr:from>
    <xdr:to>
      <xdr:col>15</xdr:col>
      <xdr:colOff>82550</xdr:colOff>
      <xdr:row>66</xdr:row>
      <xdr:rowOff>100647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4042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64453</xdr:rowOff>
    </xdr:from>
    <xdr:to>
      <xdr:col>11</xdr:col>
      <xdr:colOff>31750</xdr:colOff>
      <xdr:row>66</xdr:row>
      <xdr:rowOff>100647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8015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50817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37782</xdr:rowOff>
    </xdr:from>
    <xdr:to>
      <xdr:col>15</xdr:col>
      <xdr:colOff>133350</xdr:colOff>
      <xdr:row>66</xdr:row>
      <xdr:rowOff>139382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5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124159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3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49847</xdr:rowOff>
    </xdr:from>
    <xdr:to>
      <xdr:col>11</xdr:col>
      <xdr:colOff>82550</xdr:colOff>
      <xdr:row>66</xdr:row>
      <xdr:rowOff>151447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6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136224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5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13653</xdr:rowOff>
    </xdr:from>
    <xdr:to>
      <xdr:col>7</xdr:col>
      <xdr:colOff>31750</xdr:colOff>
      <xdr:row>66</xdr:row>
      <xdr:rowOff>115253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100030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人口一人当たりの人件費・物件費等決算額は類団体に比べて低くなっており、経費の削減が図れていると考えています。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127947</xdr:rowOff>
    </xdr:from>
    <xdr:to>
      <xdr:col>23</xdr:col>
      <xdr:colOff>133350</xdr:colOff>
      <xdr:row>80</xdr:row>
      <xdr:rowOff>147203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843947"/>
          <a:ext cx="8382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107855</xdr:rowOff>
    </xdr:from>
    <xdr:to>
      <xdr:col>19</xdr:col>
      <xdr:colOff>133350</xdr:colOff>
      <xdr:row>80</xdr:row>
      <xdr:rowOff>127947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23855"/>
          <a:ext cx="8890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54102</xdr:rowOff>
    </xdr:from>
    <xdr:to>
      <xdr:col>15</xdr:col>
      <xdr:colOff>82550</xdr:colOff>
      <xdr:row>80</xdr:row>
      <xdr:rowOff>107855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770102"/>
          <a:ext cx="889000" cy="5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44008</xdr:rowOff>
    </xdr:from>
    <xdr:to>
      <xdr:col>11</xdr:col>
      <xdr:colOff>31750</xdr:colOff>
      <xdr:row>80</xdr:row>
      <xdr:rowOff>54102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60008"/>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96403</xdr:rowOff>
    </xdr:from>
    <xdr:to>
      <xdr:col>23</xdr:col>
      <xdr:colOff>184150</xdr:colOff>
      <xdr:row>81</xdr:row>
      <xdr:rowOff>26553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17680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3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77147</xdr:rowOff>
    </xdr:from>
    <xdr:to>
      <xdr:col>19</xdr:col>
      <xdr:colOff>184150</xdr:colOff>
      <xdr:row>81</xdr:row>
      <xdr:rowOff>7297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7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17474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56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57055</xdr:rowOff>
    </xdr:from>
    <xdr:to>
      <xdr:col>15</xdr:col>
      <xdr:colOff>133350</xdr:colOff>
      <xdr:row>80</xdr:row>
      <xdr:rowOff>158655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7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168832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4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3302</xdr:rowOff>
    </xdr:from>
    <xdr:to>
      <xdr:col>11</xdr:col>
      <xdr:colOff>82550</xdr:colOff>
      <xdr:row>80</xdr:row>
      <xdr:rowOff>104902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115079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48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164658</xdr:rowOff>
    </xdr:from>
    <xdr:to>
      <xdr:col>7</xdr:col>
      <xdr:colOff>31750</xdr:colOff>
      <xdr:row>80</xdr:row>
      <xdr:rowOff>94808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104985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ラスパイレス指数は、類似団体内平均値と比較すると低い水準で推移していましたが、給与適正化によるカットに加え、全職員の給与</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％カットにより、令和４年度は、類似団体内平均値と比較すると低い水準となっています。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117021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326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86</xdr:row>
      <xdr:rowOff>118836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32643"/>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16329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324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人口千人当たりの職員数は、類似団体内平均値と比較すると低い水準で推移しています。これは、これまで定員適正化計画等により職員数の削減に取り組んできた結果によるものなどと分析しています。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36936</xdr:rowOff>
    </xdr:from>
    <xdr:to>
      <xdr:col>81</xdr:col>
      <xdr:colOff>44450</xdr:colOff>
      <xdr:row>61</xdr:row>
      <xdr:rowOff>73131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9538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26881</xdr:rowOff>
    </xdr:from>
    <xdr:to>
      <xdr:col>77</xdr:col>
      <xdr:colOff>44450</xdr:colOff>
      <xdr:row>61</xdr:row>
      <xdr:rowOff>36936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8533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24871</xdr:rowOff>
    </xdr:from>
    <xdr:to>
      <xdr:col>72</xdr:col>
      <xdr:colOff>203200</xdr:colOff>
      <xdr:row>61</xdr:row>
      <xdr:rowOff>26881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833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24871</xdr:rowOff>
    </xdr:from>
    <xdr:to>
      <xdr:col>68</xdr:col>
      <xdr:colOff>152400</xdr:colOff>
      <xdr:row>61</xdr:row>
      <xdr:rowOff>55033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833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22331</xdr:rowOff>
    </xdr:from>
    <xdr:to>
      <xdr:col>81</xdr:col>
      <xdr:colOff>95250</xdr:colOff>
      <xdr:row>61</xdr:row>
      <xdr:rowOff>123931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38858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2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157586</xdr:rowOff>
    </xdr:from>
    <xdr:to>
      <xdr:col>77</xdr:col>
      <xdr:colOff>95250</xdr:colOff>
      <xdr:row>61</xdr:row>
      <xdr:rowOff>87736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145521</xdr:rowOff>
    </xdr:from>
    <xdr:to>
      <xdr:col>68</xdr:col>
      <xdr:colOff>203200</xdr:colOff>
      <xdr:row>61</xdr:row>
      <xdr:rowOff>75671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116010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当市では過去に発行した市債の残高が大きいため類似団体と比べて実質公債費比率が高い数値となっていますが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－令和４年度の実質公債費比率は、「</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％」と、令和３年度の「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ポイント減少しました。また臨時財政対策債の発行額が減額（前年度と比べて</a:t>
          </a:r>
          <a:r>
            <a:rPr kumimoji="1" lang="en-US" altLang="ja-JP" sz="1300">
              <a:latin typeface="ＭＳ Ｐゴシック" panose="020B0600070205080204" pitchFamily="50" charset="-128"/>
              <a:ea typeface="ＭＳ Ｐゴシック" panose="020B0600070205080204" pitchFamily="50" charset="-128"/>
            </a:rPr>
            <a:t>1,027</a:t>
          </a:r>
          <a:r>
            <a:rPr kumimoji="1" lang="ja-JP" altLang="en-US" sz="1300">
              <a:latin typeface="ＭＳ Ｐゴシック" panose="020B0600070205080204" pitchFamily="50" charset="-128"/>
              <a:ea typeface="ＭＳ Ｐゴシック" panose="020B0600070205080204" pitchFamily="50" charset="-128"/>
            </a:rPr>
            <a:t>百万円減）したことにより、比率算定の分母となる標準財政規模が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％減少したため、分子となる元利・準元利償還金が減少しているにもかかわらず、前年度と横ばいで推移しています。</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61214</xdr:rowOff>
    </xdr:from>
    <xdr:to>
      <xdr:col>81</xdr:col>
      <xdr:colOff>44450</xdr:colOff>
      <xdr:row>45</xdr:row>
      <xdr:rowOff>70866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7764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70866</xdr:rowOff>
    </xdr:from>
    <xdr:to>
      <xdr:col>77</xdr:col>
      <xdr:colOff>44450</xdr:colOff>
      <xdr:row>45</xdr:row>
      <xdr:rowOff>90170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7861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90170</xdr:rowOff>
    </xdr:from>
    <xdr:to>
      <xdr:col>72</xdr:col>
      <xdr:colOff>203200</xdr:colOff>
      <xdr:row>45</xdr:row>
      <xdr:rowOff>99822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8054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99822</xdr:rowOff>
    </xdr:from>
    <xdr:to>
      <xdr:col>68</xdr:col>
      <xdr:colOff>152400</xdr:colOff>
      <xdr:row>45</xdr:row>
      <xdr:rowOff>109474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8150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10414</xdr:rowOff>
    </xdr:from>
    <xdr:to>
      <xdr:col>81</xdr:col>
      <xdr:colOff>95250</xdr:colOff>
      <xdr:row>45</xdr:row>
      <xdr:rowOff>112014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77741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62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20066</xdr:rowOff>
    </xdr:from>
    <xdr:to>
      <xdr:col>77</xdr:col>
      <xdr:colOff>95250</xdr:colOff>
      <xdr:row>45</xdr:row>
      <xdr:rowOff>121666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73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106443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821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39370</xdr:rowOff>
    </xdr:from>
    <xdr:to>
      <xdr:col>73</xdr:col>
      <xdr:colOff>44450</xdr:colOff>
      <xdr:row>45</xdr:row>
      <xdr:rowOff>140970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125747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49022</xdr:rowOff>
    </xdr:from>
    <xdr:to>
      <xdr:col>68</xdr:col>
      <xdr:colOff>203200</xdr:colOff>
      <xdr:row>45</xdr:row>
      <xdr:rowOff>150622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135399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58674</xdr:rowOff>
    </xdr:from>
    <xdr:to>
      <xdr:col>64</xdr:col>
      <xdr:colOff>152400</xdr:colOff>
      <xdr:row>45</xdr:row>
      <xdr:rowOff>160274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7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145051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86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当市では、過去に発行した市債の元利償還金が大きいため類似団体と比べて将来負担比率が高い数値となっています。令和４年度は、 地方債残高の減少や財政調整基金、国民健康保険財政調整基金の積み立てを行ったことにより、将来負担すべき地方債等から控除できる充当可能基金の残高が増加したことなどから、前年度比で</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144.9</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107146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1654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79223</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50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107146</xdr:rowOff>
    </xdr:from>
    <xdr:to>
      <xdr:col>81</xdr:col>
      <xdr:colOff>133350</xdr:colOff>
      <xdr:row>20</xdr:row>
      <xdr:rowOff>107146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53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107146</xdr:rowOff>
    </xdr:from>
    <xdr:to>
      <xdr:col>81</xdr:col>
      <xdr:colOff>44450</xdr:colOff>
      <xdr:row>21</xdr:row>
      <xdr:rowOff>70019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536146"/>
          <a:ext cx="838200" cy="1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38244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67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21717</xdr:rowOff>
    </xdr:from>
    <xdr:to>
      <xdr:col>81</xdr:col>
      <xdr:colOff>95250</xdr:colOff>
      <xdr:row>14</xdr:row>
      <xdr:rowOff>123317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2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70019</xdr:rowOff>
    </xdr:from>
    <xdr:to>
      <xdr:col>77</xdr:col>
      <xdr:colOff>44450</xdr:colOff>
      <xdr:row>22</xdr:row>
      <xdr:rowOff>44154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670469"/>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64347</xdr:rowOff>
    </xdr:from>
    <xdr:to>
      <xdr:col>77</xdr:col>
      <xdr:colOff>95250</xdr:colOff>
      <xdr:row>14</xdr:row>
      <xdr:rowOff>165947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4674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3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44154</xdr:rowOff>
    </xdr:from>
    <xdr:to>
      <xdr:col>72</xdr:col>
      <xdr:colOff>203200</xdr:colOff>
      <xdr:row>22</xdr:row>
      <xdr:rowOff>137456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816054"/>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121454</xdr:rowOff>
    </xdr:from>
    <xdr:to>
      <xdr:col>73</xdr:col>
      <xdr:colOff>44450</xdr:colOff>
      <xdr:row>15</xdr:row>
      <xdr:rowOff>51604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61781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129413</xdr:rowOff>
    </xdr:from>
    <xdr:to>
      <xdr:col>68</xdr:col>
      <xdr:colOff>152400</xdr:colOff>
      <xdr:row>22</xdr:row>
      <xdr:rowOff>137456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9013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124672</xdr:rowOff>
    </xdr:from>
    <xdr:to>
      <xdr:col>68</xdr:col>
      <xdr:colOff>203200</xdr:colOff>
      <xdr:row>15</xdr:row>
      <xdr:rowOff>54822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56346</xdr:rowOff>
    </xdr:from>
    <xdr:to>
      <xdr:col>81</xdr:col>
      <xdr:colOff>95250</xdr:colOff>
      <xdr:row>20</xdr:row>
      <xdr:rowOff>157946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123673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38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19219</xdr:rowOff>
    </xdr:from>
    <xdr:to>
      <xdr:col>77</xdr:col>
      <xdr:colOff>95250</xdr:colOff>
      <xdr:row>21</xdr:row>
      <xdr:rowOff>120819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6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105596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70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164804</xdr:rowOff>
    </xdr:from>
    <xdr:to>
      <xdr:col>73</xdr:col>
      <xdr:colOff>44450</xdr:colOff>
      <xdr:row>22</xdr:row>
      <xdr:rowOff>94954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7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79731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85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86656</xdr:rowOff>
    </xdr:from>
    <xdr:to>
      <xdr:col>68</xdr:col>
      <xdr:colOff>203200</xdr:colOff>
      <xdr:row>23</xdr:row>
      <xdr:rowOff>16806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85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1583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94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78613</xdr:rowOff>
    </xdr:from>
    <xdr:to>
      <xdr:col>64</xdr:col>
      <xdr:colOff>152400</xdr:colOff>
      <xdr:row>23</xdr:row>
      <xdr:rowOff>8763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8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164990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93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76,190
75,069
129.77
32,416,694
31,848,330
539,406
16,929,980
32,723,710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15.7
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内平均値と比較すると高い水準で推移していました。これは、これまでの新規採用職員の抑制等から職員の平均年齢が上昇していることが要因の一つと分析しています。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年度から、全職員対象に給与独自削減の取組を実施したことなどにより類似団体の平均との差は縮小しました。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以内平均値と比較すると低い水準で推移しています。これは、令和元年度まで物件費として整理されていた臨時雇用賃金が他自治体と比較して低水準であること、また、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958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95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と比較して高い水準で推移しています。これは、高齢化の進行が全国平均より早く、団塊世代の人口比率が高い本市の性質から社会福祉費の増や、過去に民営化を進めた保育所等への児童福祉費の増などによるものと分析してい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854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60</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854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78015</xdr:rowOff>
    </xdr:from>
    <xdr:to>
      <xdr:col>15</xdr:col>
      <xdr:colOff>98425</xdr:colOff>
      <xdr:row>60</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29028</xdr:rowOff>
    </xdr:from>
    <xdr:to>
      <xdr:col>11</xdr:col>
      <xdr:colOff>9525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160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値と比較すると高い水準で推移しています。これは、高齢化の進展等に伴い、後期高齢者医療会計や介護保険会計、国民健康保険事業会計への繰出金に係る負担が大きいことによるものなどと分析し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105228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8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64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56243</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43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5443</xdr:rowOff>
    </xdr:from>
    <xdr:to>
      <xdr:col>65</xdr:col>
      <xdr:colOff>53975</xdr:colOff>
      <xdr:row>60</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91820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と比較すると高い水準で推移しています。これは、各地域づくり組織へのまちづくり交付金をはじめ、伊賀南部環境衛生組合への分担金や病院事業会計、下水道事業会計への繰出金の負担が大きいことによるものなどと分析してい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04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540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10414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値と比較して高い水準で推移しています。これは、土地開発公社解散に伴う第三セクター等改革推進債や過去の大規模投資事業に係る起債の償還金が重くのしかかっていることによるものなどと分析しています。</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30987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858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72137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85852</xdr:rowOff>
    </xdr:from>
    <xdr:to>
      <xdr:col>11</xdr:col>
      <xdr:colOff>9525</xdr:colOff>
      <xdr:row>78</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58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35052</xdr:rowOff>
    </xdr:from>
    <xdr:to>
      <xdr:col>11</xdr:col>
      <xdr:colOff>60325</xdr:colOff>
      <xdr:row>78</xdr:row>
      <xdr:rowOff>136652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と比較して高い水準で推移しています。これは、病院事業会計や下水道事業会計への繰出金のほか、全国平均より早い高齢化の進行等による社会保障経費の負担が大きいことによるものなどと分析してい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79</xdr:row>
      <xdr:rowOff>14987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3093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79</xdr:row>
      <xdr:rowOff>14987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3093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549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79</xdr:row>
      <xdr:rowOff>10413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183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135637</xdr:rowOff>
    </xdr:from>
    <xdr:to>
      <xdr:col>74</xdr:col>
      <xdr:colOff>31750</xdr:colOff>
      <xdr:row>79</xdr:row>
      <xdr:rowOff>65787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50564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131063</xdr:rowOff>
    </xdr:from>
    <xdr:to>
      <xdr:col>69</xdr:col>
      <xdr:colOff>142875</xdr:colOff>
      <xdr:row>79</xdr:row>
      <xdr:rowOff>61213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45990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75660</xdr:rowOff>
    </xdr:from>
    <xdr:to>
      <xdr:col>29</xdr:col>
      <xdr:colOff>127000</xdr:colOff>
      <xdr:row>17</xdr:row>
      <xdr:rowOff>84195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7935"/>
          <a:ext cx="647700" cy="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74517</xdr:rowOff>
    </xdr:from>
    <xdr:to>
      <xdr:col>26</xdr:col>
      <xdr:colOff>50800</xdr:colOff>
      <xdr:row>17</xdr:row>
      <xdr:rowOff>84195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36792"/>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74517</xdr:rowOff>
    </xdr:from>
    <xdr:to>
      <xdr:col>22</xdr:col>
      <xdr:colOff>114300</xdr:colOff>
      <xdr:row>17</xdr:row>
      <xdr:rowOff>93586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6792"/>
          <a:ext cx="698500" cy="1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78080</xdr:rowOff>
    </xdr:from>
    <xdr:to>
      <xdr:col>18</xdr:col>
      <xdr:colOff>177800</xdr:colOff>
      <xdr:row>17</xdr:row>
      <xdr:rowOff>93586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40355"/>
          <a:ext cx="698500" cy="1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24860</xdr:rowOff>
    </xdr:from>
    <xdr:to>
      <xdr:col>29</xdr:col>
      <xdr:colOff>177800</xdr:colOff>
      <xdr:row>17</xdr:row>
      <xdr:rowOff>126460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33395</xdr:rowOff>
    </xdr:from>
    <xdr:to>
      <xdr:col>26</xdr:col>
      <xdr:colOff>101600</xdr:colOff>
      <xdr:row>17</xdr:row>
      <xdr:rowOff>134995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119772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2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23717</xdr:rowOff>
    </xdr:from>
    <xdr:to>
      <xdr:col>22</xdr:col>
      <xdr:colOff>165100</xdr:colOff>
      <xdr:row>17</xdr:row>
      <xdr:rowOff>125317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5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110094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42786</xdr:rowOff>
    </xdr:from>
    <xdr:to>
      <xdr:col>19</xdr:col>
      <xdr:colOff>38100</xdr:colOff>
      <xdr:row>17</xdr:row>
      <xdr:rowOff>144386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129163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27280</xdr:rowOff>
    </xdr:from>
    <xdr:to>
      <xdr:col>15</xdr:col>
      <xdr:colOff>101600</xdr:colOff>
      <xdr:row>17</xdr:row>
      <xdr:rowOff>128880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9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113657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131039</xdr:rowOff>
    </xdr:from>
    <xdr:to>
      <xdr:col>29</xdr:col>
      <xdr:colOff>127000</xdr:colOff>
      <xdr:row>34</xdr:row>
      <xdr:rowOff>143383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398489"/>
          <a:ext cx="6477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131039</xdr:rowOff>
    </xdr:from>
    <xdr:to>
      <xdr:col>26</xdr:col>
      <xdr:colOff>50800</xdr:colOff>
      <xdr:row>34</xdr:row>
      <xdr:rowOff>172377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398489"/>
          <a:ext cx="698500" cy="4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172377</xdr:rowOff>
    </xdr:from>
    <xdr:to>
      <xdr:col>22</xdr:col>
      <xdr:colOff>114300</xdr:colOff>
      <xdr:row>34</xdr:row>
      <xdr:rowOff>217450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39827"/>
          <a:ext cx="698500" cy="4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213563</xdr:rowOff>
    </xdr:from>
    <xdr:to>
      <xdr:col>18</xdr:col>
      <xdr:colOff>177800</xdr:colOff>
      <xdr:row>34</xdr:row>
      <xdr:rowOff>217450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81013"/>
          <a:ext cx="698500" cy="3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92583</xdr:rowOff>
    </xdr:from>
    <xdr:to>
      <xdr:col>29</xdr:col>
      <xdr:colOff>177800</xdr:colOff>
      <xdr:row>34</xdr:row>
      <xdr:rowOff>194183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6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280560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0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80239</xdr:rowOff>
    </xdr:from>
    <xdr:to>
      <xdr:col>26</xdr:col>
      <xdr:colOff>101600</xdr:colOff>
      <xdr:row>34</xdr:row>
      <xdr:rowOff>181839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4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192016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1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121577</xdr:rowOff>
    </xdr:from>
    <xdr:to>
      <xdr:col>22</xdr:col>
      <xdr:colOff>165100</xdr:colOff>
      <xdr:row>34</xdr:row>
      <xdr:rowOff>223177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38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233354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5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166650</xdr:rowOff>
    </xdr:from>
    <xdr:to>
      <xdr:col>19</xdr:col>
      <xdr:colOff>38100</xdr:colOff>
      <xdr:row>34</xdr:row>
      <xdr:rowOff>268250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34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278427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162763</xdr:rowOff>
    </xdr:from>
    <xdr:to>
      <xdr:col>15</xdr:col>
      <xdr:colOff>101600</xdr:colOff>
      <xdr:row>34</xdr:row>
      <xdr:rowOff>264364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302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274540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9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76,190
75,069
129.77
32,416,694
31,848,330
539,406
16,929,980
32,723,710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15.7
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26714</xdr:rowOff>
    </xdr:from>
    <xdr:to>
      <xdr:col>24</xdr:col>
      <xdr:colOff>63500</xdr:colOff>
      <xdr:row>36</xdr:row>
      <xdr:rowOff>43726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8914"/>
          <a:ext cx="8382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43726</xdr:rowOff>
    </xdr:from>
    <xdr:to>
      <xdr:col>19</xdr:col>
      <xdr:colOff>177800</xdr:colOff>
      <xdr:row>36</xdr:row>
      <xdr:rowOff>51746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5926"/>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51746</xdr:rowOff>
    </xdr:from>
    <xdr:to>
      <xdr:col>15</xdr:col>
      <xdr:colOff>50800</xdr:colOff>
      <xdr:row>36</xdr:row>
      <xdr:rowOff>153663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946"/>
          <a:ext cx="889000" cy="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153663</xdr:rowOff>
    </xdr:from>
    <xdr:to>
      <xdr:col>10</xdr:col>
      <xdr:colOff>114300</xdr:colOff>
      <xdr:row>37</xdr:row>
      <xdr:rowOff>2178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5863"/>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147364</xdr:rowOff>
    </xdr:from>
    <xdr:to>
      <xdr:col>24</xdr:col>
      <xdr:colOff>114300</xdr:colOff>
      <xdr:row>36</xdr:row>
      <xdr:rowOff>77514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125791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164376</xdr:rowOff>
    </xdr:from>
    <xdr:to>
      <xdr:col>20</xdr:col>
      <xdr:colOff>38100</xdr:colOff>
      <xdr:row>36</xdr:row>
      <xdr:rowOff>94526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85653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946</xdr:rowOff>
    </xdr:from>
    <xdr:to>
      <xdr:col>15</xdr:col>
      <xdr:colOff>101600</xdr:colOff>
      <xdr:row>36</xdr:row>
      <xdr:rowOff>102546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93673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102863</xdr:rowOff>
    </xdr:from>
    <xdr:to>
      <xdr:col>10</xdr:col>
      <xdr:colOff>165100</xdr:colOff>
      <xdr:row>37</xdr:row>
      <xdr:rowOff>33013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122828</xdr:rowOff>
    </xdr:from>
    <xdr:to>
      <xdr:col>6</xdr:col>
      <xdr:colOff>38100</xdr:colOff>
      <xdr:row>37</xdr:row>
      <xdr:rowOff>52978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44105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8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151370</xdr:rowOff>
    </xdr:from>
    <xdr:to>
      <xdr:col>24</xdr:col>
      <xdr:colOff>63500</xdr:colOff>
      <xdr:row>58</xdr:row>
      <xdr:rowOff>160220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95470"/>
          <a:ext cx="8382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160220</xdr:rowOff>
    </xdr:from>
    <xdr:to>
      <xdr:col>19</xdr:col>
      <xdr:colOff>177800</xdr:colOff>
      <xdr:row>59</xdr:row>
      <xdr:rowOff>12892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04320"/>
          <a:ext cx="8890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10965</xdr:rowOff>
    </xdr:from>
    <xdr:to>
      <xdr:col>15</xdr:col>
      <xdr:colOff>50800</xdr:colOff>
      <xdr:row>59</xdr:row>
      <xdr:rowOff>12892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12651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10965</xdr:rowOff>
    </xdr:from>
    <xdr:to>
      <xdr:col>10</xdr:col>
      <xdr:colOff>114300</xdr:colOff>
      <xdr:row>59</xdr:row>
      <xdr:rowOff>26565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26515"/>
          <a:ext cx="8890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100570</xdr:rowOff>
    </xdr:from>
    <xdr:to>
      <xdr:col>24</xdr:col>
      <xdr:colOff>114300</xdr:colOff>
      <xdr:row>59</xdr:row>
      <xdr:rowOff>30720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15497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5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109420</xdr:rowOff>
    </xdr:from>
    <xdr:to>
      <xdr:col>20</xdr:col>
      <xdr:colOff>38100</xdr:colOff>
      <xdr:row>59</xdr:row>
      <xdr:rowOff>39570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30697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133542</xdr:rowOff>
    </xdr:from>
    <xdr:to>
      <xdr:col>15</xdr:col>
      <xdr:colOff>101600</xdr:colOff>
      <xdr:row>59</xdr:row>
      <xdr:rowOff>63692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54819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131615</xdr:rowOff>
    </xdr:from>
    <xdr:to>
      <xdr:col>10</xdr:col>
      <xdr:colOff>165100</xdr:colOff>
      <xdr:row>59</xdr:row>
      <xdr:rowOff>61765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52892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147215</xdr:rowOff>
    </xdr:from>
    <xdr:to>
      <xdr:col>6</xdr:col>
      <xdr:colOff>38100</xdr:colOff>
      <xdr:row>59</xdr:row>
      <xdr:rowOff>77365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9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68492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47307</xdr:rowOff>
    </xdr:from>
    <xdr:to>
      <xdr:col>24</xdr:col>
      <xdr:colOff>63500</xdr:colOff>
      <xdr:row>78</xdr:row>
      <xdr:rowOff>75767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20407"/>
          <a:ext cx="8382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75767</xdr:rowOff>
    </xdr:from>
    <xdr:to>
      <xdr:col>19</xdr:col>
      <xdr:colOff>177800</xdr:colOff>
      <xdr:row>78</xdr:row>
      <xdr:rowOff>81483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886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81483</xdr:rowOff>
    </xdr:from>
    <xdr:to>
      <xdr:col>15</xdr:col>
      <xdr:colOff>50800</xdr:colOff>
      <xdr:row>78</xdr:row>
      <xdr:rowOff>92151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458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84074</xdr:rowOff>
    </xdr:from>
    <xdr:to>
      <xdr:col>10</xdr:col>
      <xdr:colOff>114300</xdr:colOff>
      <xdr:row>78</xdr:row>
      <xdr:rowOff>92151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57174"/>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167957</xdr:rowOff>
    </xdr:from>
    <xdr:to>
      <xdr:col>24</xdr:col>
      <xdr:colOff>114300</xdr:colOff>
      <xdr:row>78</xdr:row>
      <xdr:rowOff>98107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146384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24967</xdr:rowOff>
    </xdr:from>
    <xdr:to>
      <xdr:col>20</xdr:col>
      <xdr:colOff>38100</xdr:colOff>
      <xdr:row>78</xdr:row>
      <xdr:rowOff>126567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117694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30683</xdr:rowOff>
    </xdr:from>
    <xdr:to>
      <xdr:col>15</xdr:col>
      <xdr:colOff>101600</xdr:colOff>
      <xdr:row>78</xdr:row>
      <xdr:rowOff>132283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123410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41351</xdr:rowOff>
    </xdr:from>
    <xdr:to>
      <xdr:col>10</xdr:col>
      <xdr:colOff>165100</xdr:colOff>
      <xdr:row>78</xdr:row>
      <xdr:rowOff>142951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134078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33274</xdr:rowOff>
    </xdr:from>
    <xdr:to>
      <xdr:col>6</xdr:col>
      <xdr:colOff>38100</xdr:colOff>
      <xdr:row>78</xdr:row>
      <xdr:rowOff>134874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126001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160046</xdr:rowOff>
    </xdr:from>
    <xdr:to>
      <xdr:col>24</xdr:col>
      <xdr:colOff>63500</xdr:colOff>
      <xdr:row>95</xdr:row>
      <xdr:rowOff>5021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104896"/>
          <a:ext cx="838200" cy="18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160046</xdr:rowOff>
    </xdr:from>
    <xdr:to>
      <xdr:col>19</xdr:col>
      <xdr:colOff>177800</xdr:colOff>
      <xdr:row>96</xdr:row>
      <xdr:rowOff>47591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04896"/>
          <a:ext cx="889000" cy="40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47591</xdr:rowOff>
    </xdr:from>
    <xdr:to>
      <xdr:col>15</xdr:col>
      <xdr:colOff>50800</xdr:colOff>
      <xdr:row>96</xdr:row>
      <xdr:rowOff>123110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06791"/>
          <a:ext cx="889000" cy="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123110</xdr:rowOff>
    </xdr:from>
    <xdr:to>
      <xdr:col>10</xdr:col>
      <xdr:colOff>114300</xdr:colOff>
      <xdr:row>97</xdr:row>
      <xdr:rowOff>25335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2310"/>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125671</xdr:rowOff>
    </xdr:from>
    <xdr:to>
      <xdr:col>24</xdr:col>
      <xdr:colOff>114300</xdr:colOff>
      <xdr:row>95</xdr:row>
      <xdr:rowOff>55821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148548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9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109246</xdr:rowOff>
    </xdr:from>
    <xdr:to>
      <xdr:col>20</xdr:col>
      <xdr:colOff>38100</xdr:colOff>
      <xdr:row>94</xdr:row>
      <xdr:rowOff>39396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55923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168241</xdr:rowOff>
    </xdr:from>
    <xdr:to>
      <xdr:col>15</xdr:col>
      <xdr:colOff>101600</xdr:colOff>
      <xdr:row>96</xdr:row>
      <xdr:rowOff>98391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114918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72310</xdr:rowOff>
    </xdr:from>
    <xdr:to>
      <xdr:col>10</xdr:col>
      <xdr:colOff>165100</xdr:colOff>
      <xdr:row>97</xdr:row>
      <xdr:rowOff>2460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18987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0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145985</xdr:rowOff>
    </xdr:from>
    <xdr:to>
      <xdr:col>6</xdr:col>
      <xdr:colOff>38100</xdr:colOff>
      <xdr:row>97</xdr:row>
      <xdr:rowOff>76135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92662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130197</xdr:rowOff>
    </xdr:from>
    <xdr:to>
      <xdr:col>55</xdr:col>
      <xdr:colOff>0</xdr:colOff>
      <xdr:row>37</xdr:row>
      <xdr:rowOff>47226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02397"/>
          <a:ext cx="8382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62564</xdr:rowOff>
    </xdr:from>
    <xdr:to>
      <xdr:col>50</xdr:col>
      <xdr:colOff>114300</xdr:colOff>
      <xdr:row>37</xdr:row>
      <xdr:rowOff>47226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377514"/>
          <a:ext cx="889000" cy="10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136212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62564</xdr:rowOff>
    </xdr:from>
    <xdr:to>
      <xdr:col>45</xdr:col>
      <xdr:colOff>177800</xdr:colOff>
      <xdr:row>38</xdr:row>
      <xdr:rowOff>79001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377514"/>
          <a:ext cx="889000" cy="12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79001</xdr:rowOff>
    </xdr:from>
    <xdr:to>
      <xdr:col>41</xdr:col>
      <xdr:colOff>50800</xdr:colOff>
      <xdr:row>38</xdr:row>
      <xdr:rowOff>93969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594101"/>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79397</xdr:rowOff>
    </xdr:from>
    <xdr:to>
      <xdr:col>55</xdr:col>
      <xdr:colOff>50800</xdr:colOff>
      <xdr:row>37</xdr:row>
      <xdr:rowOff>9547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102274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167876</xdr:rowOff>
    </xdr:from>
    <xdr:to>
      <xdr:col>50</xdr:col>
      <xdr:colOff>165100</xdr:colOff>
      <xdr:row>37</xdr:row>
      <xdr:rowOff>98026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114553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11764</xdr:rowOff>
    </xdr:from>
    <xdr:to>
      <xdr:col>46</xdr:col>
      <xdr:colOff>38100</xdr:colOff>
      <xdr:row>31</xdr:row>
      <xdr:rowOff>113364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3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104491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4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28201</xdr:rowOff>
    </xdr:from>
    <xdr:to>
      <xdr:col>41</xdr:col>
      <xdr:colOff>101600</xdr:colOff>
      <xdr:row>38</xdr:row>
      <xdr:rowOff>129801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120928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43169</xdr:rowOff>
    </xdr:from>
    <xdr:to>
      <xdr:col>36</xdr:col>
      <xdr:colOff>165100</xdr:colOff>
      <xdr:row>38</xdr:row>
      <xdr:rowOff>144769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161296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33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58993</xdr:rowOff>
    </xdr:from>
    <xdr:to>
      <xdr:col>55</xdr:col>
      <xdr:colOff>0</xdr:colOff>
      <xdr:row>58</xdr:row>
      <xdr:rowOff>102177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10003093"/>
          <a:ext cx="838200" cy="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161450</xdr:rowOff>
    </xdr:from>
    <xdr:to>
      <xdr:col>50</xdr:col>
      <xdr:colOff>114300</xdr:colOff>
      <xdr:row>58</xdr:row>
      <xdr:rowOff>102177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34100"/>
          <a:ext cx="889000" cy="1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130458</xdr:rowOff>
    </xdr:from>
    <xdr:to>
      <xdr:col>45</xdr:col>
      <xdr:colOff>177800</xdr:colOff>
      <xdr:row>57</xdr:row>
      <xdr:rowOff>161450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31658"/>
          <a:ext cx="889000" cy="20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130458</xdr:rowOff>
    </xdr:from>
    <xdr:to>
      <xdr:col>41</xdr:col>
      <xdr:colOff>50800</xdr:colOff>
      <xdr:row>57</xdr:row>
      <xdr:rowOff>118233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731658"/>
          <a:ext cx="889000" cy="15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8193</xdr:rowOff>
    </xdr:from>
    <xdr:to>
      <xdr:col>55</xdr:col>
      <xdr:colOff>50800</xdr:colOff>
      <xdr:row>58</xdr:row>
      <xdr:rowOff>109793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94570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51377</xdr:rowOff>
    </xdr:from>
    <xdr:to>
      <xdr:col>50</xdr:col>
      <xdr:colOff>165100</xdr:colOff>
      <xdr:row>58</xdr:row>
      <xdr:rowOff>152977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144104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110650</xdr:rowOff>
    </xdr:from>
    <xdr:to>
      <xdr:col>46</xdr:col>
      <xdr:colOff>38100</xdr:colOff>
      <xdr:row>58</xdr:row>
      <xdr:rowOff>40800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31927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79658</xdr:rowOff>
    </xdr:from>
    <xdr:to>
      <xdr:col>41</xdr:col>
      <xdr:colOff>101600</xdr:colOff>
      <xdr:row>57</xdr:row>
      <xdr:rowOff>9808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67433</xdr:rowOff>
    </xdr:from>
    <xdr:to>
      <xdr:col>36</xdr:col>
      <xdr:colOff>165100</xdr:colOff>
      <xdr:row>57</xdr:row>
      <xdr:rowOff>169033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160160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121458</xdr:rowOff>
    </xdr:from>
    <xdr:to>
      <xdr:col>55</xdr:col>
      <xdr:colOff>0</xdr:colOff>
      <xdr:row>78</xdr:row>
      <xdr:rowOff>139632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94558"/>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62136</xdr:rowOff>
    </xdr:from>
    <xdr:to>
      <xdr:col>50</xdr:col>
      <xdr:colOff>114300</xdr:colOff>
      <xdr:row>78</xdr:row>
      <xdr:rowOff>121458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35236"/>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164984</xdr:rowOff>
    </xdr:from>
    <xdr:to>
      <xdr:col>45</xdr:col>
      <xdr:colOff>177800</xdr:colOff>
      <xdr:row>78</xdr:row>
      <xdr:rowOff>62136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66634"/>
          <a:ext cx="889000" cy="6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164984</xdr:rowOff>
    </xdr:from>
    <xdr:to>
      <xdr:col>41</xdr:col>
      <xdr:colOff>50800</xdr:colOff>
      <xdr:row>78</xdr:row>
      <xdr:rowOff>10678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66634"/>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88832</xdr:rowOff>
    </xdr:from>
    <xdr:to>
      <xdr:col>55</xdr:col>
      <xdr:colOff>50800</xdr:colOff>
      <xdr:row>79</xdr:row>
      <xdr:rowOff>18982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3759</xdr:rowOff>
    </xdr:from>
    <xdr:ext cx="249299"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768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70658</xdr:rowOff>
    </xdr:from>
    <xdr:to>
      <xdr:col>50</xdr:col>
      <xdr:colOff>165100</xdr:colOff>
      <xdr:row>79</xdr:row>
      <xdr:rowOff>808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163385</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53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11336</xdr:rowOff>
    </xdr:from>
    <xdr:to>
      <xdr:col>46</xdr:col>
      <xdr:colOff>38100</xdr:colOff>
      <xdr:row>78</xdr:row>
      <xdr:rowOff>112936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8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104063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7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114184</xdr:rowOff>
    </xdr:from>
    <xdr:to>
      <xdr:col>41</xdr:col>
      <xdr:colOff>101600</xdr:colOff>
      <xdr:row>78</xdr:row>
      <xdr:rowOff>44334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35461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0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131328</xdr:rowOff>
    </xdr:from>
    <xdr:to>
      <xdr:col>36</xdr:col>
      <xdr:colOff>165100</xdr:colOff>
      <xdr:row>78</xdr:row>
      <xdr:rowOff>61478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52605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2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145594</xdr:rowOff>
    </xdr:from>
    <xdr:to>
      <xdr:col>55</xdr:col>
      <xdr:colOff>0</xdr:colOff>
      <xdr:row>98</xdr:row>
      <xdr:rowOff>49436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76244"/>
          <a:ext cx="838200" cy="7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93163</xdr:rowOff>
    </xdr:from>
    <xdr:to>
      <xdr:col>50</xdr:col>
      <xdr:colOff>114300</xdr:colOff>
      <xdr:row>98</xdr:row>
      <xdr:rowOff>49436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23813"/>
          <a:ext cx="889000" cy="1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17742</xdr:rowOff>
    </xdr:from>
    <xdr:to>
      <xdr:col>45</xdr:col>
      <xdr:colOff>177800</xdr:colOff>
      <xdr:row>97</xdr:row>
      <xdr:rowOff>93163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476942"/>
          <a:ext cx="889000" cy="24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17742</xdr:rowOff>
    </xdr:from>
    <xdr:to>
      <xdr:col>41</xdr:col>
      <xdr:colOff>50800</xdr:colOff>
      <xdr:row>98</xdr:row>
      <xdr:rowOff>21366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76942"/>
          <a:ext cx="889000" cy="34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94794</xdr:rowOff>
    </xdr:from>
    <xdr:to>
      <xdr:col>55</xdr:col>
      <xdr:colOff>50800</xdr:colOff>
      <xdr:row>98</xdr:row>
      <xdr:rowOff>24944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170086</xdr:rowOff>
    </xdr:from>
    <xdr:to>
      <xdr:col>50</xdr:col>
      <xdr:colOff>165100</xdr:colOff>
      <xdr:row>98</xdr:row>
      <xdr:rowOff>100236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91363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42363</xdr:rowOff>
    </xdr:from>
    <xdr:to>
      <xdr:col>46</xdr:col>
      <xdr:colOff>38100</xdr:colOff>
      <xdr:row>97</xdr:row>
      <xdr:rowOff>143963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135090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138392</xdr:rowOff>
    </xdr:from>
    <xdr:to>
      <xdr:col>41</xdr:col>
      <xdr:colOff>101600</xdr:colOff>
      <xdr:row>96</xdr:row>
      <xdr:rowOff>68542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85069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142016</xdr:rowOff>
    </xdr:from>
    <xdr:to>
      <xdr:col>36</xdr:col>
      <xdr:colOff>165100</xdr:colOff>
      <xdr:row>98</xdr:row>
      <xdr:rowOff>72166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63293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125526</xdr:rowOff>
    </xdr:from>
    <xdr:to>
      <xdr:col>85</xdr:col>
      <xdr:colOff>127000</xdr:colOff>
      <xdr:row>38</xdr:row>
      <xdr:rowOff>139312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40626"/>
          <a:ext cx="838200" cy="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104313</xdr:rowOff>
    </xdr:from>
    <xdr:to>
      <xdr:col>81</xdr:col>
      <xdr:colOff>50800</xdr:colOff>
      <xdr:row>38</xdr:row>
      <xdr:rowOff>125526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19413"/>
          <a:ext cx="889000" cy="2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100906</xdr:rowOff>
    </xdr:from>
    <xdr:to>
      <xdr:col>76</xdr:col>
      <xdr:colOff>114300</xdr:colOff>
      <xdr:row>38</xdr:row>
      <xdr:rowOff>104313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6006"/>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170607</xdr:rowOff>
    </xdr:from>
    <xdr:to>
      <xdr:col>71</xdr:col>
      <xdr:colOff>177800</xdr:colOff>
      <xdr:row>38</xdr:row>
      <xdr:rowOff>100906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14257"/>
          <a:ext cx="889000" cy="10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88512</xdr:rowOff>
    </xdr:from>
    <xdr:to>
      <xdr:col>85</xdr:col>
      <xdr:colOff>177800</xdr:colOff>
      <xdr:row>39</xdr:row>
      <xdr:rowOff>18662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10315</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74726</xdr:rowOff>
    </xdr:from>
    <xdr:to>
      <xdr:col>81</xdr:col>
      <xdr:colOff>101600</xdr:colOff>
      <xdr:row>39</xdr:row>
      <xdr:rowOff>4876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167453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53513</xdr:rowOff>
    </xdr:from>
    <xdr:to>
      <xdr:col>76</xdr:col>
      <xdr:colOff>165100</xdr:colOff>
      <xdr:row>38</xdr:row>
      <xdr:rowOff>155113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6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146240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6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50106</xdr:rowOff>
    </xdr:from>
    <xdr:to>
      <xdr:col>72</xdr:col>
      <xdr:colOff>38100</xdr:colOff>
      <xdr:row>38</xdr:row>
      <xdr:rowOff>151706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142833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119807</xdr:rowOff>
    </xdr:from>
    <xdr:to>
      <xdr:col>67</xdr:col>
      <xdr:colOff>101600</xdr:colOff>
      <xdr:row>38</xdr:row>
      <xdr:rowOff>49957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66484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23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105051</xdr:rowOff>
    </xdr:from>
    <xdr:to>
      <xdr:col>85</xdr:col>
      <xdr:colOff>127000</xdr:colOff>
      <xdr:row>75</xdr:row>
      <xdr:rowOff>105981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63801"/>
          <a:ext cx="8382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105981</xdr:rowOff>
    </xdr:from>
    <xdr:to>
      <xdr:col>81</xdr:col>
      <xdr:colOff>50800</xdr:colOff>
      <xdr:row>75</xdr:row>
      <xdr:rowOff>126082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964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126082</xdr:rowOff>
    </xdr:from>
    <xdr:to>
      <xdr:col>76</xdr:col>
      <xdr:colOff>114300</xdr:colOff>
      <xdr:row>75</xdr:row>
      <xdr:rowOff>132303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84832"/>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132303</xdr:rowOff>
    </xdr:from>
    <xdr:to>
      <xdr:col>71</xdr:col>
      <xdr:colOff>177800</xdr:colOff>
      <xdr:row>75</xdr:row>
      <xdr:rowOff>141088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91053"/>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54251</xdr:rowOff>
    </xdr:from>
    <xdr:to>
      <xdr:col>85</xdr:col>
      <xdr:colOff>177800</xdr:colOff>
      <xdr:row>75</xdr:row>
      <xdr:rowOff>155851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32678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9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55181</xdr:rowOff>
    </xdr:from>
    <xdr:to>
      <xdr:col>81</xdr:col>
      <xdr:colOff>101600</xdr:colOff>
      <xdr:row>75</xdr:row>
      <xdr:rowOff>156781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147908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0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75282</xdr:rowOff>
    </xdr:from>
    <xdr:to>
      <xdr:col>76</xdr:col>
      <xdr:colOff>165100</xdr:colOff>
      <xdr:row>76</xdr:row>
      <xdr:rowOff>5432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21959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0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81503</xdr:rowOff>
    </xdr:from>
    <xdr:to>
      <xdr:col>72</xdr:col>
      <xdr:colOff>38100</xdr:colOff>
      <xdr:row>76</xdr:row>
      <xdr:rowOff>11652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402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2781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90288</xdr:rowOff>
    </xdr:from>
    <xdr:to>
      <xdr:col>67</xdr:col>
      <xdr:colOff>101600</xdr:colOff>
      <xdr:row>76</xdr:row>
      <xdr:rowOff>20439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49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11565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60883</xdr:rowOff>
    </xdr:from>
    <xdr:to>
      <xdr:col>85</xdr:col>
      <xdr:colOff>127000</xdr:colOff>
      <xdr:row>97</xdr:row>
      <xdr:rowOff>165748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691533"/>
          <a:ext cx="8382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60883</xdr:rowOff>
    </xdr:from>
    <xdr:to>
      <xdr:col>81</xdr:col>
      <xdr:colOff>50800</xdr:colOff>
      <xdr:row>98</xdr:row>
      <xdr:rowOff>124930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91533"/>
          <a:ext cx="889000" cy="2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123355</xdr:rowOff>
    </xdr:from>
    <xdr:to>
      <xdr:col>76</xdr:col>
      <xdr:colOff>114300</xdr:colOff>
      <xdr:row>98</xdr:row>
      <xdr:rowOff>124930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925455"/>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123355</xdr:rowOff>
    </xdr:from>
    <xdr:to>
      <xdr:col>71</xdr:col>
      <xdr:colOff>177800</xdr:colOff>
      <xdr:row>98</xdr:row>
      <xdr:rowOff>170307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25455"/>
          <a:ext cx="889000" cy="4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114948</xdr:rowOff>
    </xdr:from>
    <xdr:to>
      <xdr:col>85</xdr:col>
      <xdr:colOff>177800</xdr:colOff>
      <xdr:row>98</xdr:row>
      <xdr:rowOff>45098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93375</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10083</xdr:rowOff>
    </xdr:from>
    <xdr:to>
      <xdr:col>81</xdr:col>
      <xdr:colOff>101600</xdr:colOff>
      <xdr:row>97</xdr:row>
      <xdr:rowOff>111683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4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102810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7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74130</xdr:rowOff>
    </xdr:from>
    <xdr:to>
      <xdr:col>76</xdr:col>
      <xdr:colOff>165100</xdr:colOff>
      <xdr:row>99</xdr:row>
      <xdr:rowOff>4280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166857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72555</xdr:rowOff>
    </xdr:from>
    <xdr:to>
      <xdr:col>72</xdr:col>
      <xdr:colOff>38100</xdr:colOff>
      <xdr:row>99</xdr:row>
      <xdr:rowOff>2705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165282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119507</xdr:rowOff>
    </xdr:from>
    <xdr:to>
      <xdr:col>67</xdr:col>
      <xdr:colOff>101600</xdr:colOff>
      <xdr:row>99</xdr:row>
      <xdr:rowOff>49657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40784</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134808</xdr:rowOff>
    </xdr:from>
    <xdr:to>
      <xdr:col>116</xdr:col>
      <xdr:colOff>63500</xdr:colOff>
      <xdr:row>36</xdr:row>
      <xdr:rowOff>140340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307008"/>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134808</xdr:rowOff>
    </xdr:from>
    <xdr:to>
      <xdr:col>111</xdr:col>
      <xdr:colOff>177800</xdr:colOff>
      <xdr:row>37</xdr:row>
      <xdr:rowOff>44968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307008"/>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44968</xdr:rowOff>
    </xdr:from>
    <xdr:to>
      <xdr:col>107</xdr:col>
      <xdr:colOff>50800</xdr:colOff>
      <xdr:row>37</xdr:row>
      <xdr:rowOff>62479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388618"/>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47574</xdr:rowOff>
    </xdr:from>
    <xdr:to>
      <xdr:col>102</xdr:col>
      <xdr:colOff>114300</xdr:colOff>
      <xdr:row>37</xdr:row>
      <xdr:rowOff>62479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391224"/>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89540</xdr:rowOff>
    </xdr:from>
    <xdr:to>
      <xdr:col>116</xdr:col>
      <xdr:colOff>114300</xdr:colOff>
      <xdr:row>37</xdr:row>
      <xdr:rowOff>19690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112417</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1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84008</xdr:rowOff>
    </xdr:from>
    <xdr:to>
      <xdr:col>112</xdr:col>
      <xdr:colOff>38100</xdr:colOff>
      <xdr:row>37</xdr:row>
      <xdr:rowOff>14158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30685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3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165618</xdr:rowOff>
    </xdr:from>
    <xdr:to>
      <xdr:col>107</xdr:col>
      <xdr:colOff>101600</xdr:colOff>
      <xdr:row>37</xdr:row>
      <xdr:rowOff>95768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112295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1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11679</xdr:rowOff>
    </xdr:from>
    <xdr:to>
      <xdr:col>102</xdr:col>
      <xdr:colOff>165100</xdr:colOff>
      <xdr:row>37</xdr:row>
      <xdr:rowOff>113279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129806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3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168224</xdr:rowOff>
    </xdr:from>
    <xdr:to>
      <xdr:col>98</xdr:col>
      <xdr:colOff>38100</xdr:colOff>
      <xdr:row>37</xdr:row>
      <xdr:rowOff>98374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114901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20675</xdr:rowOff>
    </xdr:from>
    <xdr:to>
      <xdr:col>116</xdr:col>
      <xdr:colOff>63500</xdr:colOff>
      <xdr:row>59</xdr:row>
      <xdr:rowOff>23723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3622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167056</xdr:rowOff>
    </xdr:from>
    <xdr:to>
      <xdr:col>111</xdr:col>
      <xdr:colOff>177800</xdr:colOff>
      <xdr:row>59</xdr:row>
      <xdr:rowOff>20675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11156"/>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167056</xdr:rowOff>
    </xdr:from>
    <xdr:to>
      <xdr:col>107</xdr:col>
      <xdr:colOff>50800</xdr:colOff>
      <xdr:row>59</xdr:row>
      <xdr:rowOff>22314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11156"/>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22314</xdr:rowOff>
    </xdr:from>
    <xdr:to>
      <xdr:col>102</xdr:col>
      <xdr:colOff>114300</xdr:colOff>
      <xdr:row>59</xdr:row>
      <xdr:rowOff>23457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378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144373</xdr:rowOff>
    </xdr:from>
    <xdr:to>
      <xdr:col>116</xdr:col>
      <xdr:colOff>114300</xdr:colOff>
      <xdr:row>59</xdr:row>
      <xdr:rowOff>74523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59300</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0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141325</xdr:rowOff>
    </xdr:from>
    <xdr:to>
      <xdr:col>112</xdr:col>
      <xdr:colOff>38100</xdr:colOff>
      <xdr:row>59</xdr:row>
      <xdr:rowOff>71475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62602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7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116256</xdr:rowOff>
    </xdr:from>
    <xdr:to>
      <xdr:col>107</xdr:col>
      <xdr:colOff>101600</xdr:colOff>
      <xdr:row>59</xdr:row>
      <xdr:rowOff>46406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37533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5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142964</xdr:rowOff>
    </xdr:from>
    <xdr:to>
      <xdr:col>102</xdr:col>
      <xdr:colOff>165100</xdr:colOff>
      <xdr:row>59</xdr:row>
      <xdr:rowOff>73114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64241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7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144107</xdr:rowOff>
    </xdr:from>
    <xdr:to>
      <xdr:col>98</xdr:col>
      <xdr:colOff>38100</xdr:colOff>
      <xdr:row>59</xdr:row>
      <xdr:rowOff>74257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65384</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8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115103</xdr:rowOff>
    </xdr:from>
    <xdr:to>
      <xdr:col>116</xdr:col>
      <xdr:colOff>63500</xdr:colOff>
      <xdr:row>76</xdr:row>
      <xdr:rowOff>149782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45303"/>
          <a:ext cx="8382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149782</xdr:rowOff>
    </xdr:from>
    <xdr:to>
      <xdr:col>111</xdr:col>
      <xdr:colOff>177800</xdr:colOff>
      <xdr:row>77</xdr:row>
      <xdr:rowOff>3020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7998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33378</xdr:rowOff>
    </xdr:from>
    <xdr:to>
      <xdr:col>107</xdr:col>
      <xdr:colOff>50800</xdr:colOff>
      <xdr:row>77</xdr:row>
      <xdr:rowOff>3020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063578"/>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33378</xdr:rowOff>
    </xdr:from>
    <xdr:to>
      <xdr:col>102</xdr:col>
      <xdr:colOff>114300</xdr:colOff>
      <xdr:row>76</xdr:row>
      <xdr:rowOff>94186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63578"/>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64303</xdr:rowOff>
    </xdr:from>
    <xdr:to>
      <xdr:col>116</xdr:col>
      <xdr:colOff>114300</xdr:colOff>
      <xdr:row>76</xdr:row>
      <xdr:rowOff>165903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9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42730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98982</xdr:rowOff>
    </xdr:from>
    <xdr:to>
      <xdr:col>112</xdr:col>
      <xdr:colOff>38100</xdr:colOff>
      <xdr:row>77</xdr:row>
      <xdr:rowOff>29132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20259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2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123670</xdr:rowOff>
    </xdr:from>
    <xdr:to>
      <xdr:col>107</xdr:col>
      <xdr:colOff>101600</xdr:colOff>
      <xdr:row>77</xdr:row>
      <xdr:rowOff>53820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4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154028</xdr:rowOff>
    </xdr:from>
    <xdr:to>
      <xdr:col>102</xdr:col>
      <xdr:colOff>165100</xdr:colOff>
      <xdr:row>76</xdr:row>
      <xdr:rowOff>84178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75305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43386</xdr:rowOff>
    </xdr:from>
    <xdr:to>
      <xdr:col>98</xdr:col>
      <xdr:colOff>38100</xdr:colOff>
      <xdr:row>76</xdr:row>
      <xdr:rowOff>144986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136113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・補助費等について、令和２年度は新型コロナウイルス感染拡大に係る緊急対応としての特別定額給付金給付事業</a:t>
          </a:r>
          <a:r>
            <a:rPr kumimoji="1" lang="en-US" altLang="ja-JP" sz="1300">
              <a:latin typeface="ＭＳ Ｐゴシック" panose="020B0600070205080204" pitchFamily="50" charset="-128"/>
              <a:ea typeface="ＭＳ Ｐゴシック" panose="020B0600070205080204" pitchFamily="50" charset="-128"/>
            </a:rPr>
            <a:t>7,790</a:t>
          </a:r>
          <a:r>
            <a:rPr kumimoji="1" lang="ja-JP" altLang="en-US" sz="1300">
              <a:latin typeface="ＭＳ Ｐゴシック" panose="020B0600070205080204" pitchFamily="50" charset="-128"/>
              <a:ea typeface="ＭＳ Ｐゴシック" panose="020B0600070205080204" pitchFamily="50" charset="-128"/>
            </a:rPr>
            <a:t>百万円があったため、例年と比べると突出して高い数値となっておりますが、類似団体と比較しても全国的に同じ現象が生じているものと想定されます。</a:t>
          </a:r>
        </a:p>
        <a:p>
          <a:r>
            <a:rPr kumimoji="1" lang="ja-JP" altLang="en-US" sz="1300">
              <a:latin typeface="ＭＳ Ｐゴシック" panose="020B0600070205080204" pitchFamily="50" charset="-128"/>
              <a:ea typeface="ＭＳ Ｐゴシック" panose="020B0600070205080204" pitchFamily="50" charset="-128"/>
            </a:rPr>
            <a:t>投資及び出資金、扶助費について、住民一人当たりのコストは類似団体内で高い数値となっていますが、その他の指標では、平均もしくは低い数値となっとり、歳出の削減が図れていると言えます。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76,190
75,069
129.77
32,416,694
31,848,330
539,406
16,929,980
32,723,710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15.7
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106781</xdr:rowOff>
    </xdr:from>
    <xdr:to>
      <xdr:col>24</xdr:col>
      <xdr:colOff>63500</xdr:colOff>
      <xdr:row>36</xdr:row>
      <xdr:rowOff>141529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8981"/>
          <a:ext cx="8382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67919</xdr:rowOff>
    </xdr:from>
    <xdr:to>
      <xdr:col>19</xdr:col>
      <xdr:colOff>177800</xdr:colOff>
      <xdr:row>36</xdr:row>
      <xdr:rowOff>106781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4011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45060</xdr:rowOff>
    </xdr:from>
    <xdr:to>
      <xdr:col>15</xdr:col>
      <xdr:colOff>50800</xdr:colOff>
      <xdr:row>36</xdr:row>
      <xdr:rowOff>67919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1726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18542</xdr:rowOff>
    </xdr:from>
    <xdr:to>
      <xdr:col>10</xdr:col>
      <xdr:colOff>114300</xdr:colOff>
      <xdr:row>36</xdr:row>
      <xdr:rowOff>45060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9074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90729</xdr:rowOff>
    </xdr:from>
    <xdr:to>
      <xdr:col>24</xdr:col>
      <xdr:colOff>114300</xdr:colOff>
      <xdr:row>37</xdr:row>
      <xdr:rowOff>20879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69156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55981</xdr:rowOff>
    </xdr:from>
    <xdr:to>
      <xdr:col>20</xdr:col>
      <xdr:colOff>38100</xdr:colOff>
      <xdr:row>36</xdr:row>
      <xdr:rowOff>157581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17119</xdr:rowOff>
    </xdr:from>
    <xdr:to>
      <xdr:col>15</xdr:col>
      <xdr:colOff>101600</xdr:colOff>
      <xdr:row>36</xdr:row>
      <xdr:rowOff>118719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109846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165710</xdr:rowOff>
    </xdr:from>
    <xdr:to>
      <xdr:col>10</xdr:col>
      <xdr:colOff>165100</xdr:colOff>
      <xdr:row>36</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86987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139192</xdr:rowOff>
    </xdr:from>
    <xdr:to>
      <xdr:col>6</xdr:col>
      <xdr:colOff>38100</xdr:colOff>
      <xdr:row>36</xdr:row>
      <xdr:rowOff>69342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60469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160992</xdr:rowOff>
    </xdr:from>
    <xdr:to>
      <xdr:col>24</xdr:col>
      <xdr:colOff>63500</xdr:colOff>
      <xdr:row>58</xdr:row>
      <xdr:rowOff>37647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3642"/>
          <a:ext cx="838200" cy="4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119256</xdr:rowOff>
    </xdr:from>
    <xdr:to>
      <xdr:col>19</xdr:col>
      <xdr:colOff>177800</xdr:colOff>
      <xdr:row>57</xdr:row>
      <xdr:rowOff>160992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034656"/>
          <a:ext cx="889000" cy="89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119256</xdr:rowOff>
    </xdr:from>
    <xdr:to>
      <xdr:col>15</xdr:col>
      <xdr:colOff>50800</xdr:colOff>
      <xdr:row>58</xdr:row>
      <xdr:rowOff>148910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034656"/>
          <a:ext cx="889000" cy="105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148910</xdr:rowOff>
    </xdr:from>
    <xdr:to>
      <xdr:col>10</xdr:col>
      <xdr:colOff>114300</xdr:colOff>
      <xdr:row>59</xdr:row>
      <xdr:rowOff>27349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93010"/>
          <a:ext cx="889000" cy="4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158297</xdr:rowOff>
    </xdr:from>
    <xdr:to>
      <xdr:col>24</xdr:col>
      <xdr:colOff>114300</xdr:colOff>
      <xdr:row>58</xdr:row>
      <xdr:rowOff>88447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136724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110192</xdr:rowOff>
    </xdr:from>
    <xdr:to>
      <xdr:col>20</xdr:col>
      <xdr:colOff>38100</xdr:colOff>
      <xdr:row>58</xdr:row>
      <xdr:rowOff>40342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31469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68456</xdr:rowOff>
    </xdr:from>
    <xdr:to>
      <xdr:col>15</xdr:col>
      <xdr:colOff>101600</xdr:colOff>
      <xdr:row>52</xdr:row>
      <xdr:rowOff>170056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9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161183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07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98110</xdr:rowOff>
    </xdr:from>
    <xdr:to>
      <xdr:col>10</xdr:col>
      <xdr:colOff>165100</xdr:colOff>
      <xdr:row>59</xdr:row>
      <xdr:rowOff>28260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19387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147999</xdr:rowOff>
    </xdr:from>
    <xdr:to>
      <xdr:col>6</xdr:col>
      <xdr:colOff>38100</xdr:colOff>
      <xdr:row>59</xdr:row>
      <xdr:rowOff>78149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69276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169367</xdr:rowOff>
    </xdr:from>
    <xdr:to>
      <xdr:col>24</xdr:col>
      <xdr:colOff>63500</xdr:colOff>
      <xdr:row>75</xdr:row>
      <xdr:rowOff>100850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56667"/>
          <a:ext cx="838200" cy="10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169367</xdr:rowOff>
    </xdr:from>
    <xdr:to>
      <xdr:col>19</xdr:col>
      <xdr:colOff>177800</xdr:colOff>
      <xdr:row>76</xdr:row>
      <xdr:rowOff>141185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56667"/>
          <a:ext cx="889000" cy="31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141185</xdr:rowOff>
    </xdr:from>
    <xdr:to>
      <xdr:col>15</xdr:col>
      <xdr:colOff>50800</xdr:colOff>
      <xdr:row>77</xdr:row>
      <xdr:rowOff>94844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71385"/>
          <a:ext cx="889000" cy="1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93878</xdr:rowOff>
    </xdr:from>
    <xdr:to>
      <xdr:col>10</xdr:col>
      <xdr:colOff>114300</xdr:colOff>
      <xdr:row>77</xdr:row>
      <xdr:rowOff>94844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95528"/>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50050</xdr:rowOff>
    </xdr:from>
    <xdr:to>
      <xdr:col>24</xdr:col>
      <xdr:colOff>114300</xdr:colOff>
      <xdr:row>75</xdr:row>
      <xdr:rowOff>151650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72927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6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118567</xdr:rowOff>
    </xdr:from>
    <xdr:to>
      <xdr:col>20</xdr:col>
      <xdr:colOff>38100</xdr:colOff>
      <xdr:row>75</xdr:row>
      <xdr:rowOff>48717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65244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8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90385</xdr:rowOff>
    </xdr:from>
    <xdr:to>
      <xdr:col>15</xdr:col>
      <xdr:colOff>101600</xdr:colOff>
      <xdr:row>77</xdr:row>
      <xdr:rowOff>20535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37063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9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44044</xdr:rowOff>
    </xdr:from>
    <xdr:to>
      <xdr:col>10</xdr:col>
      <xdr:colOff>165100</xdr:colOff>
      <xdr:row>77</xdr:row>
      <xdr:rowOff>145644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136771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3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43078</xdr:rowOff>
    </xdr:from>
    <xdr:to>
      <xdr:col>6</xdr:col>
      <xdr:colOff>38100</xdr:colOff>
      <xdr:row>77</xdr:row>
      <xdr:rowOff>144678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1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123146</xdr:rowOff>
    </xdr:from>
    <xdr:to>
      <xdr:col>24</xdr:col>
      <xdr:colOff>63500</xdr:colOff>
      <xdr:row>93</xdr:row>
      <xdr:rowOff>170275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67996"/>
          <a:ext cx="838200" cy="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170275</xdr:rowOff>
    </xdr:from>
    <xdr:to>
      <xdr:col>19</xdr:col>
      <xdr:colOff>177800</xdr:colOff>
      <xdr:row>95</xdr:row>
      <xdr:rowOff>153397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15125"/>
          <a:ext cx="889000" cy="3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144672</xdr:rowOff>
    </xdr:from>
    <xdr:to>
      <xdr:col>15</xdr:col>
      <xdr:colOff>50800</xdr:colOff>
      <xdr:row>95</xdr:row>
      <xdr:rowOff>153397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32422"/>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136976</xdr:rowOff>
    </xdr:from>
    <xdr:to>
      <xdr:col>10</xdr:col>
      <xdr:colOff>114300</xdr:colOff>
      <xdr:row>95</xdr:row>
      <xdr:rowOff>144672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24726"/>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72346</xdr:rowOff>
    </xdr:from>
    <xdr:to>
      <xdr:col>24</xdr:col>
      <xdr:colOff>114300</xdr:colOff>
      <xdr:row>94</xdr:row>
      <xdr:rowOff>2496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95223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119475</xdr:rowOff>
    </xdr:from>
    <xdr:to>
      <xdr:col>20</xdr:col>
      <xdr:colOff>38100</xdr:colOff>
      <xdr:row>94</xdr:row>
      <xdr:rowOff>49625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66152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102597</xdr:rowOff>
    </xdr:from>
    <xdr:to>
      <xdr:col>15</xdr:col>
      <xdr:colOff>101600</xdr:colOff>
      <xdr:row>96</xdr:row>
      <xdr:rowOff>32747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49274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93872</xdr:rowOff>
    </xdr:from>
    <xdr:to>
      <xdr:col>10</xdr:col>
      <xdr:colOff>165100</xdr:colOff>
      <xdr:row>96</xdr:row>
      <xdr:rowOff>24022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40549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86176</xdr:rowOff>
    </xdr:from>
    <xdr:to>
      <xdr:col>6</xdr:col>
      <xdr:colOff>38100</xdr:colOff>
      <xdr:row>96</xdr:row>
      <xdr:rowOff>16326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32853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43841</xdr:rowOff>
    </xdr:from>
    <xdr:to>
      <xdr:col>55</xdr:col>
      <xdr:colOff>0</xdr:colOff>
      <xdr:row>39</xdr:row>
      <xdr:rowOff>43917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3039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43917</xdr:rowOff>
    </xdr:from>
    <xdr:to>
      <xdr:col>50</xdr:col>
      <xdr:colOff>114300</xdr:colOff>
      <xdr:row>39</xdr:row>
      <xdr:rowOff>43917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0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43917</xdr:rowOff>
    </xdr:from>
    <xdr:to>
      <xdr:col>45</xdr:col>
      <xdr:colOff>177800</xdr:colOff>
      <xdr:row>39</xdr:row>
      <xdr:rowOff>44145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3046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15570</xdr:rowOff>
    </xdr:from>
    <xdr:to>
      <xdr:col>41</xdr:col>
      <xdr:colOff>50800</xdr:colOff>
      <xdr:row>39</xdr:row>
      <xdr:rowOff>44145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02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164491</xdr:rowOff>
    </xdr:from>
    <xdr:to>
      <xdr:col>55</xdr:col>
      <xdr:colOff>50800</xdr:colOff>
      <xdr:row>39</xdr:row>
      <xdr:rowOff>94641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79418</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4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164567</xdr:rowOff>
    </xdr:from>
    <xdr:to>
      <xdr:col>50</xdr:col>
      <xdr:colOff>165100</xdr:colOff>
      <xdr:row>39</xdr:row>
      <xdr:rowOff>94717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85844</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164567</xdr:rowOff>
    </xdr:from>
    <xdr:to>
      <xdr:col>46</xdr:col>
      <xdr:colOff>38100</xdr:colOff>
      <xdr:row>39</xdr:row>
      <xdr:rowOff>94717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85844</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164795</xdr:rowOff>
    </xdr:from>
    <xdr:to>
      <xdr:col>41</xdr:col>
      <xdr:colOff>101600</xdr:colOff>
      <xdr:row>39</xdr:row>
      <xdr:rowOff>94945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86072</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136220</xdr:rowOff>
    </xdr:from>
    <xdr:to>
      <xdr:col>36</xdr:col>
      <xdr:colOff>165100</xdr:colOff>
      <xdr:row>39</xdr:row>
      <xdr:rowOff>66370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57497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4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138018</xdr:rowOff>
    </xdr:from>
    <xdr:to>
      <xdr:col>55</xdr:col>
      <xdr:colOff>0</xdr:colOff>
      <xdr:row>58</xdr:row>
      <xdr:rowOff>170708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82118"/>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170708</xdr:rowOff>
    </xdr:from>
    <xdr:to>
      <xdr:col>50</xdr:col>
      <xdr:colOff>114300</xdr:colOff>
      <xdr:row>59</xdr:row>
      <xdr:rowOff>24192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11480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145105</xdr:rowOff>
    </xdr:from>
    <xdr:to>
      <xdr:col>45</xdr:col>
      <xdr:colOff>177800</xdr:colOff>
      <xdr:row>59</xdr:row>
      <xdr:rowOff>24192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89205"/>
          <a:ext cx="889000" cy="5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145105</xdr:rowOff>
    </xdr:from>
    <xdr:to>
      <xdr:col>41</xdr:col>
      <xdr:colOff>50800</xdr:colOff>
      <xdr:row>58</xdr:row>
      <xdr:rowOff>148403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89205"/>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87218</xdr:rowOff>
    </xdr:from>
    <xdr:to>
      <xdr:col>55</xdr:col>
      <xdr:colOff>50800</xdr:colOff>
      <xdr:row>59</xdr:row>
      <xdr:rowOff>17368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2145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119908</xdr:rowOff>
    </xdr:from>
    <xdr:to>
      <xdr:col>50</xdr:col>
      <xdr:colOff>165100</xdr:colOff>
      <xdr:row>59</xdr:row>
      <xdr:rowOff>50058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41185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5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144842</xdr:rowOff>
    </xdr:from>
    <xdr:to>
      <xdr:col>46</xdr:col>
      <xdr:colOff>38100</xdr:colOff>
      <xdr:row>59</xdr:row>
      <xdr:rowOff>74992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8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66119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8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94305</xdr:rowOff>
    </xdr:from>
    <xdr:to>
      <xdr:col>41</xdr:col>
      <xdr:colOff>101600</xdr:colOff>
      <xdr:row>59</xdr:row>
      <xdr:rowOff>24455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15582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97603</xdr:rowOff>
    </xdr:from>
    <xdr:to>
      <xdr:col>36</xdr:col>
      <xdr:colOff>165100</xdr:colOff>
      <xdr:row>59</xdr:row>
      <xdr:rowOff>27753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18880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103143</xdr:rowOff>
    </xdr:from>
    <xdr:to>
      <xdr:col>55</xdr:col>
      <xdr:colOff>0</xdr:colOff>
      <xdr:row>78</xdr:row>
      <xdr:rowOff>105657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6243"/>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85237</xdr:rowOff>
    </xdr:from>
    <xdr:to>
      <xdr:col>50</xdr:col>
      <xdr:colOff>114300</xdr:colOff>
      <xdr:row>78</xdr:row>
      <xdr:rowOff>105657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8337"/>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85237</xdr:rowOff>
    </xdr:from>
    <xdr:to>
      <xdr:col>45</xdr:col>
      <xdr:colOff>177800</xdr:colOff>
      <xdr:row>78</xdr:row>
      <xdr:rowOff>123222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8337"/>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123222</xdr:rowOff>
    </xdr:from>
    <xdr:to>
      <xdr:col>41</xdr:col>
      <xdr:colOff>50800</xdr:colOff>
      <xdr:row>78</xdr:row>
      <xdr:rowOff>163664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96322"/>
          <a:ext cx="889000" cy="4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52343</xdr:rowOff>
    </xdr:from>
    <xdr:to>
      <xdr:col>55</xdr:col>
      <xdr:colOff>50800</xdr:colOff>
      <xdr:row>78</xdr:row>
      <xdr:rowOff>153943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138720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54857</xdr:rowOff>
    </xdr:from>
    <xdr:to>
      <xdr:col>50</xdr:col>
      <xdr:colOff>165100</xdr:colOff>
      <xdr:row>78</xdr:row>
      <xdr:rowOff>156457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147584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34437</xdr:rowOff>
    </xdr:from>
    <xdr:to>
      <xdr:col>46</xdr:col>
      <xdr:colOff>38100</xdr:colOff>
      <xdr:row>78</xdr:row>
      <xdr:rowOff>136037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127164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0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72422</xdr:rowOff>
    </xdr:from>
    <xdr:to>
      <xdr:col>41</xdr:col>
      <xdr:colOff>101600</xdr:colOff>
      <xdr:row>79</xdr:row>
      <xdr:rowOff>2572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165149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112864</xdr:rowOff>
    </xdr:from>
    <xdr:to>
      <xdr:col>36</xdr:col>
      <xdr:colOff>165100</xdr:colOff>
      <xdr:row>79</xdr:row>
      <xdr:rowOff>43014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34141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87198</xdr:rowOff>
    </xdr:from>
    <xdr:to>
      <xdr:col>55</xdr:col>
      <xdr:colOff>0</xdr:colOff>
      <xdr:row>98</xdr:row>
      <xdr:rowOff>109449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89298"/>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109449</xdr:rowOff>
    </xdr:from>
    <xdr:to>
      <xdr:col>50</xdr:col>
      <xdr:colOff>114300</xdr:colOff>
      <xdr:row>98</xdr:row>
      <xdr:rowOff>133241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911549"/>
          <a:ext cx="889000" cy="2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133241</xdr:rowOff>
    </xdr:from>
    <xdr:to>
      <xdr:col>45</xdr:col>
      <xdr:colOff>177800</xdr:colOff>
      <xdr:row>99</xdr:row>
      <xdr:rowOff>53690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935341"/>
          <a:ext cx="889000" cy="9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1815</xdr:rowOff>
    </xdr:from>
    <xdr:to>
      <xdr:col>41</xdr:col>
      <xdr:colOff>50800</xdr:colOff>
      <xdr:row>99</xdr:row>
      <xdr:rowOff>53690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975365"/>
          <a:ext cx="889000" cy="5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36398</xdr:rowOff>
    </xdr:from>
    <xdr:to>
      <xdr:col>55</xdr:col>
      <xdr:colOff>50800</xdr:colOff>
      <xdr:row>98</xdr:row>
      <xdr:rowOff>137998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14825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1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58649</xdr:rowOff>
    </xdr:from>
    <xdr:to>
      <xdr:col>50</xdr:col>
      <xdr:colOff>165100</xdr:colOff>
      <xdr:row>98</xdr:row>
      <xdr:rowOff>160249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151376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82441</xdr:rowOff>
    </xdr:from>
    <xdr:to>
      <xdr:col>46</xdr:col>
      <xdr:colOff>38100</xdr:colOff>
      <xdr:row>99</xdr:row>
      <xdr:rowOff>12591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3718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2890</xdr:rowOff>
    </xdr:from>
    <xdr:to>
      <xdr:col>41</xdr:col>
      <xdr:colOff>101600</xdr:colOff>
      <xdr:row>99</xdr:row>
      <xdr:rowOff>104490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9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95617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706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122465</xdr:rowOff>
    </xdr:from>
    <xdr:to>
      <xdr:col>36</xdr:col>
      <xdr:colOff>165100</xdr:colOff>
      <xdr:row>99</xdr:row>
      <xdr:rowOff>52615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9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43742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70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64148</xdr:rowOff>
    </xdr:from>
    <xdr:to>
      <xdr:col>85</xdr:col>
      <xdr:colOff>127000</xdr:colOff>
      <xdr:row>36</xdr:row>
      <xdr:rowOff>125469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36348"/>
          <a:ext cx="838200" cy="6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166846</xdr:rowOff>
    </xdr:from>
    <xdr:to>
      <xdr:col>81</xdr:col>
      <xdr:colOff>50800</xdr:colOff>
      <xdr:row>36</xdr:row>
      <xdr:rowOff>125469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67596"/>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166846</xdr:rowOff>
    </xdr:from>
    <xdr:to>
      <xdr:col>76</xdr:col>
      <xdr:colOff>114300</xdr:colOff>
      <xdr:row>36</xdr:row>
      <xdr:rowOff>81864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67596"/>
          <a:ext cx="889000" cy="8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81864</xdr:rowOff>
    </xdr:from>
    <xdr:to>
      <xdr:col>71</xdr:col>
      <xdr:colOff>177800</xdr:colOff>
      <xdr:row>36</xdr:row>
      <xdr:rowOff>101638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54064"/>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13348</xdr:rowOff>
    </xdr:from>
    <xdr:to>
      <xdr:col>85</xdr:col>
      <xdr:colOff>177800</xdr:colOff>
      <xdr:row>36</xdr:row>
      <xdr:rowOff>114948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163225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74669</xdr:rowOff>
    </xdr:from>
    <xdr:to>
      <xdr:col>81</xdr:col>
      <xdr:colOff>101600</xdr:colOff>
      <xdr:row>37</xdr:row>
      <xdr:rowOff>4819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167396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116046</xdr:rowOff>
    </xdr:from>
    <xdr:to>
      <xdr:col>76</xdr:col>
      <xdr:colOff>165100</xdr:colOff>
      <xdr:row>36</xdr:row>
      <xdr:rowOff>46196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37323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31064</xdr:rowOff>
    </xdr:from>
    <xdr:to>
      <xdr:col>72</xdr:col>
      <xdr:colOff>38100</xdr:colOff>
      <xdr:row>36</xdr:row>
      <xdr:rowOff>132664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123791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50838</xdr:rowOff>
    </xdr:from>
    <xdr:to>
      <xdr:col>67</xdr:col>
      <xdr:colOff>101600</xdr:colOff>
      <xdr:row>36</xdr:row>
      <xdr:rowOff>152438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143565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86169</xdr:rowOff>
    </xdr:from>
    <xdr:to>
      <xdr:col>85</xdr:col>
      <xdr:colOff>127000</xdr:colOff>
      <xdr:row>59</xdr:row>
      <xdr:rowOff>109627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201719"/>
          <a:ext cx="8382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104572</xdr:rowOff>
    </xdr:from>
    <xdr:to>
      <xdr:col>81</xdr:col>
      <xdr:colOff>50800</xdr:colOff>
      <xdr:row>59</xdr:row>
      <xdr:rowOff>109627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48672"/>
          <a:ext cx="889000" cy="1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101067</xdr:rowOff>
    </xdr:from>
    <xdr:to>
      <xdr:col>76</xdr:col>
      <xdr:colOff>114300</xdr:colOff>
      <xdr:row>58</xdr:row>
      <xdr:rowOff>104572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73717"/>
          <a:ext cx="889000" cy="1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101067</xdr:rowOff>
    </xdr:from>
    <xdr:to>
      <xdr:col>71</xdr:col>
      <xdr:colOff>177800</xdr:colOff>
      <xdr:row>59</xdr:row>
      <xdr:rowOff>78524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73717"/>
          <a:ext cx="889000" cy="3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35369</xdr:rowOff>
    </xdr:from>
    <xdr:to>
      <xdr:col>85</xdr:col>
      <xdr:colOff>177800</xdr:colOff>
      <xdr:row>59</xdr:row>
      <xdr:rowOff>136969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1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121746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100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58827</xdr:rowOff>
    </xdr:from>
    <xdr:to>
      <xdr:col>81</xdr:col>
      <xdr:colOff>101600</xdr:colOff>
      <xdr:row>59</xdr:row>
      <xdr:rowOff>160427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151554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2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53772</xdr:rowOff>
    </xdr:from>
    <xdr:to>
      <xdr:col>76</xdr:col>
      <xdr:colOff>165100</xdr:colOff>
      <xdr:row>58</xdr:row>
      <xdr:rowOff>155372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146499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9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50267</xdr:rowOff>
    </xdr:from>
    <xdr:to>
      <xdr:col>72</xdr:col>
      <xdr:colOff>38100</xdr:colOff>
      <xdr:row>57</xdr:row>
      <xdr:rowOff>151867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142994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27724</xdr:rowOff>
    </xdr:from>
    <xdr:to>
      <xdr:col>67</xdr:col>
      <xdr:colOff>101600</xdr:colOff>
      <xdr:row>59</xdr:row>
      <xdr:rowOff>129324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1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120451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2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125527</xdr:rowOff>
    </xdr:from>
    <xdr:to>
      <xdr:col>85</xdr:col>
      <xdr:colOff>127000</xdr:colOff>
      <xdr:row>78</xdr:row>
      <xdr:rowOff>139311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98627"/>
          <a:ext cx="8382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104313</xdr:rowOff>
    </xdr:from>
    <xdr:to>
      <xdr:col>81</xdr:col>
      <xdr:colOff>50800</xdr:colOff>
      <xdr:row>78</xdr:row>
      <xdr:rowOff>125527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77413"/>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100907</xdr:rowOff>
    </xdr:from>
    <xdr:to>
      <xdr:col>76</xdr:col>
      <xdr:colOff>114300</xdr:colOff>
      <xdr:row>78</xdr:row>
      <xdr:rowOff>104313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7400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170607</xdr:rowOff>
    </xdr:from>
    <xdr:to>
      <xdr:col>71</xdr:col>
      <xdr:colOff>177800</xdr:colOff>
      <xdr:row>78</xdr:row>
      <xdr:rowOff>100907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72257"/>
          <a:ext cx="889000" cy="10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88511</xdr:rowOff>
    </xdr:from>
    <xdr:to>
      <xdr:col>85</xdr:col>
      <xdr:colOff>177800</xdr:colOff>
      <xdr:row>79</xdr:row>
      <xdr:rowOff>18661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74727</xdr:rowOff>
    </xdr:from>
    <xdr:to>
      <xdr:col>81</xdr:col>
      <xdr:colOff>101600</xdr:colOff>
      <xdr:row>79</xdr:row>
      <xdr:rowOff>4877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167454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54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53513</xdr:rowOff>
    </xdr:from>
    <xdr:to>
      <xdr:col>76</xdr:col>
      <xdr:colOff>165100</xdr:colOff>
      <xdr:row>78</xdr:row>
      <xdr:rowOff>155113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146240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1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50107</xdr:rowOff>
    </xdr:from>
    <xdr:to>
      <xdr:col>72</xdr:col>
      <xdr:colOff>38100</xdr:colOff>
      <xdr:row>78</xdr:row>
      <xdr:rowOff>151707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142834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119807</xdr:rowOff>
    </xdr:from>
    <xdr:to>
      <xdr:col>67</xdr:col>
      <xdr:colOff>101600</xdr:colOff>
      <xdr:row>78</xdr:row>
      <xdr:rowOff>49957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66484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105051</xdr:rowOff>
    </xdr:from>
    <xdr:to>
      <xdr:col>85</xdr:col>
      <xdr:colOff>127000</xdr:colOff>
      <xdr:row>95</xdr:row>
      <xdr:rowOff>105981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92801"/>
          <a:ext cx="8382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105981</xdr:rowOff>
    </xdr:from>
    <xdr:to>
      <xdr:col>81</xdr:col>
      <xdr:colOff>50800</xdr:colOff>
      <xdr:row>95</xdr:row>
      <xdr:rowOff>126082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93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126082</xdr:rowOff>
    </xdr:from>
    <xdr:to>
      <xdr:col>76</xdr:col>
      <xdr:colOff>114300</xdr:colOff>
      <xdr:row>95</xdr:row>
      <xdr:rowOff>132304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13832"/>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132304</xdr:rowOff>
    </xdr:from>
    <xdr:to>
      <xdr:col>71</xdr:col>
      <xdr:colOff>177800</xdr:colOff>
      <xdr:row>95</xdr:row>
      <xdr:rowOff>141088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20054"/>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54251</xdr:rowOff>
    </xdr:from>
    <xdr:to>
      <xdr:col>85</xdr:col>
      <xdr:colOff>177800</xdr:colOff>
      <xdr:row>95</xdr:row>
      <xdr:rowOff>155851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32678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2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55181</xdr:rowOff>
    </xdr:from>
    <xdr:to>
      <xdr:col>81</xdr:col>
      <xdr:colOff>101600</xdr:colOff>
      <xdr:row>95</xdr:row>
      <xdr:rowOff>156781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147908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75282</xdr:rowOff>
    </xdr:from>
    <xdr:to>
      <xdr:col>76</xdr:col>
      <xdr:colOff>165100</xdr:colOff>
      <xdr:row>96</xdr:row>
      <xdr:rowOff>5432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21959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1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81504</xdr:rowOff>
    </xdr:from>
    <xdr:to>
      <xdr:col>72</xdr:col>
      <xdr:colOff>38100</xdr:colOff>
      <xdr:row>96</xdr:row>
      <xdr:rowOff>11654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2781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90288</xdr:rowOff>
    </xdr:from>
    <xdr:to>
      <xdr:col>67</xdr:col>
      <xdr:colOff>101600</xdr:colOff>
      <xdr:row>96</xdr:row>
      <xdr:rowOff>20438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7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11565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7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年度は特別定額給付金給付事業（</a:t>
          </a:r>
          <a:r>
            <a:rPr kumimoji="1" lang="en-US" altLang="ja-JP" sz="1300">
              <a:latin typeface="ＭＳ Ｐゴシック" panose="020B0600070205080204" pitchFamily="50" charset="-128"/>
              <a:ea typeface="ＭＳ Ｐゴシック" panose="020B0600070205080204" pitchFamily="50" charset="-128"/>
            </a:rPr>
            <a:t>7,840</a:t>
          </a:r>
          <a:r>
            <a:rPr kumimoji="1" lang="ja-JP" altLang="en-US" sz="1300">
              <a:latin typeface="ＭＳ Ｐゴシック" panose="020B0600070205080204" pitchFamily="50" charset="-128"/>
              <a:ea typeface="ＭＳ Ｐゴシック" panose="020B0600070205080204" pitchFamily="50" charset="-128"/>
            </a:rPr>
            <a:t>百万円）を実施したことにより、例年に比べて突出していますが、令和２年度を除くとほぼ横ばいで推移しています。</a:t>
          </a:r>
        </a:p>
        <a:p>
          <a:r>
            <a:rPr kumimoji="1" lang="ja-JP" altLang="en-US" sz="1300">
              <a:latin typeface="ＭＳ Ｐゴシック" panose="020B0600070205080204" pitchFamily="50" charset="-128"/>
              <a:ea typeface="ＭＳ Ｐゴシック" panose="020B0600070205080204" pitchFamily="50" charset="-128"/>
            </a:rPr>
            <a:t>・衛生費について、令和３年度は新型コロナウイルスワクチン接種事業（</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百万円）の実施などにより、従来と比べて大きく増加しています。また令和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年度は、引き続き新型コロナウイルスワクチン接種事業（</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百万円）の実施や水道事業会計借入金繰上償還による償還金の増加（前年度から＋</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百万円）、医療機関物価高騰対策支援事業（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百万円）、薬局物価高騰対策支援事業の実施（百万円）等により令和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年度に比べて微増となっています。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財政調整基金残高（標準財政規模比）について、令和４年度は令和３年度より</a:t>
          </a:r>
          <a:r>
            <a:rPr kumimoji="1" lang="en-US" altLang="ja-JP" sz="1400">
              <a:latin typeface="ＭＳ ゴシック" pitchFamily="49" charset="-128"/>
              <a:ea typeface="ＭＳ ゴシック" pitchFamily="49" charset="-128"/>
            </a:rPr>
            <a:t>3.93</a:t>
          </a:r>
          <a:r>
            <a:rPr kumimoji="1" lang="ja-JP" altLang="en-US" sz="1400">
              <a:latin typeface="ＭＳ ゴシック" pitchFamily="49" charset="-128"/>
              <a:ea typeface="ＭＳ ゴシック" pitchFamily="49" charset="-128"/>
            </a:rPr>
            <a:t>ポイント上昇しました。財政調整基金は災害や感染症等の不測の事態や社会経済情勢の変化に伴う財政需要に速やかに対応するための基金であることから、今後とも計画的に積立を行います。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令和２年度以降は、全会計（一般会計・特別会計・事業会計）で黒字額を維持しています。　　</a:t>
          </a:r>
        </a:p>
        <a:p>
          <a:r>
            <a:rPr kumimoji="1" lang="ja-JP" altLang="en-US" sz="1400">
              <a:latin typeface="ＭＳ ゴシック" pitchFamily="49" charset="-128"/>
              <a:ea typeface="ＭＳ ゴシック" pitchFamily="49" charset="-128"/>
            </a:rPr>
            <a:t>　令和元年度は、病院事業会計について、新型コロナ感染症の感染拡大に伴う自粛による外来患者数の減少等により医業収益が落ちたことに等により赤字額が発生しました。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年度は、これまで特別会計だった公共下水道事業、農業集落排水事業、戸別浄化槽事業が法適用の公営企業となったことから追加された下水道事業会計を含め、すべての会計で黒字となりました。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年度は、一般会計について臨時経済対策費及び臨時財政対策債償還基金費が再算定により追加交付されたことにより普通交付税が増額したこと等により剰余額の割合が平成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年度間で最大となったことを含め、令和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年度に引き続き全会計（一般会計・特別会計・事業会計）で黒字となりました。</a:t>
          </a:r>
        </a:p>
        <a:p>
          <a:r>
            <a:rPr kumimoji="1" lang="ja-JP" altLang="en-US" sz="1400">
              <a:latin typeface="ＭＳ ゴシック" pitchFamily="49" charset="-128"/>
              <a:ea typeface="ＭＳ ゴシック" pitchFamily="49" charset="-128"/>
            </a:rPr>
            <a:t>　水道事業会計について、例年、標準財政規模に占める剰余額の割合が最大となっていますが、</a:t>
          </a:r>
          <a:r>
            <a:rPr kumimoji="1" lang="en-US" altLang="ja-JP" sz="1400">
              <a:latin typeface="ＭＳ ゴシック" pitchFamily="49" charset="-128"/>
              <a:ea typeface="ＭＳ ゴシック" pitchFamily="49" charset="-128"/>
            </a:rPr>
            <a:t>1970 </a:t>
          </a:r>
          <a:r>
            <a:rPr kumimoji="1" lang="ja-JP" altLang="en-US" sz="1400">
              <a:latin typeface="ＭＳ ゴシック" pitchFamily="49" charset="-128"/>
              <a:ea typeface="ＭＳ ゴシック" pitchFamily="49" charset="-128"/>
            </a:rPr>
            <a:t>年代（昭和 </a:t>
          </a:r>
          <a:r>
            <a:rPr kumimoji="1" lang="en-US" altLang="ja-JP" sz="1400">
              <a:latin typeface="ＭＳ ゴシック" pitchFamily="49" charset="-128"/>
              <a:ea typeface="ＭＳ ゴシック" pitchFamily="49" charset="-128"/>
            </a:rPr>
            <a:t>40 </a:t>
          </a:r>
          <a:r>
            <a:rPr kumimoji="1" lang="ja-JP" altLang="en-US" sz="1400">
              <a:latin typeface="ＭＳ ゴシック" pitchFamily="49" charset="-128"/>
              <a:ea typeface="ＭＳ ゴシック" pitchFamily="49" charset="-128"/>
            </a:rPr>
            <a:t>年代後半）以降の大規模住宅地 開発により人口が急増し、それに伴う水需要の増加に対応するために整備され た水道施設が、近い将来、経年化等による更新対象となり、その莫大な更新費 用により事業経営を圧迫することが懸念されるなど、高度化、多様化する新たな課題への取組が求められています。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83</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84</v>
      </c>
      <c r="C2" s="182"/>
      <c r="D2" s="183"/>
    </row>
    <row r="3" spans="1:119" ht="18.75" customHeight="1" thickBot="1" x14ac:dyDescent="0.2">
      <c r="A3" s="181"/>
      <c r="B3" s="628" t="s">
        <v>85</v>
      </c>
      <c r="C3" s="629"/>
      <c r="D3" s="629"/>
      <c r="E3" s="630"/>
      <c r="F3" s="630"/>
      <c r="G3" s="630"/>
      <c r="H3" s="630"/>
      <c r="I3" s="630"/>
      <c r="J3" s="630"/>
      <c r="K3" s="630"/>
      <c r="L3" s="630" t="s">
        <v>86</v>
      </c>
      <c r="M3" s="630"/>
      <c r="N3" s="630"/>
      <c r="O3" s="630"/>
      <c r="P3" s="630"/>
      <c r="Q3" s="630"/>
      <c r="R3" s="633"/>
      <c r="S3" s="633"/>
      <c r="T3" s="633"/>
      <c r="U3" s="633"/>
      <c r="V3" s="634"/>
      <c r="W3" s="524" t="s">
        <v>87</v>
      </c>
      <c r="X3" s="525"/>
      <c r="Y3" s="525"/>
      <c r="Z3" s="525"/>
      <c r="AA3" s="525"/>
      <c r="AB3" s="629"/>
      <c r="AC3" s="633" t="s">
        <v>88</v>
      </c>
      <c r="AD3" s="525"/>
      <c r="AE3" s="525"/>
      <c r="AF3" s="525"/>
      <c r="AG3" s="525"/>
      <c r="AH3" s="525"/>
      <c r="AI3" s="525"/>
      <c r="AJ3" s="525"/>
      <c r="AK3" s="525"/>
      <c r="AL3" s="595"/>
      <c r="AM3" s="524" t="s">
        <v>89</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90</v>
      </c>
      <c r="BO3" s="525"/>
      <c r="BP3" s="525"/>
      <c r="BQ3" s="525"/>
      <c r="BR3" s="525"/>
      <c r="BS3" s="525"/>
      <c r="BT3" s="525"/>
      <c r="BU3" s="595"/>
      <c r="BV3" s="524" t="s">
        <v>91</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92</v>
      </c>
      <c r="CU3" s="525"/>
      <c r="CV3" s="525"/>
      <c r="CW3" s="525"/>
      <c r="CX3" s="525"/>
      <c r="CY3" s="525"/>
      <c r="CZ3" s="525"/>
      <c r="DA3" s="595"/>
      <c r="DB3" s="524" t="s">
        <v>93</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94</v>
      </c>
      <c r="AZ4" s="482"/>
      <c r="BA4" s="482"/>
      <c r="BB4" s="482"/>
      <c r="BC4" s="482"/>
      <c r="BD4" s="482"/>
      <c r="BE4" s="482"/>
      <c r="BF4" s="482"/>
      <c r="BG4" s="482"/>
      <c r="BH4" s="482"/>
      <c r="BI4" s="482"/>
      <c r="BJ4" s="482"/>
      <c r="BK4" s="482"/>
      <c r="BL4" s="482"/>
      <c r="BM4" s="483"/>
      <c r="BN4" s="484">
        <v>32416694</v>
      </c>
      <c r="BO4" s="485"/>
      <c r="BP4" s="485"/>
      <c r="BQ4" s="485"/>
      <c r="BR4" s="485"/>
      <c r="BS4" s="485"/>
      <c r="BT4" s="485"/>
      <c r="BU4" s="486"/>
      <c r="BV4" s="484">
        <v>33761072</v>
      </c>
      <c r="BW4" s="485"/>
      <c r="BX4" s="485"/>
      <c r="BY4" s="485"/>
      <c r="BZ4" s="485"/>
      <c r="CA4" s="485"/>
      <c r="CB4" s="485"/>
      <c r="CC4" s="486"/>
      <c r="CD4" s="621" t="s">
        <v>95</v>
      </c>
      <c r="CE4" s="622"/>
      <c r="CF4" s="622"/>
      <c r="CG4" s="622"/>
      <c r="CH4" s="622"/>
      <c r="CI4" s="622"/>
      <c r="CJ4" s="622"/>
      <c r="CK4" s="622"/>
      <c r="CL4" s="622"/>
      <c r="CM4" s="622"/>
      <c r="CN4" s="622"/>
      <c r="CO4" s="622"/>
      <c r="CP4" s="622"/>
      <c r="CQ4" s="622"/>
      <c r="CR4" s="622"/>
      <c r="CS4" s="623"/>
      <c r="CT4" s="624">
        <v>3.2</v>
      </c>
      <c r="CU4" s="625"/>
      <c r="CV4" s="625"/>
      <c r="CW4" s="625"/>
      <c r="CX4" s="625"/>
      <c r="CY4" s="625"/>
      <c r="CZ4" s="625"/>
      <c r="DA4" s="626"/>
      <c r="DB4" s="624">
        <v>7.3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96</v>
      </c>
      <c r="AN5" s="412"/>
      <c r="AO5" s="412"/>
      <c r="AP5" s="412"/>
      <c r="AQ5" s="412"/>
      <c r="AR5" s="412"/>
      <c r="AS5" s="412"/>
      <c r="AT5" s="413"/>
      <c r="AU5" s="513" t="s">
        <v>97</v>
      </c>
      <c r="AV5" s="514"/>
      <c r="AW5" s="514"/>
      <c r="AX5" s="514"/>
      <c r="AY5" s="469" t="s">
        <v>98</v>
      </c>
      <c r="AZ5" s="470"/>
      <c r="BA5" s="470"/>
      <c r="BB5" s="470"/>
      <c r="BC5" s="470"/>
      <c r="BD5" s="470"/>
      <c r="BE5" s="470"/>
      <c r="BF5" s="470"/>
      <c r="BG5" s="470"/>
      <c r="BH5" s="470"/>
      <c r="BI5" s="470"/>
      <c r="BJ5" s="470"/>
      <c r="BK5" s="470"/>
      <c r="BL5" s="470"/>
      <c r="BM5" s="471"/>
      <c r="BN5" s="455">
        <v>31848330</v>
      </c>
      <c r="BO5" s="456"/>
      <c r="BP5" s="456"/>
      <c r="BQ5" s="456"/>
      <c r="BR5" s="456"/>
      <c r="BS5" s="456"/>
      <c r="BT5" s="456"/>
      <c r="BU5" s="457"/>
      <c r="BV5" s="455">
        <v>32490918</v>
      </c>
      <c r="BW5" s="456"/>
      <c r="BX5" s="456"/>
      <c r="BY5" s="456"/>
      <c r="BZ5" s="456"/>
      <c r="CA5" s="456"/>
      <c r="CB5" s="456"/>
      <c r="CC5" s="457"/>
      <c r="CD5" s="495" t="s">
        <v>99</v>
      </c>
      <c r="CE5" s="415"/>
      <c r="CF5" s="415"/>
      <c r="CG5" s="415"/>
      <c r="CH5" s="415"/>
      <c r="CI5" s="415"/>
      <c r="CJ5" s="415"/>
      <c r="CK5" s="415"/>
      <c r="CL5" s="415"/>
      <c r="CM5" s="415"/>
      <c r="CN5" s="415"/>
      <c r="CO5" s="415"/>
      <c r="CP5" s="415"/>
      <c r="CQ5" s="415"/>
      <c r="CR5" s="415"/>
      <c r="CS5" s="496"/>
      <c r="CT5" s="452">
        <v>99.2</v>
      </c>
      <c r="CU5" s="453"/>
      <c r="CV5" s="453"/>
      <c r="CW5" s="453"/>
      <c r="CX5" s="453"/>
      <c r="CY5" s="453"/>
      <c r="CZ5" s="453"/>
      <c r="DA5" s="454"/>
      <c r="DB5" s="452">
        <v>93.8</v>
      </c>
      <c r="DC5" s="453"/>
      <c r="DD5" s="453"/>
      <c r="DE5" s="453"/>
      <c r="DF5" s="453"/>
      <c r="DG5" s="453"/>
      <c r="DH5" s="453"/>
      <c r="DI5" s="454"/>
    </row>
    <row r="6" spans="1:119" ht="18.75" customHeight="1" x14ac:dyDescent="0.15">
      <c r="A6" s="181"/>
      <c r="B6" s="601" t="s">
        <v>100</v>
      </c>
      <c r="C6" s="442"/>
      <c r="D6" s="442"/>
      <c r="E6" s="602"/>
      <c r="F6" s="602"/>
      <c r="G6" s="602"/>
      <c r="H6" s="602"/>
      <c r="I6" s="602"/>
      <c r="J6" s="602"/>
      <c r="K6" s="602"/>
      <c r="L6" s="602" t="s">
        <v>101</v>
      </c>
      <c r="M6" s="602"/>
      <c r="N6" s="602"/>
      <c r="O6" s="602"/>
      <c r="P6" s="602"/>
      <c r="Q6" s="602"/>
      <c r="R6" s="440"/>
      <c r="S6" s="440"/>
      <c r="T6" s="440"/>
      <c r="U6" s="440"/>
      <c r="V6" s="608"/>
      <c r="W6" s="545" t="s">
        <v>102</v>
      </c>
      <c r="X6" s="441"/>
      <c r="Y6" s="441"/>
      <c r="Z6" s="441"/>
      <c r="AA6" s="441"/>
      <c r="AB6" s="442"/>
      <c r="AC6" s="613" t="s">
        <v>103</v>
      </c>
      <c r="AD6" s="614"/>
      <c r="AE6" s="614"/>
      <c r="AF6" s="614"/>
      <c r="AG6" s="614"/>
      <c r="AH6" s="614"/>
      <c r="AI6" s="614"/>
      <c r="AJ6" s="614"/>
      <c r="AK6" s="614"/>
      <c r="AL6" s="615"/>
      <c r="AM6" s="512" t="s">
        <v>104</v>
      </c>
      <c r="AN6" s="412"/>
      <c r="AO6" s="412"/>
      <c r="AP6" s="412"/>
      <c r="AQ6" s="412"/>
      <c r="AR6" s="412"/>
      <c r="AS6" s="412"/>
      <c r="AT6" s="413"/>
      <c r="AU6" s="513" t="s">
        <v>97</v>
      </c>
      <c r="AV6" s="514"/>
      <c r="AW6" s="514"/>
      <c r="AX6" s="514"/>
      <c r="AY6" s="469" t="s">
        <v>105</v>
      </c>
      <c r="AZ6" s="470"/>
      <c r="BA6" s="470"/>
      <c r="BB6" s="470"/>
      <c r="BC6" s="470"/>
      <c r="BD6" s="470"/>
      <c r="BE6" s="470"/>
      <c r="BF6" s="470"/>
      <c r="BG6" s="470"/>
      <c r="BH6" s="470"/>
      <c r="BI6" s="470"/>
      <c r="BJ6" s="470"/>
      <c r="BK6" s="470"/>
      <c r="BL6" s="470"/>
      <c r="BM6" s="471"/>
      <c r="BN6" s="455">
        <v>568364</v>
      </c>
      <c r="BO6" s="456"/>
      <c r="BP6" s="456"/>
      <c r="BQ6" s="456"/>
      <c r="BR6" s="456"/>
      <c r="BS6" s="456"/>
      <c r="BT6" s="456"/>
      <c r="BU6" s="457"/>
      <c r="BV6" s="455">
        <v>1270154</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101.5</v>
      </c>
      <c r="CU6" s="599"/>
      <c r="CV6" s="599"/>
      <c r="CW6" s="599"/>
      <c r="CX6" s="599"/>
      <c r="CY6" s="599"/>
      <c r="CZ6" s="599"/>
      <c r="DA6" s="600"/>
      <c r="DB6" s="598">
        <v>101.7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97</v>
      </c>
      <c r="AV7" s="514"/>
      <c r="AW7" s="514"/>
      <c r="AX7" s="514"/>
      <c r="AY7" s="469" t="s">
        <v>108</v>
      </c>
      <c r="AZ7" s="470"/>
      <c r="BA7" s="470"/>
      <c r="BB7" s="470"/>
      <c r="BC7" s="470"/>
      <c r="BD7" s="470"/>
      <c r="BE7" s="470"/>
      <c r="BF7" s="470"/>
      <c r="BG7" s="470"/>
      <c r="BH7" s="470"/>
      <c r="BI7" s="470"/>
      <c r="BJ7" s="470"/>
      <c r="BK7" s="470"/>
      <c r="BL7" s="470"/>
      <c r="BM7" s="471"/>
      <c r="BN7" s="455">
        <v>28958</v>
      </c>
      <c r="BO7" s="456"/>
      <c r="BP7" s="456"/>
      <c r="BQ7" s="456"/>
      <c r="BR7" s="456"/>
      <c r="BS7" s="456"/>
      <c r="BT7" s="456"/>
      <c r="BU7" s="457"/>
      <c r="BV7" s="455">
        <v>4586</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16929980</v>
      </c>
      <c r="CU7" s="456"/>
      <c r="CV7" s="456"/>
      <c r="CW7" s="456"/>
      <c r="CX7" s="456"/>
      <c r="CY7" s="456"/>
      <c r="CZ7" s="456"/>
      <c r="DA7" s="457"/>
      <c r="DB7" s="455">
        <v>17358064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539406</v>
      </c>
      <c r="BO8" s="456"/>
      <c r="BP8" s="456"/>
      <c r="BQ8" s="456"/>
      <c r="BR8" s="456"/>
      <c r="BS8" s="456"/>
      <c r="BT8" s="456"/>
      <c r="BU8" s="457"/>
      <c r="BV8" s="455">
        <v>1265568</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0.65</v>
      </c>
      <c r="CU8" s="559"/>
      <c r="CV8" s="559"/>
      <c r="CW8" s="559"/>
      <c r="CX8" s="559"/>
      <c r="CY8" s="559"/>
      <c r="CZ8" s="559"/>
      <c r="DA8" s="560"/>
      <c r="DB8" s="558">
        <v>0.67</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76387</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-726162</v>
      </c>
      <c r="BO9" s="456"/>
      <c r="BP9" s="456"/>
      <c r="BQ9" s="456"/>
      <c r="BR9" s="456"/>
      <c r="BS9" s="456"/>
      <c r="BT9" s="456"/>
      <c r="BU9" s="457"/>
      <c r="BV9" s="455">
        <v>717401</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14.3</v>
      </c>
      <c r="CU9" s="453"/>
      <c r="CV9" s="453"/>
      <c r="CW9" s="453"/>
      <c r="CX9" s="453"/>
      <c r="CY9" s="453"/>
      <c r="CZ9" s="453"/>
      <c r="DA9" s="454"/>
      <c r="DB9" s="452">
        <v>14.5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78795</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97</v>
      </c>
      <c r="AV10" s="514"/>
      <c r="AW10" s="514"/>
      <c r="AX10" s="514"/>
      <c r="AY10" s="469" t="s">
        <v>122</v>
      </c>
      <c r="AZ10" s="470"/>
      <c r="BA10" s="470"/>
      <c r="BB10" s="470"/>
      <c r="BC10" s="470"/>
      <c r="BD10" s="470"/>
      <c r="BE10" s="470"/>
      <c r="BF10" s="470"/>
      <c r="BG10" s="470"/>
      <c r="BH10" s="470"/>
      <c r="BI10" s="470"/>
      <c r="BJ10" s="470"/>
      <c r="BK10" s="470"/>
      <c r="BL10" s="470"/>
      <c r="BM10" s="471"/>
      <c r="BN10" s="455">
        <v>633052</v>
      </c>
      <c r="BO10" s="456"/>
      <c r="BP10" s="456"/>
      <c r="BQ10" s="456"/>
      <c r="BR10" s="456"/>
      <c r="BS10" s="456"/>
      <c r="BT10" s="456"/>
      <c r="BU10" s="457"/>
      <c r="BV10" s="455">
        <v>1029149</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111</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76190</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75069</v>
      </c>
      <c r="S13" s="543"/>
      <c r="T13" s="543"/>
      <c r="U13" s="543"/>
      <c r="V13" s="544"/>
      <c r="W13" s="545" t="s">
        <v>141</v>
      </c>
      <c r="X13" s="441"/>
      <c r="Y13" s="441"/>
      <c r="Z13" s="441"/>
      <c r="AA13" s="441"/>
      <c r="AB13" s="442"/>
      <c r="AC13" s="408">
        <v>794</v>
      </c>
      <c r="AD13" s="409"/>
      <c r="AE13" s="409"/>
      <c r="AF13" s="409"/>
      <c r="AG13" s="410"/>
      <c r="AH13" s="408">
        <v>901</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-93110</v>
      </c>
      <c r="BO13" s="456"/>
      <c r="BP13" s="456"/>
      <c r="BQ13" s="456"/>
      <c r="BR13" s="456"/>
      <c r="BS13" s="456"/>
      <c r="BT13" s="456"/>
      <c r="BU13" s="457"/>
      <c r="BV13" s="455">
        <v>1746550</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15.7</v>
      </c>
      <c r="CU13" s="453"/>
      <c r="CV13" s="453"/>
      <c r="CW13" s="453"/>
      <c r="CX13" s="453"/>
      <c r="CY13" s="453"/>
      <c r="CZ13" s="453"/>
      <c r="DA13" s="454"/>
      <c r="DB13" s="452">
        <v>15.8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76909</v>
      </c>
      <c r="S14" s="543"/>
      <c r="T14" s="543"/>
      <c r="U14" s="543"/>
      <c r="V14" s="544"/>
      <c r="W14" s="546"/>
      <c r="X14" s="444"/>
      <c r="Y14" s="444"/>
      <c r="Z14" s="444"/>
      <c r="AA14" s="444"/>
      <c r="AB14" s="445"/>
      <c r="AC14" s="535">
        <v>2.2000000000000002</v>
      </c>
      <c r="AD14" s="536"/>
      <c r="AE14" s="536"/>
      <c r="AF14" s="536"/>
      <c r="AG14" s="537"/>
      <c r="AH14" s="535">
        <v>2.5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144.9</v>
      </c>
      <c r="CU14" s="553"/>
      <c r="CV14" s="553"/>
      <c r="CW14" s="553"/>
      <c r="CX14" s="553"/>
      <c r="CY14" s="553"/>
      <c r="CZ14" s="553"/>
      <c r="DA14" s="554"/>
      <c r="DB14" s="552">
        <v>161.6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75878</v>
      </c>
      <c r="S15" s="543"/>
      <c r="T15" s="543"/>
      <c r="U15" s="543"/>
      <c r="V15" s="544"/>
      <c r="W15" s="545" t="s">
        <v>149</v>
      </c>
      <c r="X15" s="441"/>
      <c r="Y15" s="441"/>
      <c r="Z15" s="441"/>
      <c r="AA15" s="441"/>
      <c r="AB15" s="442"/>
      <c r="AC15" s="408">
        <v>11840</v>
      </c>
      <c r="AD15" s="409"/>
      <c r="AE15" s="409"/>
      <c r="AF15" s="409"/>
      <c r="AG15" s="410"/>
      <c r="AH15" s="408">
        <v>12101</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9002336</v>
      </c>
      <c r="BO15" s="485"/>
      <c r="BP15" s="485"/>
      <c r="BQ15" s="485"/>
      <c r="BR15" s="485"/>
      <c r="BS15" s="485"/>
      <c r="BT15" s="485"/>
      <c r="BU15" s="486"/>
      <c r="BV15" s="484">
        <v>8680701</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33.5</v>
      </c>
      <c r="AD16" s="536"/>
      <c r="AE16" s="536"/>
      <c r="AF16" s="536"/>
      <c r="AG16" s="537"/>
      <c r="AH16" s="535">
        <v>33.200000000000003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14254744</v>
      </c>
      <c r="BO16" s="456"/>
      <c r="BP16" s="456"/>
      <c r="BQ16" s="456"/>
      <c r="BR16" s="456"/>
      <c r="BS16" s="456"/>
      <c r="BT16" s="456"/>
      <c r="BU16" s="457"/>
      <c r="BV16" s="455">
        <v>13720063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22709</v>
      </c>
      <c r="AD17" s="409"/>
      <c r="AE17" s="409"/>
      <c r="AF17" s="409"/>
      <c r="AG17" s="410"/>
      <c r="AH17" s="408">
        <v>23443</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11296448</v>
      </c>
      <c r="BO17" s="456"/>
      <c r="BP17" s="456"/>
      <c r="BQ17" s="456"/>
      <c r="BR17" s="456"/>
      <c r="BS17" s="456"/>
      <c r="BT17" s="456"/>
      <c r="BU17" s="457"/>
      <c r="BV17" s="455">
        <v>10899309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129.77000000000001</v>
      </c>
      <c r="M18" s="508"/>
      <c r="N18" s="508"/>
      <c r="O18" s="508"/>
      <c r="P18" s="508"/>
      <c r="Q18" s="508"/>
      <c r="R18" s="509"/>
      <c r="S18" s="509"/>
      <c r="T18" s="509"/>
      <c r="U18" s="509"/>
      <c r="V18" s="510"/>
      <c r="W18" s="526"/>
      <c r="X18" s="527"/>
      <c r="Y18" s="527"/>
      <c r="Z18" s="527"/>
      <c r="AA18" s="527"/>
      <c r="AB18" s="551"/>
      <c r="AC18" s="425">
        <v>64.3</v>
      </c>
      <c r="AD18" s="426"/>
      <c r="AE18" s="426"/>
      <c r="AF18" s="426"/>
      <c r="AG18" s="511"/>
      <c r="AH18" s="425">
        <v>64.3</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17513541</v>
      </c>
      <c r="BO18" s="456"/>
      <c r="BP18" s="456"/>
      <c r="BQ18" s="456"/>
      <c r="BR18" s="456"/>
      <c r="BS18" s="456"/>
      <c r="BT18" s="456"/>
      <c r="BU18" s="457"/>
      <c r="BV18" s="455">
        <v>17089105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589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22140607</v>
      </c>
      <c r="BO19" s="456"/>
      <c r="BP19" s="456"/>
      <c r="BQ19" s="456"/>
      <c r="BR19" s="456"/>
      <c r="BS19" s="456"/>
      <c r="BT19" s="456"/>
      <c r="BU19" s="457"/>
      <c r="BV19" s="455">
        <v>21962688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31466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32723710</v>
      </c>
      <c r="BO22" s="485"/>
      <c r="BP22" s="485"/>
      <c r="BQ22" s="485"/>
      <c r="BR22" s="485"/>
      <c r="BS22" s="485"/>
      <c r="BT22" s="485"/>
      <c r="BU22" s="486"/>
      <c r="BV22" s="484">
        <v>34417457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21247138</v>
      </c>
      <c r="BO23" s="456"/>
      <c r="BP23" s="456"/>
      <c r="BQ23" s="456"/>
      <c r="BR23" s="456"/>
      <c r="BS23" s="456"/>
      <c r="BT23" s="456"/>
      <c r="BU23" s="457"/>
      <c r="BV23" s="455">
        <v>22262266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9000</v>
      </c>
      <c r="R24" s="409"/>
      <c r="S24" s="409"/>
      <c r="T24" s="409"/>
      <c r="U24" s="409"/>
      <c r="V24" s="410"/>
      <c r="W24" s="498"/>
      <c r="X24" s="435"/>
      <c r="Y24" s="436"/>
      <c r="Z24" s="411" t="s">
        <v>174</v>
      </c>
      <c r="AA24" s="412"/>
      <c r="AB24" s="412"/>
      <c r="AC24" s="412"/>
      <c r="AD24" s="412"/>
      <c r="AE24" s="412"/>
      <c r="AF24" s="412"/>
      <c r="AG24" s="413"/>
      <c r="AH24" s="408">
        <v>489</v>
      </c>
      <c r="AI24" s="409"/>
      <c r="AJ24" s="409"/>
      <c r="AK24" s="409"/>
      <c r="AL24" s="410"/>
      <c r="AM24" s="408">
        <v>1527147</v>
      </c>
      <c r="AN24" s="409"/>
      <c r="AO24" s="409"/>
      <c r="AP24" s="409"/>
      <c r="AQ24" s="409"/>
      <c r="AR24" s="410"/>
      <c r="AS24" s="408">
        <v>3123</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19044388</v>
      </c>
      <c r="BO24" s="456"/>
      <c r="BP24" s="456"/>
      <c r="BQ24" s="456"/>
      <c r="BR24" s="456"/>
      <c r="BS24" s="456"/>
      <c r="BT24" s="456"/>
      <c r="BU24" s="457"/>
      <c r="BV24" s="455">
        <v>19933140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6900</v>
      </c>
      <c r="R25" s="409"/>
      <c r="S25" s="409"/>
      <c r="T25" s="409"/>
      <c r="U25" s="409"/>
      <c r="V25" s="410"/>
      <c r="W25" s="498"/>
      <c r="X25" s="435"/>
      <c r="Y25" s="436"/>
      <c r="Z25" s="411" t="s">
        <v>177</v>
      </c>
      <c r="AA25" s="412"/>
      <c r="AB25" s="412"/>
      <c r="AC25" s="412"/>
      <c r="AD25" s="412"/>
      <c r="AE25" s="412"/>
      <c r="AF25" s="412"/>
      <c r="AG25" s="413"/>
      <c r="AH25" s="408">
        <v>115</v>
      </c>
      <c r="AI25" s="409"/>
      <c r="AJ25" s="409"/>
      <c r="AK25" s="409"/>
      <c r="AL25" s="410"/>
      <c r="AM25" s="408">
        <v>365930</v>
      </c>
      <c r="AN25" s="409"/>
      <c r="AO25" s="409"/>
      <c r="AP25" s="409"/>
      <c r="AQ25" s="409"/>
      <c r="AR25" s="410"/>
      <c r="AS25" s="408">
        <v>3182</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1945630</v>
      </c>
      <c r="BO25" s="485"/>
      <c r="BP25" s="485"/>
      <c r="BQ25" s="485"/>
      <c r="BR25" s="485"/>
      <c r="BS25" s="485"/>
      <c r="BT25" s="485"/>
      <c r="BU25" s="486"/>
      <c r="BV25" s="484">
        <v>1523346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5780</v>
      </c>
      <c r="R26" s="409"/>
      <c r="S26" s="409"/>
      <c r="T26" s="409"/>
      <c r="U26" s="409"/>
      <c r="V26" s="410"/>
      <c r="W26" s="498"/>
      <c r="X26" s="435"/>
      <c r="Y26" s="436"/>
      <c r="Z26" s="411" t="s">
        <v>180</v>
      </c>
      <c r="AA26" s="466"/>
      <c r="AB26" s="466"/>
      <c r="AC26" s="466"/>
      <c r="AD26" s="466"/>
      <c r="AE26" s="466"/>
      <c r="AF26" s="466"/>
      <c r="AG26" s="467"/>
      <c r="AH26" s="408">
        <v>21</v>
      </c>
      <c r="AI26" s="409"/>
      <c r="AJ26" s="409"/>
      <c r="AK26" s="409"/>
      <c r="AL26" s="410"/>
      <c r="AM26" s="408">
        <v>60417</v>
      </c>
      <c r="AN26" s="409"/>
      <c r="AO26" s="409"/>
      <c r="AP26" s="409"/>
      <c r="AQ26" s="409"/>
      <c r="AR26" s="410"/>
      <c r="AS26" s="408">
        <v>2877</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5530</v>
      </c>
      <c r="R27" s="409"/>
      <c r="S27" s="409"/>
      <c r="T27" s="409"/>
      <c r="U27" s="409"/>
      <c r="V27" s="410"/>
      <c r="W27" s="498"/>
      <c r="X27" s="435"/>
      <c r="Y27" s="436"/>
      <c r="Z27" s="411" t="s">
        <v>183</v>
      </c>
      <c r="AA27" s="412"/>
      <c r="AB27" s="412"/>
      <c r="AC27" s="412"/>
      <c r="AD27" s="412"/>
      <c r="AE27" s="412"/>
      <c r="AF27" s="412"/>
      <c r="AG27" s="413"/>
      <c r="AH27" s="408">
        <v>21</v>
      </c>
      <c r="AI27" s="409"/>
      <c r="AJ27" s="409"/>
      <c r="AK27" s="409"/>
      <c r="AL27" s="410"/>
      <c r="AM27" s="408">
        <v>74596</v>
      </c>
      <c r="AN27" s="409"/>
      <c r="AO27" s="409"/>
      <c r="AP27" s="409"/>
      <c r="AQ27" s="409"/>
      <c r="AR27" s="410"/>
      <c r="AS27" s="408">
        <v>3552</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362655</v>
      </c>
      <c r="BO27" s="490"/>
      <c r="BP27" s="490"/>
      <c r="BQ27" s="490"/>
      <c r="BR27" s="490"/>
      <c r="BS27" s="490"/>
      <c r="BT27" s="490"/>
      <c r="BU27" s="491"/>
      <c r="BV27" s="489">
        <v>362654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4760</v>
      </c>
      <c r="R28" s="409"/>
      <c r="S28" s="409"/>
      <c r="T28" s="409"/>
      <c r="U28" s="409"/>
      <c r="V28" s="410"/>
      <c r="W28" s="498"/>
      <c r="X28" s="435"/>
      <c r="Y28" s="436"/>
      <c r="Z28" s="411" t="s">
        <v>186</v>
      </c>
      <c r="AA28" s="412"/>
      <c r="AB28" s="412"/>
      <c r="AC28" s="412"/>
      <c r="AD28" s="412"/>
      <c r="AE28" s="412"/>
      <c r="AF28" s="412"/>
      <c r="AG28" s="413"/>
      <c r="AH28" s="408" t="s">
        <v>138</v>
      </c>
      <c r="AI28" s="409"/>
      <c r="AJ28" s="409"/>
      <c r="AK28" s="409"/>
      <c r="AL28" s="410"/>
      <c r="AM28" s="408" t="s">
        <v>139</v>
      </c>
      <c r="AN28" s="409"/>
      <c r="AO28" s="409"/>
      <c r="AP28" s="409"/>
      <c r="AQ28" s="409"/>
      <c r="AR28" s="410"/>
      <c r="AS28" s="408" t="s">
        <v>138</v>
      </c>
      <c r="AT28" s="409"/>
      <c r="AU28" s="409"/>
      <c r="AV28" s="409"/>
      <c r="AW28" s="409"/>
      <c r="AX28" s="468"/>
      <c r="AY28" s="472" t="s">
        <v>187</v>
      </c>
      <c r="AZ28" s="473"/>
      <c r="BA28" s="473"/>
      <c r="BB28" s="474"/>
      <c r="BC28" s="481" t="s">
        <v>49</v>
      </c>
      <c r="BD28" s="482"/>
      <c r="BE28" s="482"/>
      <c r="BF28" s="482"/>
      <c r="BG28" s="482"/>
      <c r="BH28" s="482"/>
      <c r="BI28" s="482"/>
      <c r="BJ28" s="482"/>
      <c r="BK28" s="482"/>
      <c r="BL28" s="482"/>
      <c r="BM28" s="483"/>
      <c r="BN28" s="484">
        <v>1893884</v>
      </c>
      <c r="BO28" s="485"/>
      <c r="BP28" s="485"/>
      <c r="BQ28" s="485"/>
      <c r="BR28" s="485"/>
      <c r="BS28" s="485"/>
      <c r="BT28" s="485"/>
      <c r="BU28" s="486"/>
      <c r="BV28" s="484">
        <v>1260832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188</v>
      </c>
      <c r="F29" s="412"/>
      <c r="G29" s="412"/>
      <c r="H29" s="412"/>
      <c r="I29" s="412"/>
      <c r="J29" s="412"/>
      <c r="K29" s="413"/>
      <c r="L29" s="408">
        <v>16</v>
      </c>
      <c r="M29" s="409"/>
      <c r="N29" s="409"/>
      <c r="O29" s="409"/>
      <c r="P29" s="410"/>
      <c r="Q29" s="408">
        <v>4370</v>
      </c>
      <c r="R29" s="409"/>
      <c r="S29" s="409"/>
      <c r="T29" s="409"/>
      <c r="U29" s="409"/>
      <c r="V29" s="410"/>
      <c r="W29" s="499"/>
      <c r="X29" s="500"/>
      <c r="Y29" s="501"/>
      <c r="Z29" s="411" t="s">
        <v>189</v>
      </c>
      <c r="AA29" s="412"/>
      <c r="AB29" s="412"/>
      <c r="AC29" s="412"/>
      <c r="AD29" s="412"/>
      <c r="AE29" s="412"/>
      <c r="AF29" s="412"/>
      <c r="AG29" s="413"/>
      <c r="AH29" s="408">
        <v>510</v>
      </c>
      <c r="AI29" s="409"/>
      <c r="AJ29" s="409"/>
      <c r="AK29" s="409"/>
      <c r="AL29" s="410"/>
      <c r="AM29" s="408">
        <v>1601743</v>
      </c>
      <c r="AN29" s="409"/>
      <c r="AO29" s="409"/>
      <c r="AP29" s="409"/>
      <c r="AQ29" s="409"/>
      <c r="AR29" s="410"/>
      <c r="AS29" s="408">
        <v>3141</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388713</v>
      </c>
      <c r="BO29" s="456"/>
      <c r="BP29" s="456"/>
      <c r="BQ29" s="456"/>
      <c r="BR29" s="456"/>
      <c r="BS29" s="456"/>
      <c r="BT29" s="456"/>
      <c r="BU29" s="457"/>
      <c r="BV29" s="455">
        <v>388666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96.5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1985469</v>
      </c>
      <c r="BO30" s="490"/>
      <c r="BP30" s="490"/>
      <c r="BQ30" s="490"/>
      <c r="BR30" s="490"/>
      <c r="BS30" s="490"/>
      <c r="BT30" s="490"/>
      <c r="BU30" s="491"/>
      <c r="BV30" s="489">
        <v>1738206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199</v>
      </c>
      <c r="X33" s="406"/>
      <c r="Y33" s="406"/>
      <c r="Z33" s="406"/>
      <c r="AA33" s="406"/>
      <c r="AB33" s="406"/>
      <c r="AC33" s="406"/>
      <c r="AD33" s="406"/>
      <c r="AE33" s="406"/>
      <c r="AF33" s="406"/>
      <c r="AG33" s="406"/>
      <c r="AH33" s="406"/>
      <c r="AI33" s="406"/>
      <c r="AJ33" s="406"/>
      <c r="AK33" s="406"/>
      <c r="AL33" s="206"/>
      <c r="AM33" s="407" t="s">
        <v>201</v>
      </c>
      <c r="AN33" s="407"/>
      <c r="AO33" s="406" t="s">
        <v>199</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201</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伊賀南部環境衛生組合（一般会計）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株式会社　名張セントラルパーク</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三重県後期高齢者医療広域連合（一般会計）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東山墓園造成事業特別会計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三重県後期高齢者医療広域連合（後期高齢者医療特別会計）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三重県市町総合事務組合（一般会計）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三重県市町総合事務組合（共同研修特別会計）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三重県市町総合事務組合（デジタル地図特別会計）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三重県市町総合事務組合(物品特別会計）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三重県市町総合事務組合(退職手当特別会計）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三重県市町総合事務組合(消防救急無線特別会計）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三重県市町総合事務組合（公平委員会特別会計）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H1RQ38ikVcpZOYTaqT+ZNmRZevegaMRl61g7cAgfzOUk7ajMPFHJdv8TrVr27zI/UyKxte0g5xd70QEvMepeA==" saltValue="DFU2AlWBlSwp7/wAyTj4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7" t="s">
        <v>570</v>
      </c>
      <c r="D34" s="1187"/>
      <c r="E34" s="1188"/>
      <c r="F34" s="32">
        <v>12.79</v>
      </c>
      <c r="G34" s="33">
        <v>13.31</v>
      </c>
      <c r="H34" s="33">
        <v>13.94</v>
      </c>
      <c r="I34" s="33">
        <v>13.63</v>
      </c>
      <c r="J34" s="34">
        <v>17.02</v>
      </c>
      <c r="K34" s="22"/>
      <c r="L34" s="22"/>
      <c r="M34" s="22"/>
      <c r="N34" s="22"/>
      <c r="O34" s="22"/>
      <c r="P34" s="22"/>
    </row>
    <row r="35" spans="1:16" ht="39" customHeight="1" x14ac:dyDescent="0.15">
      <c r="A35" s="22"/>
      <c r="B35" s="35"/>
      <c r="C35" s="1181" t="s">
        <v>571</v>
      </c>
      <c r="D35" s="1182"/>
      <c r="E35" s="1183"/>
      <c r="F35" s="36">
        <v>0</v>
      </c>
      <c r="G35" s="37" t="s">
        <v>572</v>
      </c>
      <c r="H35" s="37">
        <v>0.41</v>
      </c>
      <c r="I35" s="37">
        <v>4.21</v>
      </c>
      <c r="J35" s="38">
        <v>7.15</v>
      </c>
      <c r="K35" s="22"/>
      <c r="L35" s="22"/>
      <c r="M35" s="22"/>
      <c r="N35" s="22"/>
      <c r="O35" s="22"/>
      <c r="P35" s="22"/>
    </row>
    <row r="36" spans="1:16" ht="39" customHeight="1" x14ac:dyDescent="0.15">
      <c r="A36" s="22"/>
      <c r="B36" s="35"/>
      <c r="C36" s="1181" t="s">
        <v>573</v>
      </c>
      <c r="D36" s="1182"/>
      <c r="E36" s="1183"/>
      <c r="F36" s="36" t="s">
        <v>521</v>
      </c>
      <c r="G36" s="37" t="s">
        <v>521</v>
      </c>
      <c r="H36" s="37">
        <v>2.0499999999999998</v>
      </c>
      <c r="I36" s="37">
        <v>3.11</v>
      </c>
      <c r="J36" s="38">
        <v>3.72</v>
      </c>
      <c r="K36" s="22"/>
      <c r="L36" s="22"/>
      <c r="M36" s="22"/>
      <c r="N36" s="22"/>
      <c r="O36" s="22"/>
      <c r="P36" s="22"/>
    </row>
    <row r="37" spans="1:16" ht="39" customHeight="1" x14ac:dyDescent="0.15">
      <c r="A37" s="22"/>
      <c r="B37" s="35"/>
      <c r="C37" s="1181" t="s">
        <v>574</v>
      </c>
      <c r="D37" s="1182"/>
      <c r="E37" s="1183"/>
      <c r="F37" s="36">
        <v>1.58</v>
      </c>
      <c r="G37" s="37">
        <v>1.21</v>
      </c>
      <c r="H37" s="37">
        <v>3.25</v>
      </c>
      <c r="I37" s="37">
        <v>7.21</v>
      </c>
      <c r="J37" s="38">
        <v>3.16</v>
      </c>
      <c r="K37" s="22"/>
      <c r="L37" s="22"/>
      <c r="M37" s="22"/>
      <c r="N37" s="22"/>
      <c r="O37" s="22"/>
      <c r="P37" s="22"/>
    </row>
    <row r="38" spans="1:16" ht="39" customHeight="1" x14ac:dyDescent="0.15">
      <c r="A38" s="22"/>
      <c r="B38" s="35"/>
      <c r="C38" s="1181" t="s">
        <v>575</v>
      </c>
      <c r="D38" s="1182"/>
      <c r="E38" s="1183"/>
      <c r="F38" s="36">
        <v>1.1499999999999999</v>
      </c>
      <c r="G38" s="37">
        <v>1.17</v>
      </c>
      <c r="H38" s="37">
        <v>1.79</v>
      </c>
      <c r="I38" s="37">
        <v>1.59</v>
      </c>
      <c r="J38" s="38">
        <v>1.68</v>
      </c>
      <c r="K38" s="22"/>
      <c r="L38" s="22"/>
      <c r="M38" s="22"/>
      <c r="N38" s="22"/>
      <c r="O38" s="22"/>
      <c r="P38" s="22"/>
    </row>
    <row r="39" spans="1:16" ht="39" customHeight="1" x14ac:dyDescent="0.15">
      <c r="A39" s="22"/>
      <c r="B39" s="35"/>
      <c r="C39" s="1181" t="s">
        <v>576</v>
      </c>
      <c r="D39" s="1182"/>
      <c r="E39" s="1183"/>
      <c r="F39" s="36">
        <v>7.0000000000000007E-2</v>
      </c>
      <c r="G39" s="37">
        <v>0.24</v>
      </c>
      <c r="H39" s="37">
        <v>0.53</v>
      </c>
      <c r="I39" s="37">
        <v>0.85</v>
      </c>
      <c r="J39" s="38">
        <v>1.21</v>
      </c>
      <c r="K39" s="22"/>
      <c r="L39" s="22"/>
      <c r="M39" s="22"/>
      <c r="N39" s="22"/>
      <c r="O39" s="22"/>
      <c r="P39" s="22"/>
    </row>
    <row r="40" spans="1:16" ht="39" customHeight="1" x14ac:dyDescent="0.15">
      <c r="A40" s="22"/>
      <c r="B40" s="35"/>
      <c r="C40" s="1181" t="s">
        <v>577</v>
      </c>
      <c r="D40" s="1182"/>
      <c r="E40" s="1183"/>
      <c r="F40" s="36">
        <v>0.01</v>
      </c>
      <c r="G40" s="37">
        <v>0</v>
      </c>
      <c r="H40" s="37">
        <v>0.01</v>
      </c>
      <c r="I40" s="37">
        <v>0.02</v>
      </c>
      <c r="J40" s="38">
        <v>0.02</v>
      </c>
      <c r="K40" s="22"/>
      <c r="L40" s="22"/>
      <c r="M40" s="22"/>
      <c r="N40" s="22"/>
      <c r="O40" s="22"/>
      <c r="P40" s="22"/>
    </row>
    <row r="41" spans="1:16" ht="39" customHeight="1" x14ac:dyDescent="0.15">
      <c r="A41" s="22"/>
      <c r="B41" s="35"/>
      <c r="C41" s="1181" t="s">
        <v>578</v>
      </c>
      <c r="D41" s="1182"/>
      <c r="E41" s="1183"/>
      <c r="F41" s="36">
        <v>0.14000000000000001</v>
      </c>
      <c r="G41" s="37">
        <v>0.06</v>
      </c>
      <c r="H41" s="37">
        <v>0.05</v>
      </c>
      <c r="I41" s="37">
        <v>0.04</v>
      </c>
      <c r="J41" s="38">
        <v>0.01</v>
      </c>
      <c r="K41" s="22"/>
      <c r="L41" s="22"/>
      <c r="M41" s="22"/>
      <c r="N41" s="22"/>
      <c r="O41" s="22"/>
      <c r="P41" s="22"/>
    </row>
    <row r="42" spans="1:16" ht="39" customHeight="1" x14ac:dyDescent="0.15">
      <c r="A42" s="22"/>
      <c r="B42" s="39"/>
      <c r="C42" s="1181" t="s">
        <v>579</v>
      </c>
      <c r="D42" s="1182"/>
      <c r="E42" s="1183"/>
      <c r="F42" s="36" t="s">
        <v>521</v>
      </c>
      <c r="G42" s="37" t="s">
        <v>521</v>
      </c>
      <c r="H42" s="37" t="s">
        <v>521</v>
      </c>
      <c r="I42" s="37" t="s">
        <v>521</v>
      </c>
      <c r="J42" s="38" t="s">
        <v>521</v>
      </c>
      <c r="K42" s="22"/>
      <c r="L42" s="22"/>
      <c r="M42" s="22"/>
      <c r="N42" s="22"/>
      <c r="O42" s="22"/>
      <c r="P42" s="22"/>
    </row>
    <row r="43" spans="1:16" ht="39" customHeight="1" thickBot="1" x14ac:dyDescent="0.2">
      <c r="A43" s="22"/>
      <c r="B43" s="40"/>
      <c r="C43" s="1184" t="s">
        <v>580</v>
      </c>
      <c r="D43" s="1185"/>
      <c r="E43" s="1186"/>
      <c r="F43" s="41">
        <v>0.9</v>
      </c>
      <c r="G43" s="42">
        <v>1.44</v>
      </c>
      <c r="H43" s="42">
        <v>0.01</v>
      </c>
      <c r="I43" s="42">
        <v>0.02</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Of6ozp+u3n/2I9SH+U/2ediZjubxCgWkFckA00+R87Js1+fhSYPI/sggEWCjqVqj25FcxtqxVyInkxo8Kv1gA==" saltValue="qZkau50yWh/feJuv4OuD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3110</v>
      </c>
      <c r="L45" s="60">
        <v>3132</v>
      </c>
      <c r="M45" s="60">
        <v>3129</v>
      </c>
      <c r="N45" s="60">
        <v>3197</v>
      </c>
      <c r="O45" s="61">
        <v>3171</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521</v>
      </c>
      <c r="L46" s="64" t="s">
        <v>521</v>
      </c>
      <c r="M46" s="64" t="s">
        <v>521</v>
      </c>
      <c r="N46" s="64" t="s">
        <v>521</v>
      </c>
      <c r="O46" s="65" t="s">
        <v>521</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521</v>
      </c>
      <c r="L47" s="64" t="s">
        <v>521</v>
      </c>
      <c r="M47" s="64" t="s">
        <v>521</v>
      </c>
      <c r="N47" s="64" t="s">
        <v>521</v>
      </c>
      <c r="O47" s="65" t="s">
        <v>521</v>
      </c>
      <c r="P47" s="48"/>
      <c r="Q47" s="48"/>
      <c r="R47" s="48"/>
      <c r="S47" s="48"/>
      <c r="T47" s="48"/>
      <c r="U47" s="48"/>
    </row>
    <row r="48" spans="1:21" ht="30.75" customHeight="1" x14ac:dyDescent="0.15">
      <c r="A48" s="48"/>
      <c r="B48" s="1214"/>
      <c r="C48" s="1215"/>
      <c r="D48" s="62"/>
      <c r="E48" s="1191" t="s">
        <v>14</v>
      </c>
      <c r="F48" s="1191"/>
      <c r="G48" s="1191"/>
      <c r="H48" s="1191"/>
      <c r="I48" s="1191"/>
      <c r="J48" s="1192"/>
      <c r="K48" s="63">
        <v>1064</v>
      </c>
      <c r="L48" s="64">
        <v>1066</v>
      </c>
      <c r="M48" s="64">
        <v>1164</v>
      </c>
      <c r="N48" s="64">
        <v>1202</v>
      </c>
      <c r="O48" s="65">
        <v>1189</v>
      </c>
      <c r="P48" s="48"/>
      <c r="Q48" s="48"/>
      <c r="R48" s="48"/>
      <c r="S48" s="48"/>
      <c r="T48" s="48"/>
      <c r="U48" s="48"/>
    </row>
    <row r="49" spans="1:21" ht="30.75" customHeight="1" x14ac:dyDescent="0.15">
      <c r="A49" s="48"/>
      <c r="B49" s="1214"/>
      <c r="C49" s="1215"/>
      <c r="D49" s="62"/>
      <c r="E49" s="1191" t="s">
        <v>15</v>
      </c>
      <c r="F49" s="1191"/>
      <c r="G49" s="1191"/>
      <c r="H49" s="1191"/>
      <c r="I49" s="1191"/>
      <c r="J49" s="1192"/>
      <c r="K49" s="63">
        <v>248</v>
      </c>
      <c r="L49" s="64">
        <v>245</v>
      </c>
      <c r="M49" s="64">
        <v>240</v>
      </c>
      <c r="N49" s="64">
        <v>242</v>
      </c>
      <c r="O49" s="65">
        <v>228</v>
      </c>
      <c r="P49" s="48"/>
      <c r="Q49" s="48"/>
      <c r="R49" s="48"/>
      <c r="S49" s="48"/>
      <c r="T49" s="48"/>
      <c r="U49" s="48"/>
    </row>
    <row r="50" spans="1:21" ht="30.75" customHeight="1" x14ac:dyDescent="0.15">
      <c r="A50" s="48"/>
      <c r="B50" s="1214"/>
      <c r="C50" s="1215"/>
      <c r="D50" s="62"/>
      <c r="E50" s="1191" t="s">
        <v>16</v>
      </c>
      <c r="F50" s="1191"/>
      <c r="G50" s="1191"/>
      <c r="H50" s="1191"/>
      <c r="I50" s="1191"/>
      <c r="J50" s="1192"/>
      <c r="K50" s="63">
        <v>47</v>
      </c>
      <c r="L50" s="64">
        <v>39</v>
      </c>
      <c r="M50" s="64">
        <v>10</v>
      </c>
      <c r="N50" s="64">
        <v>1</v>
      </c>
      <c r="O50" s="65">
        <v>1</v>
      </c>
      <c r="P50" s="48"/>
      <c r="Q50" s="48"/>
      <c r="R50" s="48"/>
      <c r="S50" s="48"/>
      <c r="T50" s="48"/>
      <c r="U50" s="48"/>
    </row>
    <row r="51" spans="1:21" ht="30.75" customHeight="1" x14ac:dyDescent="0.15">
      <c r="A51" s="48"/>
      <c r="B51" s="1216"/>
      <c r="C51" s="1217"/>
      <c r="D51" s="66"/>
      <c r="E51" s="1191" t="s">
        <v>17</v>
      </c>
      <c r="F51" s="1191"/>
      <c r="G51" s="1191"/>
      <c r="H51" s="1191"/>
      <c r="I51" s="1191"/>
      <c r="J51" s="1192"/>
      <c r="K51" s="63">
        <v>0</v>
      </c>
      <c r="L51" s="64">
        <v>1</v>
      </c>
      <c r="M51" s="64">
        <v>0</v>
      </c>
      <c r="N51" s="64" t="s">
        <v>521</v>
      </c>
      <c r="O51" s="65" t="s">
        <v>521</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2241</v>
      </c>
      <c r="L52" s="64">
        <v>2278</v>
      </c>
      <c r="M52" s="64">
        <v>2269</v>
      </c>
      <c r="N52" s="64">
        <v>2303</v>
      </c>
      <c r="O52" s="65">
        <v>2297</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2228</v>
      </c>
      <c r="L53" s="69">
        <v>2205</v>
      </c>
      <c r="M53" s="69">
        <v>2274</v>
      </c>
      <c r="N53" s="69">
        <v>2339</v>
      </c>
      <c r="O53" s="70">
        <v>2292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97" t="s">
        <v>25</v>
      </c>
      <c r="C58" s="1198"/>
      <c r="D58" s="1203" t="s">
        <v>26</v>
      </c>
      <c r="E58" s="1204"/>
      <c r="F58" s="1204"/>
      <c r="G58" s="1204"/>
      <c r="H58" s="1204"/>
      <c r="I58" s="1204"/>
      <c r="J58" s="1205"/>
      <c r="K58" s="83"/>
      <c r="L58" s="84"/>
      <c r="M58" s="84"/>
      <c r="N58" s="84"/>
      <c r="O58" s="85"/>
    </row>
    <row r="59" spans="1:21" ht="31.5" customHeight="1" x14ac:dyDescent="0.15">
      <c r="B59" s="1199"/>
      <c r="C59" s="1200"/>
      <c r="D59" s="1206" t="s">
        <v>27</v>
      </c>
      <c r="E59" s="1207"/>
      <c r="F59" s="1207"/>
      <c r="G59" s="1207"/>
      <c r="H59" s="1207"/>
      <c r="I59" s="1207"/>
      <c r="J59" s="1208"/>
      <c r="K59" s="86"/>
      <c r="L59" s="87"/>
      <c r="M59" s="87"/>
      <c r="N59" s="87"/>
      <c r="O59" s="88"/>
    </row>
    <row r="60" spans="1:21" ht="31.5" customHeight="1" thickBot="1" x14ac:dyDescent="0.2">
      <c r="B60" s="1201"/>
      <c r="C60" s="1202"/>
      <c r="D60" s="1209" t="s">
        <v>28</v>
      </c>
      <c r="E60" s="1210"/>
      <c r="F60" s="1210"/>
      <c r="G60" s="1210"/>
      <c r="H60" s="1210"/>
      <c r="I60" s="1210"/>
      <c r="J60" s="121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9UqubN7qgGV9YrZ7ELJs4FgDob53lDyHMIqmZ481/0rPjGXUrNoZPxywbetW17dpLL5G75Zzc3BFy0XSoHDiA==" saltValue="lh2GW+o1NDzPMVNrCgJl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562</v>
      </c>
      <c r="J40" s="103" t="s">
        <v>563</v>
      </c>
      <c r="K40" s="103" t="s">
        <v>564</v>
      </c>
      <c r="L40" s="103" t="s">
        <v>565</v>
      </c>
      <c r="M40" s="104" t="s">
        <v>566</v>
      </c>
    </row>
    <row r="41" spans="2:13" ht="27.75" customHeight="1" x14ac:dyDescent="0.15">
      <c r="B41" s="1232" t="s">
        <v>31</v>
      </c>
      <c r="C41" s="1233"/>
      <c r="D41" s="105"/>
      <c r="E41" s="1234" t="s">
        <v>32</v>
      </c>
      <c r="F41" s="1234"/>
      <c r="G41" s="1234"/>
      <c r="H41" s="1235"/>
      <c r="I41" s="355">
        <v>34813</v>
      </c>
      <c r="J41" s="356">
        <v>35246</v>
      </c>
      <c r="K41" s="356">
        <v>34808</v>
      </c>
      <c r="L41" s="356">
        <v>34417</v>
      </c>
      <c r="M41" s="357">
        <v>32724</v>
      </c>
    </row>
    <row r="42" spans="2:13" ht="27.75" customHeight="1" x14ac:dyDescent="0.15">
      <c r="B42" s="1222"/>
      <c r="C42" s="1223"/>
      <c r="D42" s="106"/>
      <c r="E42" s="1226" t="s">
        <v>33</v>
      </c>
      <c r="F42" s="1226"/>
      <c r="G42" s="1226"/>
      <c r="H42" s="1227"/>
      <c r="I42" s="358">
        <v>57</v>
      </c>
      <c r="J42" s="359">
        <v>18</v>
      </c>
      <c r="K42" s="359">
        <v>8</v>
      </c>
      <c r="L42" s="359">
        <v>8</v>
      </c>
      <c r="M42" s="360">
        <v>6</v>
      </c>
    </row>
    <row r="43" spans="2:13" ht="27.75" customHeight="1" x14ac:dyDescent="0.15">
      <c r="B43" s="1222"/>
      <c r="C43" s="1223"/>
      <c r="D43" s="106"/>
      <c r="E43" s="1226" t="s">
        <v>34</v>
      </c>
      <c r="F43" s="1226"/>
      <c r="G43" s="1226"/>
      <c r="H43" s="1227"/>
      <c r="I43" s="358">
        <v>14632</v>
      </c>
      <c r="J43" s="359">
        <v>14538</v>
      </c>
      <c r="K43" s="359">
        <v>14912</v>
      </c>
      <c r="L43" s="359">
        <v>15538</v>
      </c>
      <c r="M43" s="360">
        <v>14616</v>
      </c>
    </row>
    <row r="44" spans="2:13" ht="27.75" customHeight="1" x14ac:dyDescent="0.15">
      <c r="B44" s="1222"/>
      <c r="C44" s="1223"/>
      <c r="D44" s="106"/>
      <c r="E44" s="1226" t="s">
        <v>35</v>
      </c>
      <c r="F44" s="1226"/>
      <c r="G44" s="1226"/>
      <c r="H44" s="1227"/>
      <c r="I44" s="358">
        <v>1096</v>
      </c>
      <c r="J44" s="359">
        <v>863</v>
      </c>
      <c r="K44" s="359">
        <v>627</v>
      </c>
      <c r="L44" s="359">
        <v>391</v>
      </c>
      <c r="M44" s="360">
        <v>165</v>
      </c>
    </row>
    <row r="45" spans="2:13" ht="27.75" customHeight="1" x14ac:dyDescent="0.15">
      <c r="B45" s="1222"/>
      <c r="C45" s="1223"/>
      <c r="D45" s="106"/>
      <c r="E45" s="1226" t="s">
        <v>36</v>
      </c>
      <c r="F45" s="1226"/>
      <c r="G45" s="1226"/>
      <c r="H45" s="1227"/>
      <c r="I45" s="358">
        <v>4530</v>
      </c>
      <c r="J45" s="359">
        <v>4574</v>
      </c>
      <c r="K45" s="359">
        <v>4348</v>
      </c>
      <c r="L45" s="359">
        <v>4247</v>
      </c>
      <c r="M45" s="360">
        <v>4190</v>
      </c>
    </row>
    <row r="46" spans="2:13" ht="27.75" customHeight="1" x14ac:dyDescent="0.15">
      <c r="B46" s="1222"/>
      <c r="C46" s="1223"/>
      <c r="D46" s="107"/>
      <c r="E46" s="1226" t="s">
        <v>37</v>
      </c>
      <c r="F46" s="1226"/>
      <c r="G46" s="1226"/>
      <c r="H46" s="1227"/>
      <c r="I46" s="358" t="s">
        <v>521</v>
      </c>
      <c r="J46" s="359" t="s">
        <v>521</v>
      </c>
      <c r="K46" s="359" t="s">
        <v>521</v>
      </c>
      <c r="L46" s="359" t="s">
        <v>521</v>
      </c>
      <c r="M46" s="360" t="s">
        <v>521</v>
      </c>
    </row>
    <row r="47" spans="2:13" ht="27.75" customHeight="1" x14ac:dyDescent="0.15">
      <c r="B47" s="1222"/>
      <c r="C47" s="1223"/>
      <c r="D47" s="108"/>
      <c r="E47" s="1236" t="s">
        <v>38</v>
      </c>
      <c r="F47" s="1237"/>
      <c r="G47" s="1237"/>
      <c r="H47" s="1238"/>
      <c r="I47" s="358" t="s">
        <v>521</v>
      </c>
      <c r="J47" s="359" t="s">
        <v>521</v>
      </c>
      <c r="K47" s="359" t="s">
        <v>521</v>
      </c>
      <c r="L47" s="359" t="s">
        <v>521</v>
      </c>
      <c r="M47" s="360" t="s">
        <v>521</v>
      </c>
    </row>
    <row r="48" spans="2:13" ht="27.75" customHeight="1" x14ac:dyDescent="0.15">
      <c r="B48" s="1222"/>
      <c r="C48" s="1223"/>
      <c r="D48" s="106"/>
      <c r="E48" s="1226" t="s">
        <v>39</v>
      </c>
      <c r="F48" s="1226"/>
      <c r="G48" s="1226"/>
      <c r="H48" s="1227"/>
      <c r="I48" s="358" t="s">
        <v>521</v>
      </c>
      <c r="J48" s="359" t="s">
        <v>521</v>
      </c>
      <c r="K48" s="359" t="s">
        <v>521</v>
      </c>
      <c r="L48" s="359" t="s">
        <v>521</v>
      </c>
      <c r="M48" s="360" t="s">
        <v>521</v>
      </c>
    </row>
    <row r="49" spans="2:13" ht="27.75" customHeight="1" x14ac:dyDescent="0.15">
      <c r="B49" s="1224"/>
      <c r="C49" s="1225"/>
      <c r="D49" s="106"/>
      <c r="E49" s="1226" t="s">
        <v>40</v>
      </c>
      <c r="F49" s="1226"/>
      <c r="G49" s="1226"/>
      <c r="H49" s="1227"/>
      <c r="I49" s="358" t="s">
        <v>521</v>
      </c>
      <c r="J49" s="359" t="s">
        <v>521</v>
      </c>
      <c r="K49" s="359" t="s">
        <v>521</v>
      </c>
      <c r="L49" s="359" t="s">
        <v>521</v>
      </c>
      <c r="M49" s="360" t="s">
        <v>521</v>
      </c>
    </row>
    <row r="50" spans="2:13" ht="27.75" customHeight="1" x14ac:dyDescent="0.15">
      <c r="B50" s="1220" t="s">
        <v>41</v>
      </c>
      <c r="C50" s="1221"/>
      <c r="D50" s="109"/>
      <c r="E50" s="1226" t="s">
        <v>42</v>
      </c>
      <c r="F50" s="1226"/>
      <c r="G50" s="1226"/>
      <c r="H50" s="1227"/>
      <c r="I50" s="358">
        <v>1250</v>
      </c>
      <c r="J50" s="359">
        <v>1065</v>
      </c>
      <c r="K50" s="359">
        <v>1438</v>
      </c>
      <c r="L50" s="359">
        <v>3124</v>
      </c>
      <c r="M50" s="360">
        <v>4284</v>
      </c>
    </row>
    <row r="51" spans="2:13" ht="27.75" customHeight="1" x14ac:dyDescent="0.15">
      <c r="B51" s="1222"/>
      <c r="C51" s="1223"/>
      <c r="D51" s="106"/>
      <c r="E51" s="1226" t="s">
        <v>43</v>
      </c>
      <c r="F51" s="1226"/>
      <c r="G51" s="1226"/>
      <c r="H51" s="1227"/>
      <c r="I51" s="358">
        <v>4</v>
      </c>
      <c r="J51" s="359">
        <v>2</v>
      </c>
      <c r="K51" s="359">
        <v>0</v>
      </c>
      <c r="L51" s="359">
        <v>0</v>
      </c>
      <c r="M51" s="360" t="s">
        <v>521</v>
      </c>
    </row>
    <row r="52" spans="2:13" ht="27.75" customHeight="1" x14ac:dyDescent="0.15">
      <c r="B52" s="1224"/>
      <c r="C52" s="1225"/>
      <c r="D52" s="106"/>
      <c r="E52" s="1226" t="s">
        <v>44</v>
      </c>
      <c r="F52" s="1226"/>
      <c r="G52" s="1226"/>
      <c r="H52" s="1227"/>
      <c r="I52" s="358">
        <v>27916</v>
      </c>
      <c r="J52" s="359">
        <v>27715</v>
      </c>
      <c r="K52" s="359">
        <v>27678</v>
      </c>
      <c r="L52" s="359">
        <v>27143</v>
      </c>
      <c r="M52" s="360">
        <v>26210</v>
      </c>
    </row>
    <row r="53" spans="2:13" ht="27.75" customHeight="1" thickBot="1" x14ac:dyDescent="0.2">
      <c r="B53" s="1228" t="s">
        <v>45</v>
      </c>
      <c r="C53" s="1229"/>
      <c r="D53" s="110"/>
      <c r="E53" s="1230" t="s">
        <v>46</v>
      </c>
      <c r="F53" s="1230"/>
      <c r="G53" s="1230"/>
      <c r="H53" s="1231"/>
      <c r="I53" s="361">
        <v>25958</v>
      </c>
      <c r="J53" s="362">
        <v>26458</v>
      </c>
      <c r="K53" s="362">
        <v>25587</v>
      </c>
      <c r="L53" s="362">
        <v>24334</v>
      </c>
      <c r="M53" s="363">
        <v>21207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cWoN27T4/G6pAoQC+xq+ZYgwDCE6GzoLuz9T/vXm8K2nSUYhn07cRMl2ry/jSazeAs+LJcRn+bXahKBh6kR9fQ==" saltValue="68g1dBj4RMKJv6hJgZvN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7" t="s">
        <v>49</v>
      </c>
      <c r="D55" s="1247"/>
      <c r="E55" s="1248"/>
      <c r="F55" s="122">
        <v>232</v>
      </c>
      <c r="G55" s="122">
        <v>1261</v>
      </c>
      <c r="H55" s="123">
        <v>1894</v>
      </c>
    </row>
    <row r="56" spans="2:8" ht="52.5" customHeight="1" x14ac:dyDescent="0.15">
      <c r="B56" s="124"/>
      <c r="C56" s="1249" t="s">
        <v>50</v>
      </c>
      <c r="D56" s="1249"/>
      <c r="E56" s="1250"/>
      <c r="F56" s="125">
        <v>1</v>
      </c>
      <c r="G56" s="125">
        <v>389</v>
      </c>
      <c r="H56" s="126">
        <v>389</v>
      </c>
    </row>
    <row r="57" spans="2:8" ht="53.25" customHeight="1" x14ac:dyDescent="0.15">
      <c r="B57" s="124"/>
      <c r="C57" s="1251" t="s">
        <v>51</v>
      </c>
      <c r="D57" s="1251"/>
      <c r="E57" s="1252"/>
      <c r="F57" s="127">
        <v>1524</v>
      </c>
      <c r="G57" s="127">
        <v>1738</v>
      </c>
      <c r="H57" s="128">
        <v>1985</v>
      </c>
    </row>
    <row r="58" spans="2:8" ht="45.75" customHeight="1" x14ac:dyDescent="0.15">
      <c r="B58" s="129"/>
      <c r="C58" s="1239" t="s">
        <v>52</v>
      </c>
      <c r="D58" s="1240"/>
      <c r="E58" s="1241"/>
      <c r="F58" s="130">
        <v>768</v>
      </c>
      <c r="G58" s="130">
        <v>853</v>
      </c>
      <c r="H58" s="131">
        <v>851</v>
      </c>
    </row>
    <row r="59" spans="2:8" ht="45.75" customHeight="1" x14ac:dyDescent="0.15">
      <c r="B59" s="129"/>
      <c r="C59" s="1239" t="s">
        <v>53</v>
      </c>
      <c r="D59" s="1240"/>
      <c r="E59" s="1241"/>
      <c r="F59" s="130">
        <v>149</v>
      </c>
      <c r="G59" s="130">
        <v>255</v>
      </c>
      <c r="H59" s="131">
        <v>390</v>
      </c>
    </row>
    <row r="60" spans="2:8" ht="45.75" customHeight="1" x14ac:dyDescent="0.15">
      <c r="B60" s="129"/>
      <c r="C60" s="1239" t="s">
        <v>53</v>
      </c>
      <c r="D60" s="1240"/>
      <c r="E60" s="1241"/>
      <c r="F60" s="130">
        <v>309</v>
      </c>
      <c r="G60" s="130">
        <v>323</v>
      </c>
      <c r="H60" s="131">
        <v>337</v>
      </c>
    </row>
    <row r="61" spans="2:8" ht="45.75" customHeight="1" x14ac:dyDescent="0.15">
      <c r="B61" s="129"/>
      <c r="C61" s="1239" t="s">
        <v>53</v>
      </c>
      <c r="D61" s="1240"/>
      <c r="E61" s="1241"/>
      <c r="F61" s="130">
        <v>145</v>
      </c>
      <c r="G61" s="130">
        <v>145</v>
      </c>
      <c r="H61" s="131">
        <v>145</v>
      </c>
    </row>
    <row r="62" spans="2:8" ht="45.75" customHeight="1" thickBot="1" x14ac:dyDescent="0.2">
      <c r="B62" s="132"/>
      <c r="C62" s="1242" t="s">
        <v>53</v>
      </c>
      <c r="D62" s="1243"/>
      <c r="E62" s="1244"/>
      <c r="F62" s="133">
        <v>2</v>
      </c>
      <c r="G62" s="133">
        <v>8</v>
      </c>
      <c r="H62" s="134">
        <v>119</v>
      </c>
    </row>
    <row r="63" spans="2:8" ht="52.5" customHeight="1" thickBot="1" x14ac:dyDescent="0.2">
      <c r="B63" s="135"/>
      <c r="C63" s="1245" t="s">
        <v>54</v>
      </c>
      <c r="D63" s="1245"/>
      <c r="E63" s="1246"/>
      <c r="F63" s="136">
        <v>1757</v>
      </c>
      <c r="G63" s="136">
        <v>3388</v>
      </c>
      <c r="H63" s="137">
        <v>4268</v>
      </c>
    </row>
    <row r="64" spans="2:8" x14ac:dyDescent="0.15"/>
  </sheetData>
  <sheetProtection algorithmName="SHA-512" hashValue="4TRDXgsOqSzYHAO3ePy9DQisMVokutSfdSejfPz1ymKO2jjIA8DbEizGD4ZFMNU3f/lmrhDFAQPD1ouPelESjg==" saltValue="uJPNijj9AZJcQn47OzWT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601</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562</v>
      </c>
      <c r="BQ50" s="1266"/>
      <c r="BR50" s="1266"/>
      <c r="BS50" s="1266"/>
      <c r="BT50" s="1266"/>
      <c r="BU50" s="1266"/>
      <c r="BV50" s="1266"/>
      <c r="BW50" s="1266"/>
      <c r="BX50" s="1266" t="s">
        <v>563</v>
      </c>
      <c r="BY50" s="1266"/>
      <c r="BZ50" s="1266"/>
      <c r="CA50" s="1266"/>
      <c r="CB50" s="1266"/>
      <c r="CC50" s="1266"/>
      <c r="CD50" s="1266"/>
      <c r="CE50" s="1266"/>
      <c r="CF50" s="1266" t="s">
        <v>564</v>
      </c>
      <c r="CG50" s="1266"/>
      <c r="CH50" s="1266"/>
      <c r="CI50" s="1266"/>
      <c r="CJ50" s="1266"/>
      <c r="CK50" s="1266"/>
      <c r="CL50" s="1266"/>
      <c r="CM50" s="1266"/>
      <c r="CN50" s="1266" t="s">
        <v>565</v>
      </c>
      <c r="CO50" s="1266"/>
      <c r="CP50" s="1266"/>
      <c r="CQ50" s="1266"/>
      <c r="CR50" s="1266"/>
      <c r="CS50" s="1266"/>
      <c r="CT50" s="1266"/>
      <c r="CU50" s="1266"/>
      <c r="CV50" s="1266" t="s">
        <v>566</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602</v>
      </c>
      <c r="AO51" s="1269"/>
      <c r="AP51" s="1269"/>
      <c r="AQ51" s="1269"/>
      <c r="AR51" s="1269"/>
      <c r="AS51" s="1269"/>
      <c r="AT51" s="1269"/>
      <c r="AU51" s="1269"/>
      <c r="AV51" s="1269"/>
      <c r="AW51" s="1269"/>
      <c r="AX51" s="1269"/>
      <c r="AY51" s="1269"/>
      <c r="AZ51" s="1269"/>
      <c r="BA51" s="1269"/>
      <c r="BB51" s="1269" t="s">
        <v>603</v>
      </c>
      <c r="BC51" s="1269"/>
      <c r="BD51" s="1269"/>
      <c r="BE51" s="1269"/>
      <c r="BF51" s="1269"/>
      <c r="BG51" s="1269"/>
      <c r="BH51" s="1269"/>
      <c r="BI51" s="1269"/>
      <c r="BJ51" s="1269"/>
      <c r="BK51" s="1269"/>
      <c r="BL51" s="1269"/>
      <c r="BM51" s="1269"/>
      <c r="BN51" s="1269"/>
      <c r="BO51" s="1269"/>
      <c r="BP51" s="1267">
        <v>190.3</v>
      </c>
      <c r="BQ51" s="1267"/>
      <c r="BR51" s="1267"/>
      <c r="BS51" s="1267"/>
      <c r="BT51" s="1267"/>
      <c r="BU51" s="1267"/>
      <c r="BV51" s="1267"/>
      <c r="BW51" s="1267"/>
      <c r="BX51" s="1267">
        <v>191.3</v>
      </c>
      <c r="BY51" s="1267"/>
      <c r="BZ51" s="1267"/>
      <c r="CA51" s="1267"/>
      <c r="CB51" s="1267"/>
      <c r="CC51" s="1267"/>
      <c r="CD51" s="1267"/>
      <c r="CE51" s="1267"/>
      <c r="CF51" s="1267">
        <v>179.7</v>
      </c>
      <c r="CG51" s="1267"/>
      <c r="CH51" s="1267"/>
      <c r="CI51" s="1267"/>
      <c r="CJ51" s="1267"/>
      <c r="CK51" s="1267"/>
      <c r="CL51" s="1267"/>
      <c r="CM51" s="1267"/>
      <c r="CN51" s="1267">
        <v>161.6</v>
      </c>
      <c r="CO51" s="1267"/>
      <c r="CP51" s="1267"/>
      <c r="CQ51" s="1267"/>
      <c r="CR51" s="1267"/>
      <c r="CS51" s="1267"/>
      <c r="CT51" s="1267"/>
      <c r="CU51" s="1267"/>
      <c r="CV51" s="1267">
        <v>144.9</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604</v>
      </c>
      <c r="BC53" s="1269"/>
      <c r="BD53" s="1269"/>
      <c r="BE53" s="1269"/>
      <c r="BF53" s="1269"/>
      <c r="BG53" s="1269"/>
      <c r="BH53" s="1269"/>
      <c r="BI53" s="1269"/>
      <c r="BJ53" s="1269"/>
      <c r="BK53" s="1269"/>
      <c r="BL53" s="1269"/>
      <c r="BM53" s="1269"/>
      <c r="BN53" s="1269"/>
      <c r="BO53" s="1269"/>
      <c r="BP53" s="1267">
        <v>63.9</v>
      </c>
      <c r="BQ53" s="1267"/>
      <c r="BR53" s="1267"/>
      <c r="BS53" s="1267"/>
      <c r="BT53" s="1267"/>
      <c r="BU53" s="1267"/>
      <c r="BV53" s="1267"/>
      <c r="BW53" s="1267"/>
      <c r="BX53" s="1267">
        <v>63.9</v>
      </c>
      <c r="BY53" s="1267"/>
      <c r="BZ53" s="1267"/>
      <c r="CA53" s="1267"/>
      <c r="CB53" s="1267"/>
      <c r="CC53" s="1267"/>
      <c r="CD53" s="1267"/>
      <c r="CE53" s="1267"/>
      <c r="CF53" s="1267">
        <v>66.5</v>
      </c>
      <c r="CG53" s="1267"/>
      <c r="CH53" s="1267"/>
      <c r="CI53" s="1267"/>
      <c r="CJ53" s="1267"/>
      <c r="CK53" s="1267"/>
      <c r="CL53" s="1267"/>
      <c r="CM53" s="1267"/>
      <c r="CN53" s="1267">
        <v>66.599999999999994</v>
      </c>
      <c r="CO53" s="1267"/>
      <c r="CP53" s="1267"/>
      <c r="CQ53" s="1267"/>
      <c r="CR53" s="1267"/>
      <c r="CS53" s="1267"/>
      <c r="CT53" s="1267"/>
      <c r="CU53" s="1267"/>
      <c r="CV53" s="1267">
        <v>68.099999999999994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605</v>
      </c>
      <c r="AO55" s="1266"/>
      <c r="AP55" s="1266"/>
      <c r="AQ55" s="1266"/>
      <c r="AR55" s="1266"/>
      <c r="AS55" s="1266"/>
      <c r="AT55" s="1266"/>
      <c r="AU55" s="1266"/>
      <c r="AV55" s="1266"/>
      <c r="AW55" s="1266"/>
      <c r="AX55" s="1266"/>
      <c r="AY55" s="1266"/>
      <c r="AZ55" s="1266"/>
      <c r="BA55" s="1266"/>
      <c r="BB55" s="1269" t="s">
        <v>603</v>
      </c>
      <c r="BC55" s="1269"/>
      <c r="BD55" s="1269"/>
      <c r="BE55" s="1269"/>
      <c r="BF55" s="1269"/>
      <c r="BG55" s="1269"/>
      <c r="BH55" s="1269"/>
      <c r="BI55" s="1269"/>
      <c r="BJ55" s="1269"/>
      <c r="BK55" s="1269"/>
      <c r="BL55" s="1269"/>
      <c r="BM55" s="1269"/>
      <c r="BN55" s="1269"/>
      <c r="BO55" s="1269"/>
      <c r="BP55" s="1267">
        <v>25.3</v>
      </c>
      <c r="BQ55" s="1267"/>
      <c r="BR55" s="1267"/>
      <c r="BS55" s="1267"/>
      <c r="BT55" s="1267"/>
      <c r="BU55" s="1267"/>
      <c r="BV55" s="1267"/>
      <c r="BW55" s="1267"/>
      <c r="BX55" s="1267">
        <v>25.5</v>
      </c>
      <c r="BY55" s="1267"/>
      <c r="BZ55" s="1267"/>
      <c r="CA55" s="1267"/>
      <c r="CB55" s="1267"/>
      <c r="CC55" s="1267"/>
      <c r="CD55" s="1267"/>
      <c r="CE55" s="1267"/>
      <c r="CF55" s="1267">
        <v>25.1</v>
      </c>
      <c r="CG55" s="1267"/>
      <c r="CH55" s="1267"/>
      <c r="CI55" s="1267"/>
      <c r="CJ55" s="1267"/>
      <c r="CK55" s="1267"/>
      <c r="CL55" s="1267"/>
      <c r="CM55" s="1267"/>
      <c r="CN55" s="1267">
        <v>18</v>
      </c>
      <c r="CO55" s="1267"/>
      <c r="CP55" s="1267"/>
      <c r="CQ55" s="1267"/>
      <c r="CR55" s="1267"/>
      <c r="CS55" s="1267"/>
      <c r="CT55" s="1267"/>
      <c r="CU55" s="1267"/>
      <c r="CV55" s="1267">
        <v>12.7</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604</v>
      </c>
      <c r="BC57" s="1269"/>
      <c r="BD57" s="1269"/>
      <c r="BE57" s="1269"/>
      <c r="BF57" s="1269"/>
      <c r="BG57" s="1269"/>
      <c r="BH57" s="1269"/>
      <c r="BI57" s="1269"/>
      <c r="BJ57" s="1269"/>
      <c r="BK57" s="1269"/>
      <c r="BL57" s="1269"/>
      <c r="BM57" s="1269"/>
      <c r="BN57" s="1269"/>
      <c r="BO57" s="1269"/>
      <c r="BP57" s="1267">
        <v>59.7</v>
      </c>
      <c r="BQ57" s="1267"/>
      <c r="BR57" s="1267"/>
      <c r="BS57" s="1267"/>
      <c r="BT57" s="1267"/>
      <c r="BU57" s="1267"/>
      <c r="BV57" s="1267"/>
      <c r="BW57" s="1267"/>
      <c r="BX57" s="1267">
        <v>60.9</v>
      </c>
      <c r="BY57" s="1267"/>
      <c r="BZ57" s="1267"/>
      <c r="CA57" s="1267"/>
      <c r="CB57" s="1267"/>
      <c r="CC57" s="1267"/>
      <c r="CD57" s="1267"/>
      <c r="CE57" s="1267"/>
      <c r="CF57" s="1267">
        <v>61</v>
      </c>
      <c r="CG57" s="1267"/>
      <c r="CH57" s="1267"/>
      <c r="CI57" s="1267"/>
      <c r="CJ57" s="1267"/>
      <c r="CK57" s="1267"/>
      <c r="CL57" s="1267"/>
      <c r="CM57" s="1267"/>
      <c r="CN57" s="1267">
        <v>62.1</v>
      </c>
      <c r="CO57" s="1267"/>
      <c r="CP57" s="1267"/>
      <c r="CQ57" s="1267"/>
      <c r="CR57" s="1267"/>
      <c r="CS57" s="1267"/>
      <c r="CT57" s="1267"/>
      <c r="CU57" s="1267"/>
      <c r="CV57" s="1267">
        <v>63.1</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606</v>
      </c>
    </row>
    <row r="64" spans="1:109" x14ac:dyDescent="0.15">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53" t="s">
        <v>609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601</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562</v>
      </c>
      <c r="BQ72" s="1266"/>
      <c r="BR72" s="1266"/>
      <c r="BS72" s="1266"/>
      <c r="BT72" s="1266"/>
      <c r="BU72" s="1266"/>
      <c r="BV72" s="1266"/>
      <c r="BW72" s="1266"/>
      <c r="BX72" s="1266" t="s">
        <v>563</v>
      </c>
      <c r="BY72" s="1266"/>
      <c r="BZ72" s="1266"/>
      <c r="CA72" s="1266"/>
      <c r="CB72" s="1266"/>
      <c r="CC72" s="1266"/>
      <c r="CD72" s="1266"/>
      <c r="CE72" s="1266"/>
      <c r="CF72" s="1266" t="s">
        <v>564</v>
      </c>
      <c r="CG72" s="1266"/>
      <c r="CH72" s="1266"/>
      <c r="CI72" s="1266"/>
      <c r="CJ72" s="1266"/>
      <c r="CK72" s="1266"/>
      <c r="CL72" s="1266"/>
      <c r="CM72" s="1266"/>
      <c r="CN72" s="1266" t="s">
        <v>565</v>
      </c>
      <c r="CO72" s="1266"/>
      <c r="CP72" s="1266"/>
      <c r="CQ72" s="1266"/>
      <c r="CR72" s="1266"/>
      <c r="CS72" s="1266"/>
      <c r="CT72" s="1266"/>
      <c r="CU72" s="1266"/>
      <c r="CV72" s="1266" t="s">
        <v>566</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602</v>
      </c>
      <c r="AO73" s="1269"/>
      <c r="AP73" s="1269"/>
      <c r="AQ73" s="1269"/>
      <c r="AR73" s="1269"/>
      <c r="AS73" s="1269"/>
      <c r="AT73" s="1269"/>
      <c r="AU73" s="1269"/>
      <c r="AV73" s="1269"/>
      <c r="AW73" s="1269"/>
      <c r="AX73" s="1269"/>
      <c r="AY73" s="1269"/>
      <c r="AZ73" s="1269"/>
      <c r="BA73" s="1269"/>
      <c r="BB73" s="1269" t="s">
        <v>603</v>
      </c>
      <c r="BC73" s="1269"/>
      <c r="BD73" s="1269"/>
      <c r="BE73" s="1269"/>
      <c r="BF73" s="1269"/>
      <c r="BG73" s="1269"/>
      <c r="BH73" s="1269"/>
      <c r="BI73" s="1269"/>
      <c r="BJ73" s="1269"/>
      <c r="BK73" s="1269"/>
      <c r="BL73" s="1269"/>
      <c r="BM73" s="1269"/>
      <c r="BN73" s="1269"/>
      <c r="BO73" s="1269"/>
      <c r="BP73" s="1267">
        <v>190.3</v>
      </c>
      <c r="BQ73" s="1267"/>
      <c r="BR73" s="1267"/>
      <c r="BS73" s="1267"/>
      <c r="BT73" s="1267"/>
      <c r="BU73" s="1267"/>
      <c r="BV73" s="1267"/>
      <c r="BW73" s="1267"/>
      <c r="BX73" s="1267">
        <v>191.3</v>
      </c>
      <c r="BY73" s="1267"/>
      <c r="BZ73" s="1267"/>
      <c r="CA73" s="1267"/>
      <c r="CB73" s="1267"/>
      <c r="CC73" s="1267"/>
      <c r="CD73" s="1267"/>
      <c r="CE73" s="1267"/>
      <c r="CF73" s="1267">
        <v>179.7</v>
      </c>
      <c r="CG73" s="1267"/>
      <c r="CH73" s="1267"/>
      <c r="CI73" s="1267"/>
      <c r="CJ73" s="1267"/>
      <c r="CK73" s="1267"/>
      <c r="CL73" s="1267"/>
      <c r="CM73" s="1267"/>
      <c r="CN73" s="1267">
        <v>161.6</v>
      </c>
      <c r="CO73" s="1267"/>
      <c r="CP73" s="1267"/>
      <c r="CQ73" s="1267"/>
      <c r="CR73" s="1267"/>
      <c r="CS73" s="1267"/>
      <c r="CT73" s="1267"/>
      <c r="CU73" s="1267"/>
      <c r="CV73" s="1267">
        <v>144.9</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607</v>
      </c>
      <c r="BC75" s="1269"/>
      <c r="BD75" s="1269"/>
      <c r="BE75" s="1269"/>
      <c r="BF75" s="1269"/>
      <c r="BG75" s="1269"/>
      <c r="BH75" s="1269"/>
      <c r="BI75" s="1269"/>
      <c r="BJ75" s="1269"/>
      <c r="BK75" s="1269"/>
      <c r="BL75" s="1269"/>
      <c r="BM75" s="1269"/>
      <c r="BN75" s="1269"/>
      <c r="BO75" s="1269"/>
      <c r="BP75" s="1267">
        <v>16.2</v>
      </c>
      <c r="BQ75" s="1267"/>
      <c r="BR75" s="1267"/>
      <c r="BS75" s="1267"/>
      <c r="BT75" s="1267"/>
      <c r="BU75" s="1267"/>
      <c r="BV75" s="1267"/>
      <c r="BW75" s="1267"/>
      <c r="BX75" s="1267">
        <v>16.100000000000001</v>
      </c>
      <c r="BY75" s="1267"/>
      <c r="BZ75" s="1267"/>
      <c r="CA75" s="1267"/>
      <c r="CB75" s="1267"/>
      <c r="CC75" s="1267"/>
      <c r="CD75" s="1267"/>
      <c r="CE75" s="1267"/>
      <c r="CF75" s="1267">
        <v>16</v>
      </c>
      <c r="CG75" s="1267"/>
      <c r="CH75" s="1267"/>
      <c r="CI75" s="1267"/>
      <c r="CJ75" s="1267"/>
      <c r="CK75" s="1267"/>
      <c r="CL75" s="1267"/>
      <c r="CM75" s="1267"/>
      <c r="CN75" s="1267">
        <v>15.8</v>
      </c>
      <c r="CO75" s="1267"/>
      <c r="CP75" s="1267"/>
      <c r="CQ75" s="1267"/>
      <c r="CR75" s="1267"/>
      <c r="CS75" s="1267"/>
      <c r="CT75" s="1267"/>
      <c r="CU75" s="1267"/>
      <c r="CV75" s="1267">
        <v>15.7</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605</v>
      </c>
      <c r="AO77" s="1266"/>
      <c r="AP77" s="1266"/>
      <c r="AQ77" s="1266"/>
      <c r="AR77" s="1266"/>
      <c r="AS77" s="1266"/>
      <c r="AT77" s="1266"/>
      <c r="AU77" s="1266"/>
      <c r="AV77" s="1266"/>
      <c r="AW77" s="1266"/>
      <c r="AX77" s="1266"/>
      <c r="AY77" s="1266"/>
      <c r="AZ77" s="1266"/>
      <c r="BA77" s="1266"/>
      <c r="BB77" s="1269" t="s">
        <v>603</v>
      </c>
      <c r="BC77" s="1269"/>
      <c r="BD77" s="1269"/>
      <c r="BE77" s="1269"/>
      <c r="BF77" s="1269"/>
      <c r="BG77" s="1269"/>
      <c r="BH77" s="1269"/>
      <c r="BI77" s="1269"/>
      <c r="BJ77" s="1269"/>
      <c r="BK77" s="1269"/>
      <c r="BL77" s="1269"/>
      <c r="BM77" s="1269"/>
      <c r="BN77" s="1269"/>
      <c r="BO77" s="1269"/>
      <c r="BP77" s="1267">
        <v>25.3</v>
      </c>
      <c r="BQ77" s="1267"/>
      <c r="BR77" s="1267"/>
      <c r="BS77" s="1267"/>
      <c r="BT77" s="1267"/>
      <c r="BU77" s="1267"/>
      <c r="BV77" s="1267"/>
      <c r="BW77" s="1267"/>
      <c r="BX77" s="1267">
        <v>25.5</v>
      </c>
      <c r="BY77" s="1267"/>
      <c r="BZ77" s="1267"/>
      <c r="CA77" s="1267"/>
      <c r="CB77" s="1267"/>
      <c r="CC77" s="1267"/>
      <c r="CD77" s="1267"/>
      <c r="CE77" s="1267"/>
      <c r="CF77" s="1267">
        <v>25.1</v>
      </c>
      <c r="CG77" s="1267"/>
      <c r="CH77" s="1267"/>
      <c r="CI77" s="1267"/>
      <c r="CJ77" s="1267"/>
      <c r="CK77" s="1267"/>
      <c r="CL77" s="1267"/>
      <c r="CM77" s="1267"/>
      <c r="CN77" s="1267">
        <v>18</v>
      </c>
      <c r="CO77" s="1267"/>
      <c r="CP77" s="1267"/>
      <c r="CQ77" s="1267"/>
      <c r="CR77" s="1267"/>
      <c r="CS77" s="1267"/>
      <c r="CT77" s="1267"/>
      <c r="CU77" s="1267"/>
      <c r="CV77" s="1267">
        <v>12.7</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607</v>
      </c>
      <c r="BC79" s="1269"/>
      <c r="BD79" s="1269"/>
      <c r="BE79" s="1269"/>
      <c r="BF79" s="1269"/>
      <c r="BG79" s="1269"/>
      <c r="BH79" s="1269"/>
      <c r="BI79" s="1269"/>
      <c r="BJ79" s="1269"/>
      <c r="BK79" s="1269"/>
      <c r="BL79" s="1269"/>
      <c r="BM79" s="1269"/>
      <c r="BN79" s="1269"/>
      <c r="BO79" s="1269"/>
      <c r="BP79" s="1267">
        <v>6.9</v>
      </c>
      <c r="BQ79" s="1267"/>
      <c r="BR79" s="1267"/>
      <c r="BS79" s="1267"/>
      <c r="BT79" s="1267"/>
      <c r="BU79" s="1267"/>
      <c r="BV79" s="1267"/>
      <c r="BW79" s="1267"/>
      <c r="BX79" s="1267">
        <v>6.6</v>
      </c>
      <c r="BY79" s="1267"/>
      <c r="BZ79" s="1267"/>
      <c r="CA79" s="1267"/>
      <c r="CB79" s="1267"/>
      <c r="CC79" s="1267"/>
      <c r="CD79" s="1267"/>
      <c r="CE79" s="1267"/>
      <c r="CF79" s="1267">
        <v>6.4</v>
      </c>
      <c r="CG79" s="1267"/>
      <c r="CH79" s="1267"/>
      <c r="CI79" s="1267"/>
      <c r="CJ79" s="1267"/>
      <c r="CK79" s="1267"/>
      <c r="CL79" s="1267"/>
      <c r="CM79" s="1267"/>
      <c r="CN79" s="1267">
        <v>6.6</v>
      </c>
      <c r="CO79" s="1267"/>
      <c r="CP79" s="1267"/>
      <c r="CQ79" s="1267"/>
      <c r="CR79" s="1267"/>
      <c r="CS79" s="1267"/>
      <c r="CT79" s="1267"/>
      <c r="CU79" s="1267"/>
      <c r="CV79" s="1267">
        <v>6.6</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mx1y5uVO55VjYcG87yKzdDXdIRSTnY3JKjG0tzAqgaGkzxaPBpTYIKL4gmDQQUs0VDGLPd3xDcxgC06rg89ZJw==" saltValue="YxrGeVm5ihose9bUzmL0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gIohAezSUutFxNXRFUaM0QwF8Edj8KWQRMatim4bzlZw5QKU5xnVEts1yejECUrOlCA7dYyvnAsiD6c84OyE7Q==" saltValue="nhjTlldqvPEu0pbYOFPe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wF45qxP6z2yewNerFTmGJCo+8OAxSQiyKxLHfI2CJ3VsUwoM2R5yfRFMJCtaczi5KajZjnMusZNhCccuIOWgeQ==" saltValue="9JUblgW4OIdLzDwJ8u/9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559</v>
      </c>
      <c r="G2" s="151"/>
      <c r="H2" s="152"/>
    </row>
    <row r="3" spans="1:8" x14ac:dyDescent="0.15">
      <c r="A3" s="148" t="s">
        <v>552</v>
      </c>
      <c r="B3" s="153"/>
      <c r="C3" s="154"/>
      <c r="D3" s="155">
        <v>29722</v>
      </c>
      <c r="E3" s="156"/>
      <c r="F3" s="157">
        <v>54684</v>
      </c>
      <c r="G3" s="158"/>
      <c r="H3" s="159"/>
    </row>
    <row r="4" spans="1:8" x14ac:dyDescent="0.15">
      <c r="A4" s="160"/>
      <c r="B4" s="161"/>
      <c r="C4" s="162"/>
      <c r="D4" s="163">
        <v>11309</v>
      </c>
      <c r="E4" s="164"/>
      <c r="F4" s="165">
        <v>32829</v>
      </c>
      <c r="G4" s="166"/>
      <c r="H4" s="167"/>
    </row>
    <row r="5" spans="1:8" x14ac:dyDescent="0.15">
      <c r="A5" s="148" t="s">
        <v>554</v>
      </c>
      <c r="B5" s="153"/>
      <c r="C5" s="154"/>
      <c r="D5" s="155">
        <v>44349</v>
      </c>
      <c r="E5" s="156"/>
      <c r="F5" s="157">
        <v>62383</v>
      </c>
      <c r="G5" s="158"/>
      <c r="H5" s="159"/>
    </row>
    <row r="6" spans="1:8" x14ac:dyDescent="0.15">
      <c r="A6" s="160"/>
      <c r="B6" s="161"/>
      <c r="C6" s="162"/>
      <c r="D6" s="163">
        <v>20269</v>
      </c>
      <c r="E6" s="164"/>
      <c r="F6" s="165">
        <v>35325</v>
      </c>
      <c r="G6" s="166"/>
      <c r="H6" s="167"/>
    </row>
    <row r="7" spans="1:8" x14ac:dyDescent="0.15">
      <c r="A7" s="148" t="s">
        <v>555</v>
      </c>
      <c r="B7" s="153"/>
      <c r="C7" s="154"/>
      <c r="D7" s="155">
        <v>25752</v>
      </c>
      <c r="E7" s="156"/>
      <c r="F7" s="157">
        <v>63812</v>
      </c>
      <c r="G7" s="158"/>
      <c r="H7" s="159"/>
    </row>
    <row r="8" spans="1:8" x14ac:dyDescent="0.15">
      <c r="A8" s="160"/>
      <c r="B8" s="161"/>
      <c r="C8" s="162"/>
      <c r="D8" s="163">
        <v>12259</v>
      </c>
      <c r="E8" s="164"/>
      <c r="F8" s="165">
        <v>33848</v>
      </c>
      <c r="G8" s="166"/>
      <c r="H8" s="167"/>
    </row>
    <row r="9" spans="1:8" x14ac:dyDescent="0.15">
      <c r="A9" s="148" t="s">
        <v>556</v>
      </c>
      <c r="B9" s="153"/>
      <c r="C9" s="154"/>
      <c r="D9" s="155">
        <v>15447</v>
      </c>
      <c r="E9" s="156"/>
      <c r="F9" s="157">
        <v>54225</v>
      </c>
      <c r="G9" s="158"/>
      <c r="H9" s="159"/>
    </row>
    <row r="10" spans="1:8" x14ac:dyDescent="0.15">
      <c r="A10" s="160"/>
      <c r="B10" s="161"/>
      <c r="C10" s="162"/>
      <c r="D10" s="163">
        <v>7409</v>
      </c>
      <c r="E10" s="164"/>
      <c r="F10" s="165">
        <v>27337</v>
      </c>
      <c r="G10" s="166"/>
      <c r="H10" s="167"/>
    </row>
    <row r="11" spans="1:8" x14ac:dyDescent="0.15">
      <c r="A11" s="148" t="s">
        <v>557</v>
      </c>
      <c r="B11" s="153"/>
      <c r="C11" s="154"/>
      <c r="D11" s="155">
        <v>19414</v>
      </c>
      <c r="E11" s="156"/>
      <c r="F11" s="157">
        <v>54016</v>
      </c>
      <c r="G11" s="158"/>
      <c r="H11" s="159"/>
    </row>
    <row r="12" spans="1:8" x14ac:dyDescent="0.15">
      <c r="A12" s="160"/>
      <c r="B12" s="161"/>
      <c r="C12" s="168"/>
      <c r="D12" s="163">
        <v>10126</v>
      </c>
      <c r="E12" s="164"/>
      <c r="F12" s="165">
        <v>28078</v>
      </c>
      <c r="G12" s="166"/>
      <c r="H12" s="167"/>
    </row>
    <row r="13" spans="1:8" x14ac:dyDescent="0.15">
      <c r="A13" s="148"/>
      <c r="B13" s="153"/>
      <c r="C13" s="169"/>
      <c r="D13" s="170">
        <v>26937</v>
      </c>
      <c r="E13" s="171"/>
      <c r="F13" s="172">
        <v>57824</v>
      </c>
      <c r="G13" s="173"/>
      <c r="H13" s="159"/>
    </row>
    <row r="14" spans="1:8" x14ac:dyDescent="0.15">
      <c r="A14" s="160"/>
      <c r="B14" s="161"/>
      <c r="C14" s="162"/>
      <c r="D14" s="163">
        <v>12274</v>
      </c>
      <c r="E14" s="164"/>
      <c r="F14" s="165">
        <v>31483</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1.4</v>
      </c>
      <c r="C19" s="174">
        <f>ROUND(VALUE(SUBSTITUTE(実質収支比率等に係る経年分析!G$48,"▲","-")),2)</f>
        <v>1.28</v>
      </c>
      <c r="D19" s="174">
        <f>ROUND(VALUE(SUBSTITUTE(実質収支比率等に係る経年分析!H$48,"▲","-")),2)</f>
        <v>3.32</v>
      </c>
      <c r="E19" s="174">
        <f>ROUND(VALUE(SUBSTITUTE(実質収支比率等に係る経年分析!I$48,"▲","-")),2)</f>
        <v>7.29</v>
      </c>
      <c r="F19" s="174">
        <f>ROUND(VALUE(SUBSTITUTE(実質収支比率等に係る経年分析!J$48,"▲","-")),2)</f>
        <v>3.19</v>
      </c>
    </row>
    <row r="20" spans="1:11" x14ac:dyDescent="0.15">
      <c r="A20" s="174" t="s">
        <v>58</v>
      </c>
      <c r="B20" s="174">
        <f>ROUND(VALUE(SUBSTITUTE(実質収支比率等に係る経年分析!F$47,"▲","-")),2)</f>
        <v>0.69</v>
      </c>
      <c r="C20" s="174">
        <f>ROUND(VALUE(SUBSTITUTE(実質収支比率等に係る経年分析!G$47,"▲","-")),2)</f>
        <v>0.77</v>
      </c>
      <c r="D20" s="174">
        <f>ROUND(VALUE(SUBSTITUTE(実質収支比率等に係る経年分析!H$47,"▲","-")),2)</f>
        <v>1.4</v>
      </c>
      <c r="E20" s="174">
        <f>ROUND(VALUE(SUBSTITUTE(実質収支比率等に係る経年分析!I$47,"▲","-")),2)</f>
        <v>7.26</v>
      </c>
      <c r="F20" s="174">
        <f>ROUND(VALUE(SUBSTITUTE(実質収支比率等に係る経年分析!J$47,"▲","-")),2)</f>
        <v>11.19</v>
      </c>
    </row>
    <row r="21" spans="1:11" x14ac:dyDescent="0.15">
      <c r="A21" s="174" t="s">
        <v>59</v>
      </c>
      <c r="B21" s="174">
        <f>IF(ISNUMBER(VALUE(SUBSTITUTE(実質収支比率等に係る経年分析!F$49,"▲","-"))),ROUND(VALUE(SUBSTITUTE(実質収支比率等に係る経年分析!F$49,"▲","-")),2),NA())</f>
        <v>-2.08</v>
      </c>
      <c r="C21" s="174">
        <f>IF(ISNUMBER(VALUE(SUBSTITUTE(実質収支比率等に係る経年分析!G$49,"▲","-"))),ROUND(VALUE(SUBSTITUTE(実質収支比率等に係る経年分析!G$49,"▲","-")),2),NA())</f>
        <v>-0.01</v>
      </c>
      <c r="D21" s="174">
        <f>IF(ISNUMBER(VALUE(SUBSTITUTE(実質収支比率等に係る経年分析!H$49,"▲","-"))),ROUND(VALUE(SUBSTITUTE(実質収支比率等に係る経年分析!H$49,"▲","-")),2),NA())</f>
        <v>2.72</v>
      </c>
      <c r="E21" s="174">
        <f>IF(ISNUMBER(VALUE(SUBSTITUTE(実質収支比率等に係る経年分析!I$49,"▲","-"))),ROUND(VALUE(SUBSTITUTE(実質収支比率等に係る経年分析!I$49,"▲","-")),2),NA())</f>
        <v>10.06</v>
      </c>
      <c r="F21" s="174">
        <f>IF(ISNUMBER(VALUE(SUBSTITUTE(実質収支比率等に係る経年分析!J$49,"▲","-"))),ROUND(VALUE(SUBSTITUTE(実質収支比率等に係る経年分析!J$49,"▲","-")),2),NA())</f>
        <v>-0.55000000000000004</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1.44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東山墓園造成事業特別会計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0.14000000000000001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1.1499999999999999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1.68</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2.0499999999999998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3.72</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f>IF(ROUND(VALUE(SUBSTITUTE(連結実質赤字比率に係る赤字・黒字の構成分析!G$35,"▲", "-")), 2) &lt; 0, ABS(ROUND(VALUE(SUBSTITUTE(連結実質赤字比率に係る赤字・黒字の構成分析!G$35,"▲", "-")), 2)), NA())</f>
        <v>1.62</v>
      </c>
      <c r="E35" s="175" t="e">
        <f>IF(ROUND(VALUE(SUBSTITUTE(連結実質赤字比率に係る赤字・黒字の構成分析!G$35,"▲", "-")), 2) &gt;= 0, ABS(ROUND(VALUE(SUBSTITUTE(連結実質赤字比率に係る赤字・黒字の構成分析!G$35,"▲", "-")), 2)), NA())</f>
        <v>#N/A</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17.02</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2241</v>
      </c>
      <c r="E42" s="176"/>
      <c r="F42" s="176"/>
      <c r="G42" s="176">
        <f>'実質公債費比率（分子）の構造'!L$52</f>
        <v>2278</v>
      </c>
      <c r="H42" s="176"/>
      <c r="I42" s="176"/>
      <c r="J42" s="176">
        <f>'実質公債費比率（分子）の構造'!M$52</f>
        <v>2269</v>
      </c>
      <c r="K42" s="176"/>
      <c r="L42" s="176"/>
      <c r="M42" s="176">
        <f>'実質公債費比率（分子）の構造'!N$52</f>
        <v>2303</v>
      </c>
      <c r="N42" s="176"/>
      <c r="O42" s="176"/>
      <c r="P42" s="176">
        <f>'実質公債費比率（分子）の構造'!O$52</f>
        <v>2297</v>
      </c>
    </row>
    <row r="43" spans="1:16" x14ac:dyDescent="0.15">
      <c r="A43" s="176" t="s">
        <v>67</v>
      </c>
      <c r="B43" s="176">
        <f>'実質公債費比率（分子）の構造'!K$51</f>
        <v>0</v>
      </c>
      <c r="C43" s="176"/>
      <c r="D43" s="176"/>
      <c r="E43" s="176">
        <f>'実質公債費比率（分子）の構造'!L$51</f>
        <v>1</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68</v>
      </c>
      <c r="B44" s="176">
        <f>'実質公債費比率（分子）の構造'!K$50</f>
        <v>47</v>
      </c>
      <c r="C44" s="176"/>
      <c r="D44" s="176"/>
      <c r="E44" s="176">
        <f>'実質公債費比率（分子）の構造'!L$50</f>
        <v>39</v>
      </c>
      <c r="F44" s="176"/>
      <c r="G44" s="176"/>
      <c r="H44" s="176">
        <f>'実質公債費比率（分子）の構造'!M$50</f>
        <v>10</v>
      </c>
      <c r="I44" s="176"/>
      <c r="J44" s="176"/>
      <c r="K44" s="176">
        <f>'実質公債費比率（分子）の構造'!N$50</f>
        <v>1</v>
      </c>
      <c r="L44" s="176"/>
      <c r="M44" s="176"/>
      <c r="N44" s="176">
        <f>'実質公債費比率（分子）の構造'!O$50</f>
        <v>1</v>
      </c>
      <c r="O44" s="176"/>
      <c r="P44" s="176"/>
    </row>
    <row r="45" spans="1:16" x14ac:dyDescent="0.15">
      <c r="A45" s="176" t="s">
        <v>69</v>
      </c>
      <c r="B45" s="176">
        <f>'実質公債費比率（分子）の構造'!K$49</f>
        <v>248</v>
      </c>
      <c r="C45" s="176"/>
      <c r="D45" s="176"/>
      <c r="E45" s="176">
        <f>'実質公債費比率（分子）の構造'!L$49</f>
        <v>245</v>
      </c>
      <c r="F45" s="176"/>
      <c r="G45" s="176"/>
      <c r="H45" s="176">
        <f>'実質公債費比率（分子）の構造'!M$49</f>
        <v>240</v>
      </c>
      <c r="I45" s="176"/>
      <c r="J45" s="176"/>
      <c r="K45" s="176">
        <f>'実質公債費比率（分子）の構造'!N$49</f>
        <v>242</v>
      </c>
      <c r="L45" s="176"/>
      <c r="M45" s="176"/>
      <c r="N45" s="176">
        <f>'実質公債費比率（分子）の構造'!O$49</f>
        <v>228</v>
      </c>
      <c r="O45" s="176"/>
      <c r="P45" s="176"/>
    </row>
    <row r="46" spans="1:16" x14ac:dyDescent="0.15">
      <c r="A46" s="176" t="s">
        <v>70</v>
      </c>
      <c r="B46" s="176">
        <f>'実質公債費比率（分子）の構造'!K$48</f>
        <v>1064</v>
      </c>
      <c r="C46" s="176"/>
      <c r="D46" s="176"/>
      <c r="E46" s="176">
        <f>'実質公債費比率（分子）の構造'!L$48</f>
        <v>1066</v>
      </c>
      <c r="F46" s="176"/>
      <c r="G46" s="176"/>
      <c r="H46" s="176">
        <f>'実質公債費比率（分子）の構造'!M$48</f>
        <v>1164</v>
      </c>
      <c r="I46" s="176"/>
      <c r="J46" s="176"/>
      <c r="K46" s="176">
        <f>'実質公債費比率（分子）の構造'!N$48</f>
        <v>1202</v>
      </c>
      <c r="L46" s="176"/>
      <c r="M46" s="176"/>
      <c r="N46" s="176">
        <f>'実質公債費比率（分子）の構造'!O$48</f>
        <v>1189</v>
      </c>
      <c r="O46" s="176"/>
      <c r="P46" s="176"/>
    </row>
    <row r="47" spans="1:16" x14ac:dyDescent="0.15">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3110</v>
      </c>
      <c r="C49" s="176"/>
      <c r="D49" s="176"/>
      <c r="E49" s="176">
        <f>'実質公債費比率（分子）の構造'!L$45</f>
        <v>3132</v>
      </c>
      <c r="F49" s="176"/>
      <c r="G49" s="176"/>
      <c r="H49" s="176">
        <f>'実質公債費比率（分子）の構造'!M$45</f>
        <v>3129</v>
      </c>
      <c r="I49" s="176"/>
      <c r="J49" s="176"/>
      <c r="K49" s="176">
        <f>'実質公債費比率（分子）の構造'!N$45</f>
        <v>3197</v>
      </c>
      <c r="L49" s="176"/>
      <c r="M49" s="176"/>
      <c r="N49" s="176">
        <f>'実質公債費比率（分子）の構造'!O$45</f>
        <v>3171</v>
      </c>
      <c r="O49" s="176"/>
      <c r="P49" s="176"/>
    </row>
    <row r="50" spans="1:16" x14ac:dyDescent="0.15">
      <c r="A50" s="176" t="s">
        <v>74</v>
      </c>
      <c r="B50" s="176" t="e">
        <f>NA()</f>
        <v>#N/A</v>
      </c>
      <c r="C50" s="176">
        <f>IF(ISNUMBER('実質公債費比率（分子）の構造'!K$53),'実質公債費比率（分子）の構造'!K$53,NA())</f>
        <v>2228</v>
      </c>
      <c r="D50" s="176" t="e">
        <f>NA()</f>
        <v>#N/A</v>
      </c>
      <c r="E50" s="176" t="e">
        <f>NA()</f>
        <v>#N/A</v>
      </c>
      <c r="F50" s="176">
        <f>IF(ISNUMBER('実質公債費比率（分子）の構造'!L$53),'実質公債費比率（分子）の構造'!L$53,NA())</f>
        <v>2205</v>
      </c>
      <c r="G50" s="176" t="e">
        <f>NA()</f>
        <v>#N/A</v>
      </c>
      <c r="H50" s="176" t="e">
        <f>NA()</f>
        <v>#N/A</v>
      </c>
      <c r="I50" s="176">
        <f>IF(ISNUMBER('実質公債費比率（分子）の構造'!M$53),'実質公債費比率（分子）の構造'!M$53,NA())</f>
        <v>2274</v>
      </c>
      <c r="J50" s="176" t="e">
        <f>NA()</f>
        <v>#N/A</v>
      </c>
      <c r="K50" s="176" t="e">
        <f>NA()</f>
        <v>#N/A</v>
      </c>
      <c r="L50" s="176">
        <f>IF(ISNUMBER('実質公債費比率（分子）の構造'!N$53),'実質公債費比率（分子）の構造'!N$53,NA())</f>
        <v>2339</v>
      </c>
      <c r="M50" s="176" t="e">
        <f>NA()</f>
        <v>#N/A</v>
      </c>
      <c r="N50" s="176" t="e">
        <f>NA()</f>
        <v>#N/A</v>
      </c>
      <c r="O50" s="176">
        <f>IF(ISNUMBER('実質公債費比率（分子）の構造'!O$53),'実質公債費比率（分子）の構造'!O$53,NA())</f>
        <v>2292</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44</v>
      </c>
      <c r="B56" s="175"/>
      <c r="C56" s="175"/>
      <c r="D56" s="175">
        <f>'将来負担比率（分子）の構造'!I$52</f>
        <v>27916</v>
      </c>
      <c r="E56" s="175"/>
      <c r="F56" s="175"/>
      <c r="G56" s="175">
        <f>'将来負担比率（分子）の構造'!J$52</f>
        <v>27715</v>
      </c>
      <c r="H56" s="175"/>
      <c r="I56" s="175"/>
      <c r="J56" s="175">
        <f>'将来負担比率（分子）の構造'!K$52</f>
        <v>27678</v>
      </c>
      <c r="K56" s="175"/>
      <c r="L56" s="175"/>
      <c r="M56" s="175">
        <f>'将来負担比率（分子）の構造'!L$52</f>
        <v>27143</v>
      </c>
      <c r="N56" s="175"/>
      <c r="O56" s="175"/>
      <c r="P56" s="175">
        <f>'将来負担比率（分子）の構造'!M$52</f>
        <v>26210</v>
      </c>
    </row>
    <row r="57" spans="1:16" x14ac:dyDescent="0.15">
      <c r="A57" s="175" t="s">
        <v>43</v>
      </c>
      <c r="B57" s="175"/>
      <c r="C57" s="175"/>
      <c r="D57" s="175">
        <f>'将来負担比率（分子）の構造'!I$51</f>
        <v>4</v>
      </c>
      <c r="E57" s="175"/>
      <c r="F57" s="175"/>
      <c r="G57" s="175">
        <f>'将来負担比率（分子）の構造'!J$51</f>
        <v>2</v>
      </c>
      <c r="H57" s="175"/>
      <c r="I57" s="175"/>
      <c r="J57" s="175">
        <f>'将来負担比率（分子）の構造'!K$51</f>
        <v>0</v>
      </c>
      <c r="K57" s="175"/>
      <c r="L57" s="175"/>
      <c r="M57" s="175">
        <f>'将来負担比率（分子）の構造'!L$51</f>
        <v>0</v>
      </c>
      <c r="N57" s="175"/>
      <c r="O57" s="175"/>
      <c r="P57" s="175" t="str">
        <f>'将来負担比率（分子）の構造'!M$51</f>
        <v>-</v>
      </c>
    </row>
    <row r="58" spans="1:16" x14ac:dyDescent="0.15">
      <c r="A58" s="175" t="s">
        <v>42</v>
      </c>
      <c r="B58" s="175"/>
      <c r="C58" s="175"/>
      <c r="D58" s="175">
        <f>'将来負担比率（分子）の構造'!I$50</f>
        <v>1250</v>
      </c>
      <c r="E58" s="175"/>
      <c r="F58" s="175"/>
      <c r="G58" s="175">
        <f>'将来負担比率（分子）の構造'!J$50</f>
        <v>1065</v>
      </c>
      <c r="H58" s="175"/>
      <c r="I58" s="175"/>
      <c r="J58" s="175">
        <f>'将来負担比率（分子）の構造'!K$50</f>
        <v>1438</v>
      </c>
      <c r="K58" s="175"/>
      <c r="L58" s="175"/>
      <c r="M58" s="175">
        <f>'将来負担比率（分子）の構造'!L$50</f>
        <v>3124</v>
      </c>
      <c r="N58" s="175"/>
      <c r="O58" s="175"/>
      <c r="P58" s="175">
        <f>'将来負担比率（分子）の構造'!M$50</f>
        <v>4284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4530</v>
      </c>
      <c r="C62" s="175"/>
      <c r="D62" s="175"/>
      <c r="E62" s="175">
        <f>'将来負担比率（分子）の構造'!J$45</f>
        <v>4574</v>
      </c>
      <c r="F62" s="175"/>
      <c r="G62" s="175"/>
      <c r="H62" s="175">
        <f>'将来負担比率（分子）の構造'!K$45</f>
        <v>4348</v>
      </c>
      <c r="I62" s="175"/>
      <c r="J62" s="175"/>
      <c r="K62" s="175">
        <f>'将来負担比率（分子）の構造'!L$45</f>
        <v>4247</v>
      </c>
      <c r="L62" s="175"/>
      <c r="M62" s="175"/>
      <c r="N62" s="175">
        <f>'将来負担比率（分子）の構造'!M$45</f>
        <v>4190</v>
      </c>
      <c r="O62" s="175"/>
      <c r="P62" s="175"/>
    </row>
    <row r="63" spans="1:16" x14ac:dyDescent="0.15">
      <c r="A63" s="175" t="s">
        <v>35</v>
      </c>
      <c r="B63" s="175">
        <f>'将来負担比率（分子）の構造'!I$44</f>
        <v>1096</v>
      </c>
      <c r="C63" s="175"/>
      <c r="D63" s="175"/>
      <c r="E63" s="175">
        <f>'将来負担比率（分子）の構造'!J$44</f>
        <v>863</v>
      </c>
      <c r="F63" s="175"/>
      <c r="G63" s="175"/>
      <c r="H63" s="175">
        <f>'将来負担比率（分子）の構造'!K$44</f>
        <v>627</v>
      </c>
      <c r="I63" s="175"/>
      <c r="J63" s="175"/>
      <c r="K63" s="175">
        <f>'将来負担比率（分子）の構造'!L$44</f>
        <v>391</v>
      </c>
      <c r="L63" s="175"/>
      <c r="M63" s="175"/>
      <c r="N63" s="175">
        <f>'将来負担比率（分子）の構造'!M$44</f>
        <v>165</v>
      </c>
      <c r="O63" s="175"/>
      <c r="P63" s="175"/>
    </row>
    <row r="64" spans="1:16" x14ac:dyDescent="0.15">
      <c r="A64" s="175" t="s">
        <v>34</v>
      </c>
      <c r="B64" s="175">
        <f>'将来負担比率（分子）の構造'!I$43</f>
        <v>14632</v>
      </c>
      <c r="C64" s="175"/>
      <c r="D64" s="175"/>
      <c r="E64" s="175">
        <f>'将来負担比率（分子）の構造'!J$43</f>
        <v>14538</v>
      </c>
      <c r="F64" s="175"/>
      <c r="G64" s="175"/>
      <c r="H64" s="175">
        <f>'将来負担比率（分子）の構造'!K$43</f>
        <v>14912</v>
      </c>
      <c r="I64" s="175"/>
      <c r="J64" s="175"/>
      <c r="K64" s="175">
        <f>'将来負担比率（分子）の構造'!L$43</f>
        <v>15538</v>
      </c>
      <c r="L64" s="175"/>
      <c r="M64" s="175"/>
      <c r="N64" s="175">
        <f>'将来負担比率（分子）の構造'!M$43</f>
        <v>14616</v>
      </c>
      <c r="O64" s="175"/>
      <c r="P64" s="175"/>
    </row>
    <row r="65" spans="1:16" x14ac:dyDescent="0.15">
      <c r="A65" s="175" t="s">
        <v>33</v>
      </c>
      <c r="B65" s="175">
        <f>'将来負担比率（分子）の構造'!I$42</f>
        <v>57</v>
      </c>
      <c r="C65" s="175"/>
      <c r="D65" s="175"/>
      <c r="E65" s="175">
        <f>'将来負担比率（分子）の構造'!J$42</f>
        <v>18</v>
      </c>
      <c r="F65" s="175"/>
      <c r="G65" s="175"/>
      <c r="H65" s="175">
        <f>'将来負担比率（分子）の構造'!K$42</f>
        <v>8</v>
      </c>
      <c r="I65" s="175"/>
      <c r="J65" s="175"/>
      <c r="K65" s="175">
        <f>'将来負担比率（分子）の構造'!L$42</f>
        <v>8</v>
      </c>
      <c r="L65" s="175"/>
      <c r="M65" s="175"/>
      <c r="N65" s="175">
        <f>'将来負担比率（分子）の構造'!M$42</f>
        <v>6</v>
      </c>
      <c r="O65" s="175"/>
      <c r="P65" s="175"/>
    </row>
    <row r="66" spans="1:16" x14ac:dyDescent="0.15">
      <c r="A66" s="175" t="s">
        <v>32</v>
      </c>
      <c r="B66" s="175">
        <f>'将来負担比率（分子）の構造'!I$41</f>
        <v>34813</v>
      </c>
      <c r="C66" s="175"/>
      <c r="D66" s="175"/>
      <c r="E66" s="175">
        <f>'将来負担比率（分子）の構造'!J$41</f>
        <v>35246</v>
      </c>
      <c r="F66" s="175"/>
      <c r="G66" s="175"/>
      <c r="H66" s="175">
        <f>'将来負担比率（分子）の構造'!K$41</f>
        <v>34808</v>
      </c>
      <c r="I66" s="175"/>
      <c r="J66" s="175"/>
      <c r="K66" s="175">
        <f>'将来負担比率（分子）の構造'!L$41</f>
        <v>34417</v>
      </c>
      <c r="L66" s="175"/>
      <c r="M66" s="175"/>
      <c r="N66" s="175">
        <f>'将来負担比率（分子）の構造'!M$41</f>
        <v>32724</v>
      </c>
      <c r="O66" s="175"/>
      <c r="P66" s="175"/>
    </row>
    <row r="67" spans="1:16" x14ac:dyDescent="0.15">
      <c r="A67" s="175" t="s">
        <v>78</v>
      </c>
      <c r="B67" s="175" t="e">
        <f>NA()</f>
        <v>#N/A</v>
      </c>
      <c r="C67" s="175">
        <f>IF(ISNUMBER('将来負担比率（分子）の構造'!I$53), IF('将来負担比率（分子）の構造'!I$53 &lt; 0, 0, '将来負担比率（分子）の構造'!I$53), NA())</f>
        <v>25958</v>
      </c>
      <c r="D67" s="175" t="e">
        <f>NA()</f>
        <v>#N/A</v>
      </c>
      <c r="E67" s="175" t="e">
        <f>NA()</f>
        <v>#N/A</v>
      </c>
      <c r="F67" s="175">
        <f>IF(ISNUMBER('将来負担比率（分子）の構造'!J$53), IF('将来負担比率（分子）の構造'!J$53 &lt; 0, 0, '将来負担比率（分子）の構造'!J$53), NA())</f>
        <v>26458</v>
      </c>
      <c r="G67" s="175" t="e">
        <f>NA()</f>
        <v>#N/A</v>
      </c>
      <c r="H67" s="175" t="e">
        <f>NA()</f>
        <v>#N/A</v>
      </c>
      <c r="I67" s="175">
        <f>IF(ISNUMBER('将来負担比率（分子）の構造'!K$53), IF('将来負担比率（分子）の構造'!K$53 &lt; 0, 0, '将来負担比率（分子）の構造'!K$53), NA())</f>
        <v>25587</v>
      </c>
      <c r="J67" s="175" t="e">
        <f>NA()</f>
        <v>#N/A</v>
      </c>
      <c r="K67" s="175" t="e">
        <f>NA()</f>
        <v>#N/A</v>
      </c>
      <c r="L67" s="175">
        <f>IF(ISNUMBER('将来負担比率（分子）の構造'!L$53), IF('将来負担比率（分子）の構造'!L$53 &lt; 0, 0, '将来負担比率（分子）の構造'!L$53), NA())</f>
        <v>24334</v>
      </c>
      <c r="M67" s="175" t="e">
        <f>NA()</f>
        <v>#N/A</v>
      </c>
      <c r="N67" s="175" t="e">
        <f>NA()</f>
        <v>#N/A</v>
      </c>
      <c r="O67" s="175">
        <f>IF(ISNUMBER('将来負担比率（分子）の構造'!M$53), IF('将来負担比率（分子）の構造'!M$53 &lt; 0, 0, '将来負担比率（分子）の構造'!M$53), NA())</f>
        <v>21207</v>
      </c>
      <c r="P67" s="175" t="e">
        <f>NA()</f>
        <v>#N/A</v>
      </c>
    </row>
    <row r="70" spans="1:16" x14ac:dyDescent="0.15">
      <c r="A70" s="177" t="s">
        <v>79</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80</v>
      </c>
      <c r="B72" s="179">
        <f>基金残高に係る経年分析!F55</f>
        <v>232</v>
      </c>
      <c r="C72" s="179">
        <f>基金残高に係る経年分析!G55</f>
        <v>1261</v>
      </c>
      <c r="D72" s="179">
        <f>基金残高に係る経年分析!H55</f>
        <v>1894</v>
      </c>
    </row>
    <row r="73" spans="1:16" x14ac:dyDescent="0.15">
      <c r="A73" s="178" t="s">
        <v>81</v>
      </c>
      <c r="B73" s="179">
        <f>基金残高に係る経年分析!F56</f>
        <v>1</v>
      </c>
      <c r="C73" s="179">
        <f>基金残高に係る経年分析!G56</f>
        <v>389</v>
      </c>
      <c r="D73" s="179">
        <f>基金残高に係る経年分析!H56</f>
        <v>389</v>
      </c>
    </row>
    <row r="74" spans="1:16" x14ac:dyDescent="0.15">
      <c r="A74" s="178" t="s">
        <v>82</v>
      </c>
      <c r="B74" s="179">
        <f>基金残高に係る経年分析!F57</f>
        <v>1524</v>
      </c>
      <c r="C74" s="179">
        <f>基金残高に係る経年分析!G57</f>
        <v>1738</v>
      </c>
      <c r="D74" s="179">
        <f>基金残高に係る経年分析!H57</f>
        <v>1985</v>
      </c>
    </row>
  </sheetData>
  <sheetProtection algorithmName="SHA-512" hashValue="1RfXKXeqfP4tYk+OiwF4DnJNGuGLK0N15VOrshgzDMgX0DMHQX1aGyeZasYSpFb2DoQfBASqlex1CC2kh4TaYQ==" saltValue="45dwzVtHqMm0BiKdtXI2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10100753</v>
      </c>
      <c r="S5" s="713"/>
      <c r="T5" s="713"/>
      <c r="U5" s="713"/>
      <c r="V5" s="713"/>
      <c r="W5" s="713"/>
      <c r="X5" s="713"/>
      <c r="Y5" s="738"/>
      <c r="Z5" s="751">
        <v>31.2</v>
      </c>
      <c r="AA5" s="751"/>
      <c r="AB5" s="751"/>
      <c r="AC5" s="751"/>
      <c r="AD5" s="752">
        <v>9245721</v>
      </c>
      <c r="AE5" s="752"/>
      <c r="AF5" s="752"/>
      <c r="AG5" s="752"/>
      <c r="AH5" s="752"/>
      <c r="AI5" s="752"/>
      <c r="AJ5" s="752"/>
      <c r="AK5" s="752"/>
      <c r="AL5" s="739">
        <v>53.6</v>
      </c>
      <c r="AM5" s="721"/>
      <c r="AN5" s="721"/>
      <c r="AO5" s="740"/>
      <c r="AP5" s="715" t="s">
        <v>230</v>
      </c>
      <c r="AQ5" s="716"/>
      <c r="AR5" s="716"/>
      <c r="AS5" s="716"/>
      <c r="AT5" s="716"/>
      <c r="AU5" s="716"/>
      <c r="AV5" s="716"/>
      <c r="AW5" s="716"/>
      <c r="AX5" s="716"/>
      <c r="AY5" s="716"/>
      <c r="AZ5" s="716"/>
      <c r="BA5" s="716"/>
      <c r="BB5" s="716"/>
      <c r="BC5" s="716"/>
      <c r="BD5" s="716"/>
      <c r="BE5" s="716"/>
      <c r="BF5" s="717"/>
      <c r="BG5" s="657">
        <v>10100753</v>
      </c>
      <c r="BH5" s="658"/>
      <c r="BI5" s="658"/>
      <c r="BJ5" s="658"/>
      <c r="BK5" s="658"/>
      <c r="BL5" s="658"/>
      <c r="BM5" s="658"/>
      <c r="BN5" s="659"/>
      <c r="BO5" s="695">
        <v>100</v>
      </c>
      <c r="BP5" s="695"/>
      <c r="BQ5" s="695"/>
      <c r="BR5" s="695"/>
      <c r="BS5" s="696">
        <v>1005887</v>
      </c>
      <c r="BT5" s="696"/>
      <c r="BU5" s="696"/>
      <c r="BV5" s="696"/>
      <c r="BW5" s="696"/>
      <c r="BX5" s="696"/>
      <c r="BY5" s="696"/>
      <c r="BZ5" s="696"/>
      <c r="CA5" s="696"/>
      <c r="CB5" s="731"/>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277888</v>
      </c>
      <c r="S6" s="658"/>
      <c r="T6" s="658"/>
      <c r="U6" s="658"/>
      <c r="V6" s="658"/>
      <c r="W6" s="658"/>
      <c r="X6" s="658"/>
      <c r="Y6" s="659"/>
      <c r="Z6" s="695">
        <v>0.9</v>
      </c>
      <c r="AA6" s="695"/>
      <c r="AB6" s="695"/>
      <c r="AC6" s="695"/>
      <c r="AD6" s="696">
        <v>277888</v>
      </c>
      <c r="AE6" s="696"/>
      <c r="AF6" s="696"/>
      <c r="AG6" s="696"/>
      <c r="AH6" s="696"/>
      <c r="AI6" s="696"/>
      <c r="AJ6" s="696"/>
      <c r="AK6" s="696"/>
      <c r="AL6" s="660">
        <v>1.6</v>
      </c>
      <c r="AM6" s="661"/>
      <c r="AN6" s="661"/>
      <c r="AO6" s="697"/>
      <c r="AP6" s="654" t="s">
        <v>235</v>
      </c>
      <c r="AQ6" s="655"/>
      <c r="AR6" s="655"/>
      <c r="AS6" s="655"/>
      <c r="AT6" s="655"/>
      <c r="AU6" s="655"/>
      <c r="AV6" s="655"/>
      <c r="AW6" s="655"/>
      <c r="AX6" s="655"/>
      <c r="AY6" s="655"/>
      <c r="AZ6" s="655"/>
      <c r="BA6" s="655"/>
      <c r="BB6" s="655"/>
      <c r="BC6" s="655"/>
      <c r="BD6" s="655"/>
      <c r="BE6" s="655"/>
      <c r="BF6" s="656"/>
      <c r="BG6" s="657">
        <v>10100753</v>
      </c>
      <c r="BH6" s="658"/>
      <c r="BI6" s="658"/>
      <c r="BJ6" s="658"/>
      <c r="BK6" s="658"/>
      <c r="BL6" s="658"/>
      <c r="BM6" s="658"/>
      <c r="BN6" s="659"/>
      <c r="BO6" s="695">
        <v>100</v>
      </c>
      <c r="BP6" s="695"/>
      <c r="BQ6" s="695"/>
      <c r="BR6" s="695"/>
      <c r="BS6" s="696">
        <v>1005887</v>
      </c>
      <c r="BT6" s="696"/>
      <c r="BU6" s="696"/>
      <c r="BV6" s="696"/>
      <c r="BW6" s="696"/>
      <c r="BX6" s="696"/>
      <c r="BY6" s="696"/>
      <c r="BZ6" s="696"/>
      <c r="CA6" s="696"/>
      <c r="CB6" s="731"/>
      <c r="CD6" s="715" t="s">
        <v>236</v>
      </c>
      <c r="CE6" s="716"/>
      <c r="CF6" s="716"/>
      <c r="CG6" s="716"/>
      <c r="CH6" s="716"/>
      <c r="CI6" s="716"/>
      <c r="CJ6" s="716"/>
      <c r="CK6" s="716"/>
      <c r="CL6" s="716"/>
      <c r="CM6" s="716"/>
      <c r="CN6" s="716"/>
      <c r="CO6" s="716"/>
      <c r="CP6" s="716"/>
      <c r="CQ6" s="717"/>
      <c r="CR6" s="657">
        <v>209237</v>
      </c>
      <c r="CS6" s="658"/>
      <c r="CT6" s="658"/>
      <c r="CU6" s="658"/>
      <c r="CV6" s="658"/>
      <c r="CW6" s="658"/>
      <c r="CX6" s="658"/>
      <c r="CY6" s="659"/>
      <c r="CZ6" s="739">
        <v>0.7</v>
      </c>
      <c r="DA6" s="721"/>
      <c r="DB6" s="721"/>
      <c r="DC6" s="741"/>
      <c r="DD6" s="663" t="s">
        <v>139</v>
      </c>
      <c r="DE6" s="658"/>
      <c r="DF6" s="658"/>
      <c r="DG6" s="658"/>
      <c r="DH6" s="658"/>
      <c r="DI6" s="658"/>
      <c r="DJ6" s="658"/>
      <c r="DK6" s="658"/>
      <c r="DL6" s="658"/>
      <c r="DM6" s="658"/>
      <c r="DN6" s="658"/>
      <c r="DO6" s="658"/>
      <c r="DP6" s="659"/>
      <c r="DQ6" s="663">
        <v>208811</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4331</v>
      </c>
      <c r="S7" s="658"/>
      <c r="T7" s="658"/>
      <c r="U7" s="658"/>
      <c r="V7" s="658"/>
      <c r="W7" s="658"/>
      <c r="X7" s="658"/>
      <c r="Y7" s="659"/>
      <c r="Z7" s="695">
        <v>0</v>
      </c>
      <c r="AA7" s="695"/>
      <c r="AB7" s="695"/>
      <c r="AC7" s="695"/>
      <c r="AD7" s="696">
        <v>4331</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4469698</v>
      </c>
      <c r="BH7" s="658"/>
      <c r="BI7" s="658"/>
      <c r="BJ7" s="658"/>
      <c r="BK7" s="658"/>
      <c r="BL7" s="658"/>
      <c r="BM7" s="658"/>
      <c r="BN7" s="659"/>
      <c r="BO7" s="695">
        <v>44.3</v>
      </c>
      <c r="BP7" s="695"/>
      <c r="BQ7" s="695"/>
      <c r="BR7" s="695"/>
      <c r="BS7" s="696">
        <v>150855</v>
      </c>
      <c r="BT7" s="696"/>
      <c r="BU7" s="696"/>
      <c r="BV7" s="696"/>
      <c r="BW7" s="696"/>
      <c r="BX7" s="696"/>
      <c r="BY7" s="696"/>
      <c r="BZ7" s="696"/>
      <c r="CA7" s="696"/>
      <c r="CB7" s="731"/>
      <c r="CD7" s="654" t="s">
        <v>239</v>
      </c>
      <c r="CE7" s="655"/>
      <c r="CF7" s="655"/>
      <c r="CG7" s="655"/>
      <c r="CH7" s="655"/>
      <c r="CI7" s="655"/>
      <c r="CJ7" s="655"/>
      <c r="CK7" s="655"/>
      <c r="CL7" s="655"/>
      <c r="CM7" s="655"/>
      <c r="CN7" s="655"/>
      <c r="CO7" s="655"/>
      <c r="CP7" s="655"/>
      <c r="CQ7" s="656"/>
      <c r="CR7" s="657">
        <v>3914286</v>
      </c>
      <c r="CS7" s="658"/>
      <c r="CT7" s="658"/>
      <c r="CU7" s="658"/>
      <c r="CV7" s="658"/>
      <c r="CW7" s="658"/>
      <c r="CX7" s="658"/>
      <c r="CY7" s="659"/>
      <c r="CZ7" s="695">
        <v>12.3</v>
      </c>
      <c r="DA7" s="695"/>
      <c r="DB7" s="695"/>
      <c r="DC7" s="695"/>
      <c r="DD7" s="663">
        <v>120151</v>
      </c>
      <c r="DE7" s="658"/>
      <c r="DF7" s="658"/>
      <c r="DG7" s="658"/>
      <c r="DH7" s="658"/>
      <c r="DI7" s="658"/>
      <c r="DJ7" s="658"/>
      <c r="DK7" s="658"/>
      <c r="DL7" s="658"/>
      <c r="DM7" s="658"/>
      <c r="DN7" s="658"/>
      <c r="DO7" s="658"/>
      <c r="DP7" s="659"/>
      <c r="DQ7" s="663">
        <v>2796394</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65849</v>
      </c>
      <c r="S8" s="658"/>
      <c r="T8" s="658"/>
      <c r="U8" s="658"/>
      <c r="V8" s="658"/>
      <c r="W8" s="658"/>
      <c r="X8" s="658"/>
      <c r="Y8" s="659"/>
      <c r="Z8" s="695">
        <v>0.2</v>
      </c>
      <c r="AA8" s="695"/>
      <c r="AB8" s="695"/>
      <c r="AC8" s="695"/>
      <c r="AD8" s="696">
        <v>65849</v>
      </c>
      <c r="AE8" s="696"/>
      <c r="AF8" s="696"/>
      <c r="AG8" s="696"/>
      <c r="AH8" s="696"/>
      <c r="AI8" s="696"/>
      <c r="AJ8" s="696"/>
      <c r="AK8" s="696"/>
      <c r="AL8" s="660">
        <v>0.4</v>
      </c>
      <c r="AM8" s="661"/>
      <c r="AN8" s="661"/>
      <c r="AO8" s="697"/>
      <c r="AP8" s="654" t="s">
        <v>241</v>
      </c>
      <c r="AQ8" s="655"/>
      <c r="AR8" s="655"/>
      <c r="AS8" s="655"/>
      <c r="AT8" s="655"/>
      <c r="AU8" s="655"/>
      <c r="AV8" s="655"/>
      <c r="AW8" s="655"/>
      <c r="AX8" s="655"/>
      <c r="AY8" s="655"/>
      <c r="AZ8" s="655"/>
      <c r="BA8" s="655"/>
      <c r="BB8" s="655"/>
      <c r="BC8" s="655"/>
      <c r="BD8" s="655"/>
      <c r="BE8" s="655"/>
      <c r="BF8" s="656"/>
      <c r="BG8" s="657">
        <v>139599</v>
      </c>
      <c r="BH8" s="658"/>
      <c r="BI8" s="658"/>
      <c r="BJ8" s="658"/>
      <c r="BK8" s="658"/>
      <c r="BL8" s="658"/>
      <c r="BM8" s="658"/>
      <c r="BN8" s="659"/>
      <c r="BO8" s="695">
        <v>1.4</v>
      </c>
      <c r="BP8" s="695"/>
      <c r="BQ8" s="695"/>
      <c r="BR8" s="695"/>
      <c r="BS8" s="696" t="s">
        <v>242</v>
      </c>
      <c r="BT8" s="696"/>
      <c r="BU8" s="696"/>
      <c r="BV8" s="696"/>
      <c r="BW8" s="696"/>
      <c r="BX8" s="696"/>
      <c r="BY8" s="696"/>
      <c r="BZ8" s="696"/>
      <c r="CA8" s="696"/>
      <c r="CB8" s="731"/>
      <c r="CD8" s="654" t="s">
        <v>243</v>
      </c>
      <c r="CE8" s="655"/>
      <c r="CF8" s="655"/>
      <c r="CG8" s="655"/>
      <c r="CH8" s="655"/>
      <c r="CI8" s="655"/>
      <c r="CJ8" s="655"/>
      <c r="CK8" s="655"/>
      <c r="CL8" s="655"/>
      <c r="CM8" s="655"/>
      <c r="CN8" s="655"/>
      <c r="CO8" s="655"/>
      <c r="CP8" s="655"/>
      <c r="CQ8" s="656"/>
      <c r="CR8" s="657">
        <v>12918666</v>
      </c>
      <c r="CS8" s="658"/>
      <c r="CT8" s="658"/>
      <c r="CU8" s="658"/>
      <c r="CV8" s="658"/>
      <c r="CW8" s="658"/>
      <c r="CX8" s="658"/>
      <c r="CY8" s="659"/>
      <c r="CZ8" s="695">
        <v>40.6</v>
      </c>
      <c r="DA8" s="695"/>
      <c r="DB8" s="695"/>
      <c r="DC8" s="695"/>
      <c r="DD8" s="663">
        <v>68592</v>
      </c>
      <c r="DE8" s="658"/>
      <c r="DF8" s="658"/>
      <c r="DG8" s="658"/>
      <c r="DH8" s="658"/>
      <c r="DI8" s="658"/>
      <c r="DJ8" s="658"/>
      <c r="DK8" s="658"/>
      <c r="DL8" s="658"/>
      <c r="DM8" s="658"/>
      <c r="DN8" s="658"/>
      <c r="DO8" s="658"/>
      <c r="DP8" s="659"/>
      <c r="DQ8" s="663">
        <v>6165229</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47449</v>
      </c>
      <c r="S9" s="658"/>
      <c r="T9" s="658"/>
      <c r="U9" s="658"/>
      <c r="V9" s="658"/>
      <c r="W9" s="658"/>
      <c r="X9" s="658"/>
      <c r="Y9" s="659"/>
      <c r="Z9" s="695">
        <v>0.1</v>
      </c>
      <c r="AA9" s="695"/>
      <c r="AB9" s="695"/>
      <c r="AC9" s="695"/>
      <c r="AD9" s="696">
        <v>47449</v>
      </c>
      <c r="AE9" s="696"/>
      <c r="AF9" s="696"/>
      <c r="AG9" s="696"/>
      <c r="AH9" s="696"/>
      <c r="AI9" s="696"/>
      <c r="AJ9" s="696"/>
      <c r="AK9" s="696"/>
      <c r="AL9" s="660">
        <v>0.3</v>
      </c>
      <c r="AM9" s="661"/>
      <c r="AN9" s="661"/>
      <c r="AO9" s="697"/>
      <c r="AP9" s="654" t="s">
        <v>245</v>
      </c>
      <c r="AQ9" s="655"/>
      <c r="AR9" s="655"/>
      <c r="AS9" s="655"/>
      <c r="AT9" s="655"/>
      <c r="AU9" s="655"/>
      <c r="AV9" s="655"/>
      <c r="AW9" s="655"/>
      <c r="AX9" s="655"/>
      <c r="AY9" s="655"/>
      <c r="AZ9" s="655"/>
      <c r="BA9" s="655"/>
      <c r="BB9" s="655"/>
      <c r="BC9" s="655"/>
      <c r="BD9" s="655"/>
      <c r="BE9" s="655"/>
      <c r="BF9" s="656"/>
      <c r="BG9" s="657">
        <v>3599425</v>
      </c>
      <c r="BH9" s="658"/>
      <c r="BI9" s="658"/>
      <c r="BJ9" s="658"/>
      <c r="BK9" s="658"/>
      <c r="BL9" s="658"/>
      <c r="BM9" s="658"/>
      <c r="BN9" s="659"/>
      <c r="BO9" s="695">
        <v>35.6</v>
      </c>
      <c r="BP9" s="695"/>
      <c r="BQ9" s="695"/>
      <c r="BR9" s="695"/>
      <c r="BS9" s="696" t="s">
        <v>139</v>
      </c>
      <c r="BT9" s="696"/>
      <c r="BU9" s="696"/>
      <c r="BV9" s="696"/>
      <c r="BW9" s="696"/>
      <c r="BX9" s="696"/>
      <c r="BY9" s="696"/>
      <c r="BZ9" s="696"/>
      <c r="CA9" s="696"/>
      <c r="CB9" s="731"/>
      <c r="CD9" s="654" t="s">
        <v>246</v>
      </c>
      <c r="CE9" s="655"/>
      <c r="CF9" s="655"/>
      <c r="CG9" s="655"/>
      <c r="CH9" s="655"/>
      <c r="CI9" s="655"/>
      <c r="CJ9" s="655"/>
      <c r="CK9" s="655"/>
      <c r="CL9" s="655"/>
      <c r="CM9" s="655"/>
      <c r="CN9" s="655"/>
      <c r="CO9" s="655"/>
      <c r="CP9" s="655"/>
      <c r="CQ9" s="656"/>
      <c r="CR9" s="657">
        <v>5323341</v>
      </c>
      <c r="CS9" s="658"/>
      <c r="CT9" s="658"/>
      <c r="CU9" s="658"/>
      <c r="CV9" s="658"/>
      <c r="CW9" s="658"/>
      <c r="CX9" s="658"/>
      <c r="CY9" s="659"/>
      <c r="CZ9" s="695">
        <v>16.7</v>
      </c>
      <c r="DA9" s="695"/>
      <c r="DB9" s="695"/>
      <c r="DC9" s="695"/>
      <c r="DD9" s="663">
        <v>21615</v>
      </c>
      <c r="DE9" s="658"/>
      <c r="DF9" s="658"/>
      <c r="DG9" s="658"/>
      <c r="DH9" s="658"/>
      <c r="DI9" s="658"/>
      <c r="DJ9" s="658"/>
      <c r="DK9" s="658"/>
      <c r="DL9" s="658"/>
      <c r="DM9" s="658"/>
      <c r="DN9" s="658"/>
      <c r="DO9" s="658"/>
      <c r="DP9" s="659"/>
      <c r="DQ9" s="663">
        <v>4457870</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242</v>
      </c>
      <c r="S10" s="658"/>
      <c r="T10" s="658"/>
      <c r="U10" s="658"/>
      <c r="V10" s="658"/>
      <c r="W10" s="658"/>
      <c r="X10" s="658"/>
      <c r="Y10" s="659"/>
      <c r="Z10" s="695" t="s">
        <v>138</v>
      </c>
      <c r="AA10" s="695"/>
      <c r="AB10" s="695"/>
      <c r="AC10" s="695"/>
      <c r="AD10" s="696" t="s">
        <v>138</v>
      </c>
      <c r="AE10" s="696"/>
      <c r="AF10" s="696"/>
      <c r="AG10" s="696"/>
      <c r="AH10" s="696"/>
      <c r="AI10" s="696"/>
      <c r="AJ10" s="696"/>
      <c r="AK10" s="696"/>
      <c r="AL10" s="660" t="s">
        <v>138</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206168</v>
      </c>
      <c r="BH10" s="658"/>
      <c r="BI10" s="658"/>
      <c r="BJ10" s="658"/>
      <c r="BK10" s="658"/>
      <c r="BL10" s="658"/>
      <c r="BM10" s="658"/>
      <c r="BN10" s="659"/>
      <c r="BO10" s="695">
        <v>2</v>
      </c>
      <c r="BP10" s="695"/>
      <c r="BQ10" s="695"/>
      <c r="BR10" s="695"/>
      <c r="BS10" s="696" t="s">
        <v>139</v>
      </c>
      <c r="BT10" s="696"/>
      <c r="BU10" s="696"/>
      <c r="BV10" s="696"/>
      <c r="BW10" s="696"/>
      <c r="BX10" s="696"/>
      <c r="BY10" s="696"/>
      <c r="BZ10" s="696"/>
      <c r="CA10" s="696"/>
      <c r="CB10" s="731"/>
      <c r="CD10" s="654" t="s">
        <v>249</v>
      </c>
      <c r="CE10" s="655"/>
      <c r="CF10" s="655"/>
      <c r="CG10" s="655"/>
      <c r="CH10" s="655"/>
      <c r="CI10" s="655"/>
      <c r="CJ10" s="655"/>
      <c r="CK10" s="655"/>
      <c r="CL10" s="655"/>
      <c r="CM10" s="655"/>
      <c r="CN10" s="655"/>
      <c r="CO10" s="655"/>
      <c r="CP10" s="655"/>
      <c r="CQ10" s="656"/>
      <c r="CR10" s="657">
        <v>617</v>
      </c>
      <c r="CS10" s="658"/>
      <c r="CT10" s="658"/>
      <c r="CU10" s="658"/>
      <c r="CV10" s="658"/>
      <c r="CW10" s="658"/>
      <c r="CX10" s="658"/>
      <c r="CY10" s="659"/>
      <c r="CZ10" s="695">
        <v>0</v>
      </c>
      <c r="DA10" s="695"/>
      <c r="DB10" s="695"/>
      <c r="DC10" s="695"/>
      <c r="DD10" s="663" t="s">
        <v>139</v>
      </c>
      <c r="DE10" s="658"/>
      <c r="DF10" s="658"/>
      <c r="DG10" s="658"/>
      <c r="DH10" s="658"/>
      <c r="DI10" s="658"/>
      <c r="DJ10" s="658"/>
      <c r="DK10" s="658"/>
      <c r="DL10" s="658"/>
      <c r="DM10" s="658"/>
      <c r="DN10" s="658"/>
      <c r="DO10" s="658"/>
      <c r="DP10" s="659"/>
      <c r="DQ10" s="663">
        <v>617</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1841149</v>
      </c>
      <c r="S11" s="658"/>
      <c r="T11" s="658"/>
      <c r="U11" s="658"/>
      <c r="V11" s="658"/>
      <c r="W11" s="658"/>
      <c r="X11" s="658"/>
      <c r="Y11" s="659"/>
      <c r="Z11" s="660">
        <v>5.7</v>
      </c>
      <c r="AA11" s="661"/>
      <c r="AB11" s="661"/>
      <c r="AC11" s="662"/>
      <c r="AD11" s="663">
        <v>1841149</v>
      </c>
      <c r="AE11" s="658"/>
      <c r="AF11" s="658"/>
      <c r="AG11" s="658"/>
      <c r="AH11" s="658"/>
      <c r="AI11" s="658"/>
      <c r="AJ11" s="658"/>
      <c r="AK11" s="659"/>
      <c r="AL11" s="660">
        <v>10.7</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524506</v>
      </c>
      <c r="BH11" s="658"/>
      <c r="BI11" s="658"/>
      <c r="BJ11" s="658"/>
      <c r="BK11" s="658"/>
      <c r="BL11" s="658"/>
      <c r="BM11" s="658"/>
      <c r="BN11" s="659"/>
      <c r="BO11" s="695">
        <v>5.2</v>
      </c>
      <c r="BP11" s="695"/>
      <c r="BQ11" s="695"/>
      <c r="BR11" s="695"/>
      <c r="BS11" s="696">
        <v>150855</v>
      </c>
      <c r="BT11" s="696"/>
      <c r="BU11" s="696"/>
      <c r="BV11" s="696"/>
      <c r="BW11" s="696"/>
      <c r="BX11" s="696"/>
      <c r="BY11" s="696"/>
      <c r="BZ11" s="696"/>
      <c r="CA11" s="696"/>
      <c r="CB11" s="731"/>
      <c r="CD11" s="654" t="s">
        <v>252</v>
      </c>
      <c r="CE11" s="655"/>
      <c r="CF11" s="655"/>
      <c r="CG11" s="655"/>
      <c r="CH11" s="655"/>
      <c r="CI11" s="655"/>
      <c r="CJ11" s="655"/>
      <c r="CK11" s="655"/>
      <c r="CL11" s="655"/>
      <c r="CM11" s="655"/>
      <c r="CN11" s="655"/>
      <c r="CO11" s="655"/>
      <c r="CP11" s="655"/>
      <c r="CQ11" s="656"/>
      <c r="CR11" s="657">
        <v>617340</v>
      </c>
      <c r="CS11" s="658"/>
      <c r="CT11" s="658"/>
      <c r="CU11" s="658"/>
      <c r="CV11" s="658"/>
      <c r="CW11" s="658"/>
      <c r="CX11" s="658"/>
      <c r="CY11" s="659"/>
      <c r="CZ11" s="695">
        <v>1.9</v>
      </c>
      <c r="DA11" s="695"/>
      <c r="DB11" s="695"/>
      <c r="DC11" s="695"/>
      <c r="DD11" s="663">
        <v>257723</v>
      </c>
      <c r="DE11" s="658"/>
      <c r="DF11" s="658"/>
      <c r="DG11" s="658"/>
      <c r="DH11" s="658"/>
      <c r="DI11" s="658"/>
      <c r="DJ11" s="658"/>
      <c r="DK11" s="658"/>
      <c r="DL11" s="658"/>
      <c r="DM11" s="658"/>
      <c r="DN11" s="658"/>
      <c r="DO11" s="658"/>
      <c r="DP11" s="659"/>
      <c r="DQ11" s="663">
        <v>241217</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50878</v>
      </c>
      <c r="S12" s="658"/>
      <c r="T12" s="658"/>
      <c r="U12" s="658"/>
      <c r="V12" s="658"/>
      <c r="W12" s="658"/>
      <c r="X12" s="658"/>
      <c r="Y12" s="659"/>
      <c r="Z12" s="695">
        <v>0.2</v>
      </c>
      <c r="AA12" s="695"/>
      <c r="AB12" s="695"/>
      <c r="AC12" s="695"/>
      <c r="AD12" s="696">
        <v>50878</v>
      </c>
      <c r="AE12" s="696"/>
      <c r="AF12" s="696"/>
      <c r="AG12" s="696"/>
      <c r="AH12" s="696"/>
      <c r="AI12" s="696"/>
      <c r="AJ12" s="696"/>
      <c r="AK12" s="696"/>
      <c r="AL12" s="660">
        <v>0.3</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4886543</v>
      </c>
      <c r="BH12" s="658"/>
      <c r="BI12" s="658"/>
      <c r="BJ12" s="658"/>
      <c r="BK12" s="658"/>
      <c r="BL12" s="658"/>
      <c r="BM12" s="658"/>
      <c r="BN12" s="659"/>
      <c r="BO12" s="695">
        <v>48.4</v>
      </c>
      <c r="BP12" s="695"/>
      <c r="BQ12" s="695"/>
      <c r="BR12" s="695"/>
      <c r="BS12" s="696">
        <v>855032</v>
      </c>
      <c r="BT12" s="696"/>
      <c r="BU12" s="696"/>
      <c r="BV12" s="696"/>
      <c r="BW12" s="696"/>
      <c r="BX12" s="696"/>
      <c r="BY12" s="696"/>
      <c r="BZ12" s="696"/>
      <c r="CA12" s="696"/>
      <c r="CB12" s="731"/>
      <c r="CD12" s="654" t="s">
        <v>255</v>
      </c>
      <c r="CE12" s="655"/>
      <c r="CF12" s="655"/>
      <c r="CG12" s="655"/>
      <c r="CH12" s="655"/>
      <c r="CI12" s="655"/>
      <c r="CJ12" s="655"/>
      <c r="CK12" s="655"/>
      <c r="CL12" s="655"/>
      <c r="CM12" s="655"/>
      <c r="CN12" s="655"/>
      <c r="CO12" s="655"/>
      <c r="CP12" s="655"/>
      <c r="CQ12" s="656"/>
      <c r="CR12" s="657">
        <v>450996</v>
      </c>
      <c r="CS12" s="658"/>
      <c r="CT12" s="658"/>
      <c r="CU12" s="658"/>
      <c r="CV12" s="658"/>
      <c r="CW12" s="658"/>
      <c r="CX12" s="658"/>
      <c r="CY12" s="659"/>
      <c r="CZ12" s="695">
        <v>1.4</v>
      </c>
      <c r="DA12" s="695"/>
      <c r="DB12" s="695"/>
      <c r="DC12" s="695"/>
      <c r="DD12" s="663" t="s">
        <v>242</v>
      </c>
      <c r="DE12" s="658"/>
      <c r="DF12" s="658"/>
      <c r="DG12" s="658"/>
      <c r="DH12" s="658"/>
      <c r="DI12" s="658"/>
      <c r="DJ12" s="658"/>
      <c r="DK12" s="658"/>
      <c r="DL12" s="658"/>
      <c r="DM12" s="658"/>
      <c r="DN12" s="658"/>
      <c r="DO12" s="658"/>
      <c r="DP12" s="659"/>
      <c r="DQ12" s="663">
        <v>411909</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139</v>
      </c>
      <c r="S13" s="658"/>
      <c r="T13" s="658"/>
      <c r="U13" s="658"/>
      <c r="V13" s="658"/>
      <c r="W13" s="658"/>
      <c r="X13" s="658"/>
      <c r="Y13" s="659"/>
      <c r="Z13" s="695" t="s">
        <v>242</v>
      </c>
      <c r="AA13" s="695"/>
      <c r="AB13" s="695"/>
      <c r="AC13" s="695"/>
      <c r="AD13" s="696" t="s">
        <v>139</v>
      </c>
      <c r="AE13" s="696"/>
      <c r="AF13" s="696"/>
      <c r="AG13" s="696"/>
      <c r="AH13" s="696"/>
      <c r="AI13" s="696"/>
      <c r="AJ13" s="696"/>
      <c r="AK13" s="696"/>
      <c r="AL13" s="660" t="s">
        <v>139</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4885049</v>
      </c>
      <c r="BH13" s="658"/>
      <c r="BI13" s="658"/>
      <c r="BJ13" s="658"/>
      <c r="BK13" s="658"/>
      <c r="BL13" s="658"/>
      <c r="BM13" s="658"/>
      <c r="BN13" s="659"/>
      <c r="BO13" s="695">
        <v>48.4</v>
      </c>
      <c r="BP13" s="695"/>
      <c r="BQ13" s="695"/>
      <c r="BR13" s="695"/>
      <c r="BS13" s="696">
        <v>855032</v>
      </c>
      <c r="BT13" s="696"/>
      <c r="BU13" s="696"/>
      <c r="BV13" s="696"/>
      <c r="BW13" s="696"/>
      <c r="BX13" s="696"/>
      <c r="BY13" s="696"/>
      <c r="BZ13" s="696"/>
      <c r="CA13" s="696"/>
      <c r="CB13" s="731"/>
      <c r="CD13" s="654" t="s">
        <v>258</v>
      </c>
      <c r="CE13" s="655"/>
      <c r="CF13" s="655"/>
      <c r="CG13" s="655"/>
      <c r="CH13" s="655"/>
      <c r="CI13" s="655"/>
      <c r="CJ13" s="655"/>
      <c r="CK13" s="655"/>
      <c r="CL13" s="655"/>
      <c r="CM13" s="655"/>
      <c r="CN13" s="655"/>
      <c r="CO13" s="655"/>
      <c r="CP13" s="655"/>
      <c r="CQ13" s="656"/>
      <c r="CR13" s="657">
        <v>2038543</v>
      </c>
      <c r="CS13" s="658"/>
      <c r="CT13" s="658"/>
      <c r="CU13" s="658"/>
      <c r="CV13" s="658"/>
      <c r="CW13" s="658"/>
      <c r="CX13" s="658"/>
      <c r="CY13" s="659"/>
      <c r="CZ13" s="695">
        <v>6.4</v>
      </c>
      <c r="DA13" s="695"/>
      <c r="DB13" s="695"/>
      <c r="DC13" s="695"/>
      <c r="DD13" s="663">
        <v>635093</v>
      </c>
      <c r="DE13" s="658"/>
      <c r="DF13" s="658"/>
      <c r="DG13" s="658"/>
      <c r="DH13" s="658"/>
      <c r="DI13" s="658"/>
      <c r="DJ13" s="658"/>
      <c r="DK13" s="658"/>
      <c r="DL13" s="658"/>
      <c r="DM13" s="658"/>
      <c r="DN13" s="658"/>
      <c r="DO13" s="658"/>
      <c r="DP13" s="659"/>
      <c r="DQ13" s="663">
        <v>1363094</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504</v>
      </c>
      <c r="S14" s="658"/>
      <c r="T14" s="658"/>
      <c r="U14" s="658"/>
      <c r="V14" s="658"/>
      <c r="W14" s="658"/>
      <c r="X14" s="658"/>
      <c r="Y14" s="659"/>
      <c r="Z14" s="695">
        <v>0</v>
      </c>
      <c r="AA14" s="695"/>
      <c r="AB14" s="695"/>
      <c r="AC14" s="695"/>
      <c r="AD14" s="696">
        <v>504</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266070</v>
      </c>
      <c r="BH14" s="658"/>
      <c r="BI14" s="658"/>
      <c r="BJ14" s="658"/>
      <c r="BK14" s="658"/>
      <c r="BL14" s="658"/>
      <c r="BM14" s="658"/>
      <c r="BN14" s="659"/>
      <c r="BO14" s="695">
        <v>2.6</v>
      </c>
      <c r="BP14" s="695"/>
      <c r="BQ14" s="695"/>
      <c r="BR14" s="695"/>
      <c r="BS14" s="696" t="s">
        <v>242</v>
      </c>
      <c r="BT14" s="696"/>
      <c r="BU14" s="696"/>
      <c r="BV14" s="696"/>
      <c r="BW14" s="696"/>
      <c r="BX14" s="696"/>
      <c r="BY14" s="696"/>
      <c r="BZ14" s="696"/>
      <c r="CA14" s="696"/>
      <c r="CB14" s="731"/>
      <c r="CD14" s="654" t="s">
        <v>261</v>
      </c>
      <c r="CE14" s="655"/>
      <c r="CF14" s="655"/>
      <c r="CG14" s="655"/>
      <c r="CH14" s="655"/>
      <c r="CI14" s="655"/>
      <c r="CJ14" s="655"/>
      <c r="CK14" s="655"/>
      <c r="CL14" s="655"/>
      <c r="CM14" s="655"/>
      <c r="CN14" s="655"/>
      <c r="CO14" s="655"/>
      <c r="CP14" s="655"/>
      <c r="CQ14" s="656"/>
      <c r="CR14" s="657">
        <v>1167403</v>
      </c>
      <c r="CS14" s="658"/>
      <c r="CT14" s="658"/>
      <c r="CU14" s="658"/>
      <c r="CV14" s="658"/>
      <c r="CW14" s="658"/>
      <c r="CX14" s="658"/>
      <c r="CY14" s="659"/>
      <c r="CZ14" s="695">
        <v>3.7</v>
      </c>
      <c r="DA14" s="695"/>
      <c r="DB14" s="695"/>
      <c r="DC14" s="695"/>
      <c r="DD14" s="663">
        <v>77595</v>
      </c>
      <c r="DE14" s="658"/>
      <c r="DF14" s="658"/>
      <c r="DG14" s="658"/>
      <c r="DH14" s="658"/>
      <c r="DI14" s="658"/>
      <c r="DJ14" s="658"/>
      <c r="DK14" s="658"/>
      <c r="DL14" s="658"/>
      <c r="DM14" s="658"/>
      <c r="DN14" s="658"/>
      <c r="DO14" s="658"/>
      <c r="DP14" s="659"/>
      <c r="DQ14" s="663">
        <v>1078046</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242</v>
      </c>
      <c r="S15" s="658"/>
      <c r="T15" s="658"/>
      <c r="U15" s="658"/>
      <c r="V15" s="658"/>
      <c r="W15" s="658"/>
      <c r="X15" s="658"/>
      <c r="Y15" s="659"/>
      <c r="Z15" s="695" t="s">
        <v>242</v>
      </c>
      <c r="AA15" s="695"/>
      <c r="AB15" s="695"/>
      <c r="AC15" s="695"/>
      <c r="AD15" s="696" t="s">
        <v>139</v>
      </c>
      <c r="AE15" s="696"/>
      <c r="AF15" s="696"/>
      <c r="AG15" s="696"/>
      <c r="AH15" s="696"/>
      <c r="AI15" s="696"/>
      <c r="AJ15" s="696"/>
      <c r="AK15" s="696"/>
      <c r="AL15" s="660" t="s">
        <v>139</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478442</v>
      </c>
      <c r="BH15" s="658"/>
      <c r="BI15" s="658"/>
      <c r="BJ15" s="658"/>
      <c r="BK15" s="658"/>
      <c r="BL15" s="658"/>
      <c r="BM15" s="658"/>
      <c r="BN15" s="659"/>
      <c r="BO15" s="695">
        <v>4.7</v>
      </c>
      <c r="BP15" s="695"/>
      <c r="BQ15" s="695"/>
      <c r="BR15" s="695"/>
      <c r="BS15" s="696" t="s">
        <v>139</v>
      </c>
      <c r="BT15" s="696"/>
      <c r="BU15" s="696"/>
      <c r="BV15" s="696"/>
      <c r="BW15" s="696"/>
      <c r="BX15" s="696"/>
      <c r="BY15" s="696"/>
      <c r="BZ15" s="696"/>
      <c r="CA15" s="696"/>
      <c r="CB15" s="731"/>
      <c r="CD15" s="654" t="s">
        <v>264</v>
      </c>
      <c r="CE15" s="655"/>
      <c r="CF15" s="655"/>
      <c r="CG15" s="655"/>
      <c r="CH15" s="655"/>
      <c r="CI15" s="655"/>
      <c r="CJ15" s="655"/>
      <c r="CK15" s="655"/>
      <c r="CL15" s="655"/>
      <c r="CM15" s="655"/>
      <c r="CN15" s="655"/>
      <c r="CO15" s="655"/>
      <c r="CP15" s="655"/>
      <c r="CQ15" s="656"/>
      <c r="CR15" s="657">
        <v>2035439</v>
      </c>
      <c r="CS15" s="658"/>
      <c r="CT15" s="658"/>
      <c r="CU15" s="658"/>
      <c r="CV15" s="658"/>
      <c r="CW15" s="658"/>
      <c r="CX15" s="658"/>
      <c r="CY15" s="659"/>
      <c r="CZ15" s="695">
        <v>6.4</v>
      </c>
      <c r="DA15" s="695"/>
      <c r="DB15" s="695"/>
      <c r="DC15" s="695"/>
      <c r="DD15" s="663">
        <v>298370</v>
      </c>
      <c r="DE15" s="658"/>
      <c r="DF15" s="658"/>
      <c r="DG15" s="658"/>
      <c r="DH15" s="658"/>
      <c r="DI15" s="658"/>
      <c r="DJ15" s="658"/>
      <c r="DK15" s="658"/>
      <c r="DL15" s="658"/>
      <c r="DM15" s="658"/>
      <c r="DN15" s="658"/>
      <c r="DO15" s="658"/>
      <c r="DP15" s="659"/>
      <c r="DQ15" s="663">
        <v>1682696</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37957</v>
      </c>
      <c r="S16" s="658"/>
      <c r="T16" s="658"/>
      <c r="U16" s="658"/>
      <c r="V16" s="658"/>
      <c r="W16" s="658"/>
      <c r="X16" s="658"/>
      <c r="Y16" s="659"/>
      <c r="Z16" s="695">
        <v>0.1</v>
      </c>
      <c r="AA16" s="695"/>
      <c r="AB16" s="695"/>
      <c r="AC16" s="695"/>
      <c r="AD16" s="696">
        <v>37957</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139</v>
      </c>
      <c r="BH16" s="658"/>
      <c r="BI16" s="658"/>
      <c r="BJ16" s="658"/>
      <c r="BK16" s="658"/>
      <c r="BL16" s="658"/>
      <c r="BM16" s="658"/>
      <c r="BN16" s="659"/>
      <c r="BO16" s="695" t="s">
        <v>242</v>
      </c>
      <c r="BP16" s="695"/>
      <c r="BQ16" s="695"/>
      <c r="BR16" s="695"/>
      <c r="BS16" s="696" t="s">
        <v>139</v>
      </c>
      <c r="BT16" s="696"/>
      <c r="BU16" s="696"/>
      <c r="BV16" s="696"/>
      <c r="BW16" s="696"/>
      <c r="BX16" s="696"/>
      <c r="BY16" s="696"/>
      <c r="BZ16" s="696"/>
      <c r="CA16" s="696"/>
      <c r="CB16" s="731"/>
      <c r="CD16" s="654" t="s">
        <v>267</v>
      </c>
      <c r="CE16" s="655"/>
      <c r="CF16" s="655"/>
      <c r="CG16" s="655"/>
      <c r="CH16" s="655"/>
      <c r="CI16" s="655"/>
      <c r="CJ16" s="655"/>
      <c r="CK16" s="655"/>
      <c r="CL16" s="655"/>
      <c r="CM16" s="655"/>
      <c r="CN16" s="655"/>
      <c r="CO16" s="655"/>
      <c r="CP16" s="655"/>
      <c r="CQ16" s="656"/>
      <c r="CR16" s="657">
        <v>1289</v>
      </c>
      <c r="CS16" s="658"/>
      <c r="CT16" s="658"/>
      <c r="CU16" s="658"/>
      <c r="CV16" s="658"/>
      <c r="CW16" s="658"/>
      <c r="CX16" s="658"/>
      <c r="CY16" s="659"/>
      <c r="CZ16" s="695">
        <v>0</v>
      </c>
      <c r="DA16" s="695"/>
      <c r="DB16" s="695"/>
      <c r="DC16" s="695"/>
      <c r="DD16" s="663" t="s">
        <v>139</v>
      </c>
      <c r="DE16" s="658"/>
      <c r="DF16" s="658"/>
      <c r="DG16" s="658"/>
      <c r="DH16" s="658"/>
      <c r="DI16" s="658"/>
      <c r="DJ16" s="658"/>
      <c r="DK16" s="658"/>
      <c r="DL16" s="658"/>
      <c r="DM16" s="658"/>
      <c r="DN16" s="658"/>
      <c r="DO16" s="658"/>
      <c r="DP16" s="659"/>
      <c r="DQ16" s="663">
        <v>1189</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152415</v>
      </c>
      <c r="S17" s="658"/>
      <c r="T17" s="658"/>
      <c r="U17" s="658"/>
      <c r="V17" s="658"/>
      <c r="W17" s="658"/>
      <c r="X17" s="658"/>
      <c r="Y17" s="659"/>
      <c r="Z17" s="695">
        <v>0.5</v>
      </c>
      <c r="AA17" s="695"/>
      <c r="AB17" s="695"/>
      <c r="AC17" s="695"/>
      <c r="AD17" s="696">
        <v>152415</v>
      </c>
      <c r="AE17" s="696"/>
      <c r="AF17" s="696"/>
      <c r="AG17" s="696"/>
      <c r="AH17" s="696"/>
      <c r="AI17" s="696"/>
      <c r="AJ17" s="696"/>
      <c r="AK17" s="696"/>
      <c r="AL17" s="660">
        <v>0.9</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138</v>
      </c>
      <c r="BH17" s="658"/>
      <c r="BI17" s="658"/>
      <c r="BJ17" s="658"/>
      <c r="BK17" s="658"/>
      <c r="BL17" s="658"/>
      <c r="BM17" s="658"/>
      <c r="BN17" s="659"/>
      <c r="BO17" s="695" t="s">
        <v>242</v>
      </c>
      <c r="BP17" s="695"/>
      <c r="BQ17" s="695"/>
      <c r="BR17" s="695"/>
      <c r="BS17" s="696" t="s">
        <v>139</v>
      </c>
      <c r="BT17" s="696"/>
      <c r="BU17" s="696"/>
      <c r="BV17" s="696"/>
      <c r="BW17" s="696"/>
      <c r="BX17" s="696"/>
      <c r="BY17" s="696"/>
      <c r="BZ17" s="696"/>
      <c r="CA17" s="696"/>
      <c r="CB17" s="731"/>
      <c r="CD17" s="654" t="s">
        <v>270</v>
      </c>
      <c r="CE17" s="655"/>
      <c r="CF17" s="655"/>
      <c r="CG17" s="655"/>
      <c r="CH17" s="655"/>
      <c r="CI17" s="655"/>
      <c r="CJ17" s="655"/>
      <c r="CK17" s="655"/>
      <c r="CL17" s="655"/>
      <c r="CM17" s="655"/>
      <c r="CN17" s="655"/>
      <c r="CO17" s="655"/>
      <c r="CP17" s="655"/>
      <c r="CQ17" s="656"/>
      <c r="CR17" s="657">
        <v>3171173</v>
      </c>
      <c r="CS17" s="658"/>
      <c r="CT17" s="658"/>
      <c r="CU17" s="658"/>
      <c r="CV17" s="658"/>
      <c r="CW17" s="658"/>
      <c r="CX17" s="658"/>
      <c r="CY17" s="659"/>
      <c r="CZ17" s="695">
        <v>10</v>
      </c>
      <c r="DA17" s="695"/>
      <c r="DB17" s="695"/>
      <c r="DC17" s="695"/>
      <c r="DD17" s="663" t="s">
        <v>242</v>
      </c>
      <c r="DE17" s="658"/>
      <c r="DF17" s="658"/>
      <c r="DG17" s="658"/>
      <c r="DH17" s="658"/>
      <c r="DI17" s="658"/>
      <c r="DJ17" s="658"/>
      <c r="DK17" s="658"/>
      <c r="DL17" s="658"/>
      <c r="DM17" s="658"/>
      <c r="DN17" s="658"/>
      <c r="DO17" s="658"/>
      <c r="DP17" s="659"/>
      <c r="DQ17" s="663">
        <v>3165171</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89058</v>
      </c>
      <c r="S18" s="658"/>
      <c r="T18" s="658"/>
      <c r="U18" s="658"/>
      <c r="V18" s="658"/>
      <c r="W18" s="658"/>
      <c r="X18" s="658"/>
      <c r="Y18" s="659"/>
      <c r="Z18" s="695">
        <v>0.3</v>
      </c>
      <c r="AA18" s="695"/>
      <c r="AB18" s="695"/>
      <c r="AC18" s="695"/>
      <c r="AD18" s="696">
        <v>89058</v>
      </c>
      <c r="AE18" s="696"/>
      <c r="AF18" s="696"/>
      <c r="AG18" s="696"/>
      <c r="AH18" s="696"/>
      <c r="AI18" s="696"/>
      <c r="AJ18" s="696"/>
      <c r="AK18" s="696"/>
      <c r="AL18" s="660">
        <v>0.5</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242</v>
      </c>
      <c r="BH18" s="658"/>
      <c r="BI18" s="658"/>
      <c r="BJ18" s="658"/>
      <c r="BK18" s="658"/>
      <c r="BL18" s="658"/>
      <c r="BM18" s="658"/>
      <c r="BN18" s="659"/>
      <c r="BO18" s="695" t="s">
        <v>242</v>
      </c>
      <c r="BP18" s="695"/>
      <c r="BQ18" s="695"/>
      <c r="BR18" s="695"/>
      <c r="BS18" s="696" t="s">
        <v>242</v>
      </c>
      <c r="BT18" s="696"/>
      <c r="BU18" s="696"/>
      <c r="BV18" s="696"/>
      <c r="BW18" s="696"/>
      <c r="BX18" s="696"/>
      <c r="BY18" s="696"/>
      <c r="BZ18" s="696"/>
      <c r="CA18" s="696"/>
      <c r="CB18" s="731"/>
      <c r="CD18" s="654" t="s">
        <v>273</v>
      </c>
      <c r="CE18" s="655"/>
      <c r="CF18" s="655"/>
      <c r="CG18" s="655"/>
      <c r="CH18" s="655"/>
      <c r="CI18" s="655"/>
      <c r="CJ18" s="655"/>
      <c r="CK18" s="655"/>
      <c r="CL18" s="655"/>
      <c r="CM18" s="655"/>
      <c r="CN18" s="655"/>
      <c r="CO18" s="655"/>
      <c r="CP18" s="655"/>
      <c r="CQ18" s="656"/>
      <c r="CR18" s="657" t="s">
        <v>242</v>
      </c>
      <c r="CS18" s="658"/>
      <c r="CT18" s="658"/>
      <c r="CU18" s="658"/>
      <c r="CV18" s="658"/>
      <c r="CW18" s="658"/>
      <c r="CX18" s="658"/>
      <c r="CY18" s="659"/>
      <c r="CZ18" s="695" t="s">
        <v>139</v>
      </c>
      <c r="DA18" s="695"/>
      <c r="DB18" s="695"/>
      <c r="DC18" s="695"/>
      <c r="DD18" s="663" t="s">
        <v>242</v>
      </c>
      <c r="DE18" s="658"/>
      <c r="DF18" s="658"/>
      <c r="DG18" s="658"/>
      <c r="DH18" s="658"/>
      <c r="DI18" s="658"/>
      <c r="DJ18" s="658"/>
      <c r="DK18" s="658"/>
      <c r="DL18" s="658"/>
      <c r="DM18" s="658"/>
      <c r="DN18" s="658"/>
      <c r="DO18" s="658"/>
      <c r="DP18" s="659"/>
      <c r="DQ18" s="663" t="s">
        <v>138</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80530</v>
      </c>
      <c r="S19" s="658"/>
      <c r="T19" s="658"/>
      <c r="U19" s="658"/>
      <c r="V19" s="658"/>
      <c r="W19" s="658"/>
      <c r="X19" s="658"/>
      <c r="Y19" s="659"/>
      <c r="Z19" s="695">
        <v>0.2</v>
      </c>
      <c r="AA19" s="695"/>
      <c r="AB19" s="695"/>
      <c r="AC19" s="695"/>
      <c r="AD19" s="696">
        <v>80530</v>
      </c>
      <c r="AE19" s="696"/>
      <c r="AF19" s="696"/>
      <c r="AG19" s="696"/>
      <c r="AH19" s="696"/>
      <c r="AI19" s="696"/>
      <c r="AJ19" s="696"/>
      <c r="AK19" s="696"/>
      <c r="AL19" s="660">
        <v>0.5</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t="s">
        <v>138</v>
      </c>
      <c r="BH19" s="658"/>
      <c r="BI19" s="658"/>
      <c r="BJ19" s="658"/>
      <c r="BK19" s="658"/>
      <c r="BL19" s="658"/>
      <c r="BM19" s="658"/>
      <c r="BN19" s="659"/>
      <c r="BO19" s="695" t="s">
        <v>138</v>
      </c>
      <c r="BP19" s="695"/>
      <c r="BQ19" s="695"/>
      <c r="BR19" s="695"/>
      <c r="BS19" s="696" t="s">
        <v>139</v>
      </c>
      <c r="BT19" s="696"/>
      <c r="BU19" s="696"/>
      <c r="BV19" s="696"/>
      <c r="BW19" s="696"/>
      <c r="BX19" s="696"/>
      <c r="BY19" s="696"/>
      <c r="BZ19" s="696"/>
      <c r="CA19" s="696"/>
      <c r="CB19" s="731"/>
      <c r="CD19" s="654" t="s">
        <v>276</v>
      </c>
      <c r="CE19" s="655"/>
      <c r="CF19" s="655"/>
      <c r="CG19" s="655"/>
      <c r="CH19" s="655"/>
      <c r="CI19" s="655"/>
      <c r="CJ19" s="655"/>
      <c r="CK19" s="655"/>
      <c r="CL19" s="655"/>
      <c r="CM19" s="655"/>
      <c r="CN19" s="655"/>
      <c r="CO19" s="655"/>
      <c r="CP19" s="655"/>
      <c r="CQ19" s="656"/>
      <c r="CR19" s="657" t="s">
        <v>139</v>
      </c>
      <c r="CS19" s="658"/>
      <c r="CT19" s="658"/>
      <c r="CU19" s="658"/>
      <c r="CV19" s="658"/>
      <c r="CW19" s="658"/>
      <c r="CX19" s="658"/>
      <c r="CY19" s="659"/>
      <c r="CZ19" s="695" t="s">
        <v>138</v>
      </c>
      <c r="DA19" s="695"/>
      <c r="DB19" s="695"/>
      <c r="DC19" s="695"/>
      <c r="DD19" s="663" t="s">
        <v>242</v>
      </c>
      <c r="DE19" s="658"/>
      <c r="DF19" s="658"/>
      <c r="DG19" s="658"/>
      <c r="DH19" s="658"/>
      <c r="DI19" s="658"/>
      <c r="DJ19" s="658"/>
      <c r="DK19" s="658"/>
      <c r="DL19" s="658"/>
      <c r="DM19" s="658"/>
      <c r="DN19" s="658"/>
      <c r="DO19" s="658"/>
      <c r="DP19" s="659"/>
      <c r="DQ19" s="663" t="s">
        <v>242</v>
      </c>
      <c r="DR19" s="658"/>
      <c r="DS19" s="658"/>
      <c r="DT19" s="658"/>
      <c r="DU19" s="658"/>
      <c r="DV19" s="658"/>
      <c r="DW19" s="658"/>
      <c r="DX19" s="658"/>
      <c r="DY19" s="658"/>
      <c r="DZ19" s="658"/>
      <c r="EA19" s="658"/>
      <c r="EB19" s="658"/>
      <c r="EC19" s="694"/>
    </row>
    <row r="20" spans="2:133" ht="11.25" customHeight="1" x14ac:dyDescent="0.15">
      <c r="B20" s="732" t="s">
        <v>277</v>
      </c>
      <c r="C20" s="733"/>
      <c r="D20" s="733"/>
      <c r="E20" s="733"/>
      <c r="F20" s="733"/>
      <c r="G20" s="733"/>
      <c r="H20" s="733"/>
      <c r="I20" s="733"/>
      <c r="J20" s="733"/>
      <c r="K20" s="733"/>
      <c r="L20" s="733"/>
      <c r="M20" s="733"/>
      <c r="N20" s="733"/>
      <c r="O20" s="733"/>
      <c r="P20" s="733"/>
      <c r="Q20" s="734"/>
      <c r="R20" s="657">
        <v>8528</v>
      </c>
      <c r="S20" s="658"/>
      <c r="T20" s="658"/>
      <c r="U20" s="658"/>
      <c r="V20" s="658"/>
      <c r="W20" s="658"/>
      <c r="X20" s="658"/>
      <c r="Y20" s="659"/>
      <c r="Z20" s="695">
        <v>0</v>
      </c>
      <c r="AA20" s="695"/>
      <c r="AB20" s="695"/>
      <c r="AC20" s="695"/>
      <c r="AD20" s="696">
        <v>8528</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t="s">
        <v>242</v>
      </c>
      <c r="BH20" s="658"/>
      <c r="BI20" s="658"/>
      <c r="BJ20" s="658"/>
      <c r="BK20" s="658"/>
      <c r="BL20" s="658"/>
      <c r="BM20" s="658"/>
      <c r="BN20" s="659"/>
      <c r="BO20" s="695" t="s">
        <v>139</v>
      </c>
      <c r="BP20" s="695"/>
      <c r="BQ20" s="695"/>
      <c r="BR20" s="695"/>
      <c r="BS20" s="696" t="s">
        <v>139</v>
      </c>
      <c r="BT20" s="696"/>
      <c r="BU20" s="696"/>
      <c r="BV20" s="696"/>
      <c r="BW20" s="696"/>
      <c r="BX20" s="696"/>
      <c r="BY20" s="696"/>
      <c r="BZ20" s="696"/>
      <c r="CA20" s="696"/>
      <c r="CB20" s="731"/>
      <c r="CD20" s="654" t="s">
        <v>279</v>
      </c>
      <c r="CE20" s="655"/>
      <c r="CF20" s="655"/>
      <c r="CG20" s="655"/>
      <c r="CH20" s="655"/>
      <c r="CI20" s="655"/>
      <c r="CJ20" s="655"/>
      <c r="CK20" s="655"/>
      <c r="CL20" s="655"/>
      <c r="CM20" s="655"/>
      <c r="CN20" s="655"/>
      <c r="CO20" s="655"/>
      <c r="CP20" s="655"/>
      <c r="CQ20" s="656"/>
      <c r="CR20" s="657">
        <v>31848330</v>
      </c>
      <c r="CS20" s="658"/>
      <c r="CT20" s="658"/>
      <c r="CU20" s="658"/>
      <c r="CV20" s="658"/>
      <c r="CW20" s="658"/>
      <c r="CX20" s="658"/>
      <c r="CY20" s="659"/>
      <c r="CZ20" s="695">
        <v>100</v>
      </c>
      <c r="DA20" s="695"/>
      <c r="DB20" s="695"/>
      <c r="DC20" s="695"/>
      <c r="DD20" s="663">
        <v>1479139</v>
      </c>
      <c r="DE20" s="658"/>
      <c r="DF20" s="658"/>
      <c r="DG20" s="658"/>
      <c r="DH20" s="658"/>
      <c r="DI20" s="658"/>
      <c r="DJ20" s="658"/>
      <c r="DK20" s="658"/>
      <c r="DL20" s="658"/>
      <c r="DM20" s="658"/>
      <c r="DN20" s="658"/>
      <c r="DO20" s="658"/>
      <c r="DP20" s="659"/>
      <c r="DQ20" s="663">
        <v>21572243</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6241319</v>
      </c>
      <c r="S21" s="658"/>
      <c r="T21" s="658"/>
      <c r="U21" s="658"/>
      <c r="V21" s="658"/>
      <c r="W21" s="658"/>
      <c r="X21" s="658"/>
      <c r="Y21" s="659"/>
      <c r="Z21" s="695">
        <v>19.3</v>
      </c>
      <c r="AA21" s="695"/>
      <c r="AB21" s="695"/>
      <c r="AC21" s="695"/>
      <c r="AD21" s="696">
        <v>5244632</v>
      </c>
      <c r="AE21" s="696"/>
      <c r="AF21" s="696"/>
      <c r="AG21" s="696"/>
      <c r="AH21" s="696"/>
      <c r="AI21" s="696"/>
      <c r="AJ21" s="696"/>
      <c r="AK21" s="696"/>
      <c r="AL21" s="660">
        <v>30.4</v>
      </c>
      <c r="AM21" s="661"/>
      <c r="AN21" s="661"/>
      <c r="AO21" s="697"/>
      <c r="AP21" s="654" t="s">
        <v>281</v>
      </c>
      <c r="AQ21" s="735"/>
      <c r="AR21" s="735"/>
      <c r="AS21" s="735"/>
      <c r="AT21" s="735"/>
      <c r="AU21" s="735"/>
      <c r="AV21" s="735"/>
      <c r="AW21" s="735"/>
      <c r="AX21" s="735"/>
      <c r="AY21" s="735"/>
      <c r="AZ21" s="735"/>
      <c r="BA21" s="735"/>
      <c r="BB21" s="735"/>
      <c r="BC21" s="735"/>
      <c r="BD21" s="735"/>
      <c r="BE21" s="735"/>
      <c r="BF21" s="736"/>
      <c r="BG21" s="657" t="s">
        <v>242</v>
      </c>
      <c r="BH21" s="658"/>
      <c r="BI21" s="658"/>
      <c r="BJ21" s="658"/>
      <c r="BK21" s="658"/>
      <c r="BL21" s="658"/>
      <c r="BM21" s="658"/>
      <c r="BN21" s="659"/>
      <c r="BO21" s="695" t="s">
        <v>242</v>
      </c>
      <c r="BP21" s="695"/>
      <c r="BQ21" s="695"/>
      <c r="BR21" s="695"/>
      <c r="BS21" s="696" t="s">
        <v>139</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5244632</v>
      </c>
      <c r="S22" s="658"/>
      <c r="T22" s="658"/>
      <c r="U22" s="658"/>
      <c r="V22" s="658"/>
      <c r="W22" s="658"/>
      <c r="X22" s="658"/>
      <c r="Y22" s="659"/>
      <c r="Z22" s="695">
        <v>16.2</v>
      </c>
      <c r="AA22" s="695"/>
      <c r="AB22" s="695"/>
      <c r="AC22" s="695"/>
      <c r="AD22" s="696">
        <v>5244632</v>
      </c>
      <c r="AE22" s="696"/>
      <c r="AF22" s="696"/>
      <c r="AG22" s="696"/>
      <c r="AH22" s="696"/>
      <c r="AI22" s="696"/>
      <c r="AJ22" s="696"/>
      <c r="AK22" s="696"/>
      <c r="AL22" s="660">
        <v>30.4</v>
      </c>
      <c r="AM22" s="661"/>
      <c r="AN22" s="661"/>
      <c r="AO22" s="697"/>
      <c r="AP22" s="654" t="s">
        <v>283</v>
      </c>
      <c r="AQ22" s="735"/>
      <c r="AR22" s="735"/>
      <c r="AS22" s="735"/>
      <c r="AT22" s="735"/>
      <c r="AU22" s="735"/>
      <c r="AV22" s="735"/>
      <c r="AW22" s="735"/>
      <c r="AX22" s="735"/>
      <c r="AY22" s="735"/>
      <c r="AZ22" s="735"/>
      <c r="BA22" s="735"/>
      <c r="BB22" s="735"/>
      <c r="BC22" s="735"/>
      <c r="BD22" s="735"/>
      <c r="BE22" s="735"/>
      <c r="BF22" s="736"/>
      <c r="BG22" s="657" t="s">
        <v>138</v>
      </c>
      <c r="BH22" s="658"/>
      <c r="BI22" s="658"/>
      <c r="BJ22" s="658"/>
      <c r="BK22" s="658"/>
      <c r="BL22" s="658"/>
      <c r="BM22" s="658"/>
      <c r="BN22" s="659"/>
      <c r="BO22" s="695" t="s">
        <v>138</v>
      </c>
      <c r="BP22" s="695"/>
      <c r="BQ22" s="695"/>
      <c r="BR22" s="695"/>
      <c r="BS22" s="696" t="s">
        <v>242</v>
      </c>
      <c r="BT22" s="696"/>
      <c r="BU22" s="696"/>
      <c r="BV22" s="696"/>
      <c r="BW22" s="696"/>
      <c r="BX22" s="696"/>
      <c r="BY22" s="696"/>
      <c r="BZ22" s="696"/>
      <c r="CA22" s="696"/>
      <c r="CB22" s="731"/>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996687</v>
      </c>
      <c r="S23" s="658"/>
      <c r="T23" s="658"/>
      <c r="U23" s="658"/>
      <c r="V23" s="658"/>
      <c r="W23" s="658"/>
      <c r="X23" s="658"/>
      <c r="Y23" s="659"/>
      <c r="Z23" s="695">
        <v>3.1</v>
      </c>
      <c r="AA23" s="695"/>
      <c r="AB23" s="695"/>
      <c r="AC23" s="695"/>
      <c r="AD23" s="696" t="s">
        <v>139</v>
      </c>
      <c r="AE23" s="696"/>
      <c r="AF23" s="696"/>
      <c r="AG23" s="696"/>
      <c r="AH23" s="696"/>
      <c r="AI23" s="696"/>
      <c r="AJ23" s="696"/>
      <c r="AK23" s="696"/>
      <c r="AL23" s="660" t="s">
        <v>139</v>
      </c>
      <c r="AM23" s="661"/>
      <c r="AN23" s="661"/>
      <c r="AO23" s="697"/>
      <c r="AP23" s="654" t="s">
        <v>286</v>
      </c>
      <c r="AQ23" s="735"/>
      <c r="AR23" s="735"/>
      <c r="AS23" s="735"/>
      <c r="AT23" s="735"/>
      <c r="AU23" s="735"/>
      <c r="AV23" s="735"/>
      <c r="AW23" s="735"/>
      <c r="AX23" s="735"/>
      <c r="AY23" s="735"/>
      <c r="AZ23" s="735"/>
      <c r="BA23" s="735"/>
      <c r="BB23" s="735"/>
      <c r="BC23" s="735"/>
      <c r="BD23" s="735"/>
      <c r="BE23" s="735"/>
      <c r="BF23" s="736"/>
      <c r="BG23" s="657" t="s">
        <v>139</v>
      </c>
      <c r="BH23" s="658"/>
      <c r="BI23" s="658"/>
      <c r="BJ23" s="658"/>
      <c r="BK23" s="658"/>
      <c r="BL23" s="658"/>
      <c r="BM23" s="658"/>
      <c r="BN23" s="659"/>
      <c r="BO23" s="695" t="s">
        <v>138</v>
      </c>
      <c r="BP23" s="695"/>
      <c r="BQ23" s="695"/>
      <c r="BR23" s="695"/>
      <c r="BS23" s="696" t="s">
        <v>139</v>
      </c>
      <c r="BT23" s="696"/>
      <c r="BU23" s="696"/>
      <c r="BV23" s="696"/>
      <c r="BW23" s="696"/>
      <c r="BX23" s="696"/>
      <c r="BY23" s="696"/>
      <c r="BZ23" s="696"/>
      <c r="CA23" s="696"/>
      <c r="CB23" s="731"/>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139</v>
      </c>
      <c r="S24" s="658"/>
      <c r="T24" s="658"/>
      <c r="U24" s="658"/>
      <c r="V24" s="658"/>
      <c r="W24" s="658"/>
      <c r="X24" s="658"/>
      <c r="Y24" s="659"/>
      <c r="Z24" s="695" t="s">
        <v>139</v>
      </c>
      <c r="AA24" s="695"/>
      <c r="AB24" s="695"/>
      <c r="AC24" s="695"/>
      <c r="AD24" s="696" t="s">
        <v>138</v>
      </c>
      <c r="AE24" s="696"/>
      <c r="AF24" s="696"/>
      <c r="AG24" s="696"/>
      <c r="AH24" s="696"/>
      <c r="AI24" s="696"/>
      <c r="AJ24" s="696"/>
      <c r="AK24" s="696"/>
      <c r="AL24" s="660" t="s">
        <v>139</v>
      </c>
      <c r="AM24" s="661"/>
      <c r="AN24" s="661"/>
      <c r="AO24" s="697"/>
      <c r="AP24" s="654" t="s">
        <v>293</v>
      </c>
      <c r="AQ24" s="735"/>
      <c r="AR24" s="735"/>
      <c r="AS24" s="735"/>
      <c r="AT24" s="735"/>
      <c r="AU24" s="735"/>
      <c r="AV24" s="735"/>
      <c r="AW24" s="735"/>
      <c r="AX24" s="735"/>
      <c r="AY24" s="735"/>
      <c r="AZ24" s="735"/>
      <c r="BA24" s="735"/>
      <c r="BB24" s="735"/>
      <c r="BC24" s="735"/>
      <c r="BD24" s="735"/>
      <c r="BE24" s="735"/>
      <c r="BF24" s="736"/>
      <c r="BG24" s="657" t="s">
        <v>242</v>
      </c>
      <c r="BH24" s="658"/>
      <c r="BI24" s="658"/>
      <c r="BJ24" s="658"/>
      <c r="BK24" s="658"/>
      <c r="BL24" s="658"/>
      <c r="BM24" s="658"/>
      <c r="BN24" s="659"/>
      <c r="BO24" s="695" t="s">
        <v>139</v>
      </c>
      <c r="BP24" s="695"/>
      <c r="BQ24" s="695"/>
      <c r="BR24" s="695"/>
      <c r="BS24" s="696" t="s">
        <v>242</v>
      </c>
      <c r="BT24" s="696"/>
      <c r="BU24" s="696"/>
      <c r="BV24" s="696"/>
      <c r="BW24" s="696"/>
      <c r="BX24" s="696"/>
      <c r="BY24" s="696"/>
      <c r="BZ24" s="696"/>
      <c r="CA24" s="696"/>
      <c r="CB24" s="731"/>
      <c r="CD24" s="715" t="s">
        <v>294</v>
      </c>
      <c r="CE24" s="716"/>
      <c r="CF24" s="716"/>
      <c r="CG24" s="716"/>
      <c r="CH24" s="716"/>
      <c r="CI24" s="716"/>
      <c r="CJ24" s="716"/>
      <c r="CK24" s="716"/>
      <c r="CL24" s="716"/>
      <c r="CM24" s="716"/>
      <c r="CN24" s="716"/>
      <c r="CO24" s="716"/>
      <c r="CP24" s="716"/>
      <c r="CQ24" s="717"/>
      <c r="CR24" s="712">
        <v>16556173</v>
      </c>
      <c r="CS24" s="713"/>
      <c r="CT24" s="713"/>
      <c r="CU24" s="713"/>
      <c r="CV24" s="713"/>
      <c r="CW24" s="713"/>
      <c r="CX24" s="713"/>
      <c r="CY24" s="738"/>
      <c r="CZ24" s="739">
        <v>52</v>
      </c>
      <c r="DA24" s="721"/>
      <c r="DB24" s="721"/>
      <c r="DC24" s="741"/>
      <c r="DD24" s="737">
        <v>10426069</v>
      </c>
      <c r="DE24" s="713"/>
      <c r="DF24" s="713"/>
      <c r="DG24" s="713"/>
      <c r="DH24" s="713"/>
      <c r="DI24" s="713"/>
      <c r="DJ24" s="713"/>
      <c r="DK24" s="738"/>
      <c r="DL24" s="737">
        <v>10090872</v>
      </c>
      <c r="DM24" s="713"/>
      <c r="DN24" s="713"/>
      <c r="DO24" s="713"/>
      <c r="DP24" s="713"/>
      <c r="DQ24" s="713"/>
      <c r="DR24" s="713"/>
      <c r="DS24" s="713"/>
      <c r="DT24" s="713"/>
      <c r="DU24" s="713"/>
      <c r="DV24" s="738"/>
      <c r="DW24" s="739">
        <v>57.2</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18909550</v>
      </c>
      <c r="S25" s="658"/>
      <c r="T25" s="658"/>
      <c r="U25" s="658"/>
      <c r="V25" s="658"/>
      <c r="W25" s="658"/>
      <c r="X25" s="658"/>
      <c r="Y25" s="659"/>
      <c r="Z25" s="695">
        <v>58.3</v>
      </c>
      <c r="AA25" s="695"/>
      <c r="AB25" s="695"/>
      <c r="AC25" s="695"/>
      <c r="AD25" s="696">
        <v>17057831</v>
      </c>
      <c r="AE25" s="696"/>
      <c r="AF25" s="696"/>
      <c r="AG25" s="696"/>
      <c r="AH25" s="696"/>
      <c r="AI25" s="696"/>
      <c r="AJ25" s="696"/>
      <c r="AK25" s="696"/>
      <c r="AL25" s="660">
        <v>98.8</v>
      </c>
      <c r="AM25" s="661"/>
      <c r="AN25" s="661"/>
      <c r="AO25" s="697"/>
      <c r="AP25" s="654" t="s">
        <v>296</v>
      </c>
      <c r="AQ25" s="735"/>
      <c r="AR25" s="735"/>
      <c r="AS25" s="735"/>
      <c r="AT25" s="735"/>
      <c r="AU25" s="735"/>
      <c r="AV25" s="735"/>
      <c r="AW25" s="735"/>
      <c r="AX25" s="735"/>
      <c r="AY25" s="735"/>
      <c r="AZ25" s="735"/>
      <c r="BA25" s="735"/>
      <c r="BB25" s="735"/>
      <c r="BC25" s="735"/>
      <c r="BD25" s="735"/>
      <c r="BE25" s="735"/>
      <c r="BF25" s="736"/>
      <c r="BG25" s="657" t="s">
        <v>242</v>
      </c>
      <c r="BH25" s="658"/>
      <c r="BI25" s="658"/>
      <c r="BJ25" s="658"/>
      <c r="BK25" s="658"/>
      <c r="BL25" s="658"/>
      <c r="BM25" s="658"/>
      <c r="BN25" s="659"/>
      <c r="BO25" s="695" t="s">
        <v>242</v>
      </c>
      <c r="BP25" s="695"/>
      <c r="BQ25" s="695"/>
      <c r="BR25" s="695"/>
      <c r="BS25" s="696" t="s">
        <v>139</v>
      </c>
      <c r="BT25" s="696"/>
      <c r="BU25" s="696"/>
      <c r="BV25" s="696"/>
      <c r="BW25" s="696"/>
      <c r="BX25" s="696"/>
      <c r="BY25" s="696"/>
      <c r="BZ25" s="696"/>
      <c r="CA25" s="696"/>
      <c r="CB25" s="731"/>
      <c r="CD25" s="654" t="s">
        <v>297</v>
      </c>
      <c r="CE25" s="655"/>
      <c r="CF25" s="655"/>
      <c r="CG25" s="655"/>
      <c r="CH25" s="655"/>
      <c r="CI25" s="655"/>
      <c r="CJ25" s="655"/>
      <c r="CK25" s="655"/>
      <c r="CL25" s="655"/>
      <c r="CM25" s="655"/>
      <c r="CN25" s="655"/>
      <c r="CO25" s="655"/>
      <c r="CP25" s="655"/>
      <c r="CQ25" s="656"/>
      <c r="CR25" s="657">
        <v>5175694</v>
      </c>
      <c r="CS25" s="670"/>
      <c r="CT25" s="670"/>
      <c r="CU25" s="670"/>
      <c r="CV25" s="670"/>
      <c r="CW25" s="670"/>
      <c r="CX25" s="670"/>
      <c r="CY25" s="671"/>
      <c r="CZ25" s="660">
        <v>16.3</v>
      </c>
      <c r="DA25" s="672"/>
      <c r="DB25" s="672"/>
      <c r="DC25" s="673"/>
      <c r="DD25" s="663">
        <v>4657116</v>
      </c>
      <c r="DE25" s="670"/>
      <c r="DF25" s="670"/>
      <c r="DG25" s="670"/>
      <c r="DH25" s="670"/>
      <c r="DI25" s="670"/>
      <c r="DJ25" s="670"/>
      <c r="DK25" s="671"/>
      <c r="DL25" s="663">
        <v>4505128</v>
      </c>
      <c r="DM25" s="670"/>
      <c r="DN25" s="670"/>
      <c r="DO25" s="670"/>
      <c r="DP25" s="670"/>
      <c r="DQ25" s="670"/>
      <c r="DR25" s="670"/>
      <c r="DS25" s="670"/>
      <c r="DT25" s="670"/>
      <c r="DU25" s="670"/>
      <c r="DV25" s="671"/>
      <c r="DW25" s="660">
        <v>25.5</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6252</v>
      </c>
      <c r="S26" s="658"/>
      <c r="T26" s="658"/>
      <c r="U26" s="658"/>
      <c r="V26" s="658"/>
      <c r="W26" s="658"/>
      <c r="X26" s="658"/>
      <c r="Y26" s="659"/>
      <c r="Z26" s="695">
        <v>0</v>
      </c>
      <c r="AA26" s="695"/>
      <c r="AB26" s="695"/>
      <c r="AC26" s="695"/>
      <c r="AD26" s="696">
        <v>6252</v>
      </c>
      <c r="AE26" s="696"/>
      <c r="AF26" s="696"/>
      <c r="AG26" s="696"/>
      <c r="AH26" s="696"/>
      <c r="AI26" s="696"/>
      <c r="AJ26" s="696"/>
      <c r="AK26" s="696"/>
      <c r="AL26" s="660">
        <v>0</v>
      </c>
      <c r="AM26" s="661"/>
      <c r="AN26" s="661"/>
      <c r="AO26" s="697"/>
      <c r="AP26" s="654" t="s">
        <v>299</v>
      </c>
      <c r="AQ26" s="735"/>
      <c r="AR26" s="735"/>
      <c r="AS26" s="735"/>
      <c r="AT26" s="735"/>
      <c r="AU26" s="735"/>
      <c r="AV26" s="735"/>
      <c r="AW26" s="735"/>
      <c r="AX26" s="735"/>
      <c r="AY26" s="735"/>
      <c r="AZ26" s="735"/>
      <c r="BA26" s="735"/>
      <c r="BB26" s="735"/>
      <c r="BC26" s="735"/>
      <c r="BD26" s="735"/>
      <c r="BE26" s="735"/>
      <c r="BF26" s="736"/>
      <c r="BG26" s="657" t="s">
        <v>138</v>
      </c>
      <c r="BH26" s="658"/>
      <c r="BI26" s="658"/>
      <c r="BJ26" s="658"/>
      <c r="BK26" s="658"/>
      <c r="BL26" s="658"/>
      <c r="BM26" s="658"/>
      <c r="BN26" s="659"/>
      <c r="BO26" s="695" t="s">
        <v>139</v>
      </c>
      <c r="BP26" s="695"/>
      <c r="BQ26" s="695"/>
      <c r="BR26" s="695"/>
      <c r="BS26" s="696" t="s">
        <v>242</v>
      </c>
      <c r="BT26" s="696"/>
      <c r="BU26" s="696"/>
      <c r="BV26" s="696"/>
      <c r="BW26" s="696"/>
      <c r="BX26" s="696"/>
      <c r="BY26" s="696"/>
      <c r="BZ26" s="696"/>
      <c r="CA26" s="696"/>
      <c r="CB26" s="731"/>
      <c r="CD26" s="654" t="s">
        <v>300</v>
      </c>
      <c r="CE26" s="655"/>
      <c r="CF26" s="655"/>
      <c r="CG26" s="655"/>
      <c r="CH26" s="655"/>
      <c r="CI26" s="655"/>
      <c r="CJ26" s="655"/>
      <c r="CK26" s="655"/>
      <c r="CL26" s="655"/>
      <c r="CM26" s="655"/>
      <c r="CN26" s="655"/>
      <c r="CO26" s="655"/>
      <c r="CP26" s="655"/>
      <c r="CQ26" s="656"/>
      <c r="CR26" s="657">
        <v>3186847</v>
      </c>
      <c r="CS26" s="658"/>
      <c r="CT26" s="658"/>
      <c r="CU26" s="658"/>
      <c r="CV26" s="658"/>
      <c r="CW26" s="658"/>
      <c r="CX26" s="658"/>
      <c r="CY26" s="659"/>
      <c r="CZ26" s="660">
        <v>10</v>
      </c>
      <c r="DA26" s="672"/>
      <c r="DB26" s="672"/>
      <c r="DC26" s="673"/>
      <c r="DD26" s="663">
        <v>2877058</v>
      </c>
      <c r="DE26" s="658"/>
      <c r="DF26" s="658"/>
      <c r="DG26" s="658"/>
      <c r="DH26" s="658"/>
      <c r="DI26" s="658"/>
      <c r="DJ26" s="658"/>
      <c r="DK26" s="659"/>
      <c r="DL26" s="663" t="s">
        <v>242</v>
      </c>
      <c r="DM26" s="658"/>
      <c r="DN26" s="658"/>
      <c r="DO26" s="658"/>
      <c r="DP26" s="658"/>
      <c r="DQ26" s="658"/>
      <c r="DR26" s="658"/>
      <c r="DS26" s="658"/>
      <c r="DT26" s="658"/>
      <c r="DU26" s="658"/>
      <c r="DV26" s="659"/>
      <c r="DW26" s="660" t="s">
        <v>242</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107344</v>
      </c>
      <c r="S27" s="658"/>
      <c r="T27" s="658"/>
      <c r="U27" s="658"/>
      <c r="V27" s="658"/>
      <c r="W27" s="658"/>
      <c r="X27" s="658"/>
      <c r="Y27" s="659"/>
      <c r="Z27" s="695">
        <v>0.3</v>
      </c>
      <c r="AA27" s="695"/>
      <c r="AB27" s="695"/>
      <c r="AC27" s="695"/>
      <c r="AD27" s="696">
        <v>1</v>
      </c>
      <c r="AE27" s="696"/>
      <c r="AF27" s="696"/>
      <c r="AG27" s="696"/>
      <c r="AH27" s="696"/>
      <c r="AI27" s="696"/>
      <c r="AJ27" s="696"/>
      <c r="AK27" s="696"/>
      <c r="AL27" s="660">
        <v>0</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10100753</v>
      </c>
      <c r="BH27" s="658"/>
      <c r="BI27" s="658"/>
      <c r="BJ27" s="658"/>
      <c r="BK27" s="658"/>
      <c r="BL27" s="658"/>
      <c r="BM27" s="658"/>
      <c r="BN27" s="659"/>
      <c r="BO27" s="695">
        <v>100</v>
      </c>
      <c r="BP27" s="695"/>
      <c r="BQ27" s="695"/>
      <c r="BR27" s="695"/>
      <c r="BS27" s="696">
        <v>1005887</v>
      </c>
      <c r="BT27" s="696"/>
      <c r="BU27" s="696"/>
      <c r="BV27" s="696"/>
      <c r="BW27" s="696"/>
      <c r="BX27" s="696"/>
      <c r="BY27" s="696"/>
      <c r="BZ27" s="696"/>
      <c r="CA27" s="696"/>
      <c r="CB27" s="731"/>
      <c r="CD27" s="654" t="s">
        <v>303</v>
      </c>
      <c r="CE27" s="655"/>
      <c r="CF27" s="655"/>
      <c r="CG27" s="655"/>
      <c r="CH27" s="655"/>
      <c r="CI27" s="655"/>
      <c r="CJ27" s="655"/>
      <c r="CK27" s="655"/>
      <c r="CL27" s="655"/>
      <c r="CM27" s="655"/>
      <c r="CN27" s="655"/>
      <c r="CO27" s="655"/>
      <c r="CP27" s="655"/>
      <c r="CQ27" s="656"/>
      <c r="CR27" s="657">
        <v>8209306</v>
      </c>
      <c r="CS27" s="670"/>
      <c r="CT27" s="670"/>
      <c r="CU27" s="670"/>
      <c r="CV27" s="670"/>
      <c r="CW27" s="670"/>
      <c r="CX27" s="670"/>
      <c r="CY27" s="671"/>
      <c r="CZ27" s="660">
        <v>25.8</v>
      </c>
      <c r="DA27" s="672"/>
      <c r="DB27" s="672"/>
      <c r="DC27" s="673"/>
      <c r="DD27" s="663">
        <v>2603782</v>
      </c>
      <c r="DE27" s="670"/>
      <c r="DF27" s="670"/>
      <c r="DG27" s="670"/>
      <c r="DH27" s="670"/>
      <c r="DI27" s="670"/>
      <c r="DJ27" s="670"/>
      <c r="DK27" s="671"/>
      <c r="DL27" s="663">
        <v>2420573</v>
      </c>
      <c r="DM27" s="670"/>
      <c r="DN27" s="670"/>
      <c r="DO27" s="670"/>
      <c r="DP27" s="670"/>
      <c r="DQ27" s="670"/>
      <c r="DR27" s="670"/>
      <c r="DS27" s="670"/>
      <c r="DT27" s="670"/>
      <c r="DU27" s="670"/>
      <c r="DV27" s="671"/>
      <c r="DW27" s="660">
        <v>13.7</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179220</v>
      </c>
      <c r="S28" s="658"/>
      <c r="T28" s="658"/>
      <c r="U28" s="658"/>
      <c r="V28" s="658"/>
      <c r="W28" s="658"/>
      <c r="X28" s="658"/>
      <c r="Y28" s="659"/>
      <c r="Z28" s="695">
        <v>0.6</v>
      </c>
      <c r="AA28" s="695"/>
      <c r="AB28" s="695"/>
      <c r="AC28" s="695"/>
      <c r="AD28" s="696">
        <v>77554</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3171173</v>
      </c>
      <c r="CS28" s="658"/>
      <c r="CT28" s="658"/>
      <c r="CU28" s="658"/>
      <c r="CV28" s="658"/>
      <c r="CW28" s="658"/>
      <c r="CX28" s="658"/>
      <c r="CY28" s="659"/>
      <c r="CZ28" s="660">
        <v>10</v>
      </c>
      <c r="DA28" s="672"/>
      <c r="DB28" s="672"/>
      <c r="DC28" s="673"/>
      <c r="DD28" s="663">
        <v>3165171</v>
      </c>
      <c r="DE28" s="658"/>
      <c r="DF28" s="658"/>
      <c r="DG28" s="658"/>
      <c r="DH28" s="658"/>
      <c r="DI28" s="658"/>
      <c r="DJ28" s="658"/>
      <c r="DK28" s="659"/>
      <c r="DL28" s="663">
        <v>3165171</v>
      </c>
      <c r="DM28" s="658"/>
      <c r="DN28" s="658"/>
      <c r="DO28" s="658"/>
      <c r="DP28" s="658"/>
      <c r="DQ28" s="658"/>
      <c r="DR28" s="658"/>
      <c r="DS28" s="658"/>
      <c r="DT28" s="658"/>
      <c r="DU28" s="658"/>
      <c r="DV28" s="659"/>
      <c r="DW28" s="660">
        <v>17.899999999999999</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37105</v>
      </c>
      <c r="S29" s="658"/>
      <c r="T29" s="658"/>
      <c r="U29" s="658"/>
      <c r="V29" s="658"/>
      <c r="W29" s="658"/>
      <c r="X29" s="658"/>
      <c r="Y29" s="659"/>
      <c r="Z29" s="695">
        <v>0.1</v>
      </c>
      <c r="AA29" s="695"/>
      <c r="AB29" s="695"/>
      <c r="AC29" s="695"/>
      <c r="AD29" s="696">
        <v>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307</v>
      </c>
      <c r="CE29" s="677"/>
      <c r="CF29" s="654" t="s">
        <v>308</v>
      </c>
      <c r="CG29" s="655"/>
      <c r="CH29" s="655"/>
      <c r="CI29" s="655"/>
      <c r="CJ29" s="655"/>
      <c r="CK29" s="655"/>
      <c r="CL29" s="655"/>
      <c r="CM29" s="655"/>
      <c r="CN29" s="655"/>
      <c r="CO29" s="655"/>
      <c r="CP29" s="655"/>
      <c r="CQ29" s="656"/>
      <c r="CR29" s="657">
        <v>3171173</v>
      </c>
      <c r="CS29" s="670"/>
      <c r="CT29" s="670"/>
      <c r="CU29" s="670"/>
      <c r="CV29" s="670"/>
      <c r="CW29" s="670"/>
      <c r="CX29" s="670"/>
      <c r="CY29" s="671"/>
      <c r="CZ29" s="660">
        <v>10</v>
      </c>
      <c r="DA29" s="672"/>
      <c r="DB29" s="672"/>
      <c r="DC29" s="673"/>
      <c r="DD29" s="663">
        <v>3165171</v>
      </c>
      <c r="DE29" s="670"/>
      <c r="DF29" s="670"/>
      <c r="DG29" s="670"/>
      <c r="DH29" s="670"/>
      <c r="DI29" s="670"/>
      <c r="DJ29" s="670"/>
      <c r="DK29" s="671"/>
      <c r="DL29" s="663">
        <v>3165171</v>
      </c>
      <c r="DM29" s="670"/>
      <c r="DN29" s="670"/>
      <c r="DO29" s="670"/>
      <c r="DP29" s="670"/>
      <c r="DQ29" s="670"/>
      <c r="DR29" s="670"/>
      <c r="DS29" s="670"/>
      <c r="DT29" s="670"/>
      <c r="DU29" s="670"/>
      <c r="DV29" s="671"/>
      <c r="DW29" s="660">
        <v>17.899999999999999</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6262666</v>
      </c>
      <c r="S30" s="658"/>
      <c r="T30" s="658"/>
      <c r="U30" s="658"/>
      <c r="V30" s="658"/>
      <c r="W30" s="658"/>
      <c r="X30" s="658"/>
      <c r="Y30" s="659"/>
      <c r="Z30" s="695">
        <v>19.3</v>
      </c>
      <c r="AA30" s="695"/>
      <c r="AB30" s="695"/>
      <c r="AC30" s="695"/>
      <c r="AD30" s="696" t="s">
        <v>139</v>
      </c>
      <c r="AE30" s="696"/>
      <c r="AF30" s="696"/>
      <c r="AG30" s="696"/>
      <c r="AH30" s="696"/>
      <c r="AI30" s="696"/>
      <c r="AJ30" s="696"/>
      <c r="AK30" s="696"/>
      <c r="AL30" s="660" t="s">
        <v>138</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29"/>
      <c r="BI30" s="729"/>
      <c r="BJ30" s="729"/>
      <c r="BK30" s="729"/>
      <c r="BL30" s="729"/>
      <c r="BM30" s="729"/>
      <c r="BN30" s="729"/>
      <c r="BO30" s="729"/>
      <c r="BP30" s="729"/>
      <c r="BQ30" s="730"/>
      <c r="BR30" s="709" t="s">
        <v>311</v>
      </c>
      <c r="BS30" s="729"/>
      <c r="BT30" s="729"/>
      <c r="BU30" s="729"/>
      <c r="BV30" s="729"/>
      <c r="BW30" s="729"/>
      <c r="BX30" s="729"/>
      <c r="BY30" s="729"/>
      <c r="BZ30" s="729"/>
      <c r="CA30" s="729"/>
      <c r="CB30" s="730"/>
      <c r="CD30" s="678"/>
      <c r="CE30" s="679"/>
      <c r="CF30" s="654" t="s">
        <v>312</v>
      </c>
      <c r="CG30" s="655"/>
      <c r="CH30" s="655"/>
      <c r="CI30" s="655"/>
      <c r="CJ30" s="655"/>
      <c r="CK30" s="655"/>
      <c r="CL30" s="655"/>
      <c r="CM30" s="655"/>
      <c r="CN30" s="655"/>
      <c r="CO30" s="655"/>
      <c r="CP30" s="655"/>
      <c r="CQ30" s="656"/>
      <c r="CR30" s="657">
        <v>3046547</v>
      </c>
      <c r="CS30" s="658"/>
      <c r="CT30" s="658"/>
      <c r="CU30" s="658"/>
      <c r="CV30" s="658"/>
      <c r="CW30" s="658"/>
      <c r="CX30" s="658"/>
      <c r="CY30" s="659"/>
      <c r="CZ30" s="660">
        <v>9.6</v>
      </c>
      <c r="DA30" s="672"/>
      <c r="DB30" s="672"/>
      <c r="DC30" s="673"/>
      <c r="DD30" s="663">
        <v>3040832</v>
      </c>
      <c r="DE30" s="658"/>
      <c r="DF30" s="658"/>
      <c r="DG30" s="658"/>
      <c r="DH30" s="658"/>
      <c r="DI30" s="658"/>
      <c r="DJ30" s="658"/>
      <c r="DK30" s="659"/>
      <c r="DL30" s="663">
        <v>3040832</v>
      </c>
      <c r="DM30" s="658"/>
      <c r="DN30" s="658"/>
      <c r="DO30" s="658"/>
      <c r="DP30" s="658"/>
      <c r="DQ30" s="658"/>
      <c r="DR30" s="658"/>
      <c r="DS30" s="658"/>
      <c r="DT30" s="658"/>
      <c r="DU30" s="658"/>
      <c r="DV30" s="659"/>
      <c r="DW30" s="660">
        <v>17.2</v>
      </c>
      <c r="DX30" s="672"/>
      <c r="DY30" s="672"/>
      <c r="DZ30" s="672"/>
      <c r="EA30" s="672"/>
      <c r="EB30" s="672"/>
      <c r="EC30" s="684"/>
    </row>
    <row r="31" spans="2:133" ht="11.25" customHeight="1" x14ac:dyDescent="0.15">
      <c r="B31" s="732" t="s">
        <v>313</v>
      </c>
      <c r="C31" s="733"/>
      <c r="D31" s="733"/>
      <c r="E31" s="733"/>
      <c r="F31" s="733"/>
      <c r="G31" s="733"/>
      <c r="H31" s="733"/>
      <c r="I31" s="733"/>
      <c r="J31" s="733"/>
      <c r="K31" s="733"/>
      <c r="L31" s="733"/>
      <c r="M31" s="733"/>
      <c r="N31" s="733"/>
      <c r="O31" s="733"/>
      <c r="P31" s="733"/>
      <c r="Q31" s="734"/>
      <c r="R31" s="657" t="s">
        <v>139</v>
      </c>
      <c r="S31" s="658"/>
      <c r="T31" s="658"/>
      <c r="U31" s="658"/>
      <c r="V31" s="658"/>
      <c r="W31" s="658"/>
      <c r="X31" s="658"/>
      <c r="Y31" s="659"/>
      <c r="Z31" s="695" t="s">
        <v>242</v>
      </c>
      <c r="AA31" s="695"/>
      <c r="AB31" s="695"/>
      <c r="AC31" s="695"/>
      <c r="AD31" s="696" t="s">
        <v>139</v>
      </c>
      <c r="AE31" s="696"/>
      <c r="AF31" s="696"/>
      <c r="AG31" s="696"/>
      <c r="AH31" s="696"/>
      <c r="AI31" s="696"/>
      <c r="AJ31" s="696"/>
      <c r="AK31" s="696"/>
      <c r="AL31" s="660" t="s">
        <v>242</v>
      </c>
      <c r="AM31" s="661"/>
      <c r="AN31" s="661"/>
      <c r="AO31" s="697"/>
      <c r="AP31" s="723" t="s">
        <v>314</v>
      </c>
      <c r="AQ31" s="724"/>
      <c r="AR31" s="724"/>
      <c r="AS31" s="724"/>
      <c r="AT31" s="725" t="s">
        <v>315</v>
      </c>
      <c r="AU31" s="218"/>
      <c r="AV31" s="218"/>
      <c r="AW31" s="218"/>
      <c r="AX31" s="715" t="s">
        <v>189</v>
      </c>
      <c r="AY31" s="716"/>
      <c r="AZ31" s="716"/>
      <c r="BA31" s="716"/>
      <c r="BB31" s="716"/>
      <c r="BC31" s="716"/>
      <c r="BD31" s="716"/>
      <c r="BE31" s="716"/>
      <c r="BF31" s="717"/>
      <c r="BG31" s="719">
        <v>99.3</v>
      </c>
      <c r="BH31" s="720"/>
      <c r="BI31" s="720"/>
      <c r="BJ31" s="720"/>
      <c r="BK31" s="720"/>
      <c r="BL31" s="720"/>
      <c r="BM31" s="721">
        <v>97.7</v>
      </c>
      <c r="BN31" s="720"/>
      <c r="BO31" s="720"/>
      <c r="BP31" s="720"/>
      <c r="BQ31" s="722"/>
      <c r="BR31" s="719">
        <v>99.2</v>
      </c>
      <c r="BS31" s="720"/>
      <c r="BT31" s="720"/>
      <c r="BU31" s="720"/>
      <c r="BV31" s="720"/>
      <c r="BW31" s="720"/>
      <c r="BX31" s="721">
        <v>97.6</v>
      </c>
      <c r="BY31" s="720"/>
      <c r="BZ31" s="720"/>
      <c r="CA31" s="720"/>
      <c r="CB31" s="722"/>
      <c r="CD31" s="678"/>
      <c r="CE31" s="679"/>
      <c r="CF31" s="654" t="s">
        <v>316</v>
      </c>
      <c r="CG31" s="655"/>
      <c r="CH31" s="655"/>
      <c r="CI31" s="655"/>
      <c r="CJ31" s="655"/>
      <c r="CK31" s="655"/>
      <c r="CL31" s="655"/>
      <c r="CM31" s="655"/>
      <c r="CN31" s="655"/>
      <c r="CO31" s="655"/>
      <c r="CP31" s="655"/>
      <c r="CQ31" s="656"/>
      <c r="CR31" s="657">
        <v>124626</v>
      </c>
      <c r="CS31" s="670"/>
      <c r="CT31" s="670"/>
      <c r="CU31" s="670"/>
      <c r="CV31" s="670"/>
      <c r="CW31" s="670"/>
      <c r="CX31" s="670"/>
      <c r="CY31" s="671"/>
      <c r="CZ31" s="660">
        <v>0.4</v>
      </c>
      <c r="DA31" s="672"/>
      <c r="DB31" s="672"/>
      <c r="DC31" s="673"/>
      <c r="DD31" s="663">
        <v>124339</v>
      </c>
      <c r="DE31" s="670"/>
      <c r="DF31" s="670"/>
      <c r="DG31" s="670"/>
      <c r="DH31" s="670"/>
      <c r="DI31" s="670"/>
      <c r="DJ31" s="670"/>
      <c r="DK31" s="671"/>
      <c r="DL31" s="663">
        <v>124339</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2583468</v>
      </c>
      <c r="S32" s="658"/>
      <c r="T32" s="658"/>
      <c r="U32" s="658"/>
      <c r="V32" s="658"/>
      <c r="W32" s="658"/>
      <c r="X32" s="658"/>
      <c r="Y32" s="659"/>
      <c r="Z32" s="695">
        <v>8</v>
      </c>
      <c r="AA32" s="695"/>
      <c r="AB32" s="695"/>
      <c r="AC32" s="695"/>
      <c r="AD32" s="696" t="s">
        <v>139</v>
      </c>
      <c r="AE32" s="696"/>
      <c r="AF32" s="696"/>
      <c r="AG32" s="696"/>
      <c r="AH32" s="696"/>
      <c r="AI32" s="696"/>
      <c r="AJ32" s="696"/>
      <c r="AK32" s="696"/>
      <c r="AL32" s="660" t="s">
        <v>138</v>
      </c>
      <c r="AM32" s="661"/>
      <c r="AN32" s="661"/>
      <c r="AO32" s="697"/>
      <c r="AP32" s="698"/>
      <c r="AQ32" s="699"/>
      <c r="AR32" s="699"/>
      <c r="AS32" s="699"/>
      <c r="AT32" s="726"/>
      <c r="AU32" s="214" t="s">
        <v>318</v>
      </c>
      <c r="AX32" s="654" t="s">
        <v>319</v>
      </c>
      <c r="AY32" s="655"/>
      <c r="AZ32" s="655"/>
      <c r="BA32" s="655"/>
      <c r="BB32" s="655"/>
      <c r="BC32" s="655"/>
      <c r="BD32" s="655"/>
      <c r="BE32" s="655"/>
      <c r="BF32" s="656"/>
      <c r="BG32" s="728">
        <v>99.1</v>
      </c>
      <c r="BH32" s="670"/>
      <c r="BI32" s="670"/>
      <c r="BJ32" s="670"/>
      <c r="BK32" s="670"/>
      <c r="BL32" s="670"/>
      <c r="BM32" s="661">
        <v>98.1</v>
      </c>
      <c r="BN32" s="670"/>
      <c r="BO32" s="670"/>
      <c r="BP32" s="670"/>
      <c r="BQ32" s="693"/>
      <c r="BR32" s="728">
        <v>99.2</v>
      </c>
      <c r="BS32" s="670"/>
      <c r="BT32" s="670"/>
      <c r="BU32" s="670"/>
      <c r="BV32" s="670"/>
      <c r="BW32" s="670"/>
      <c r="BX32" s="661">
        <v>98.2</v>
      </c>
      <c r="BY32" s="670"/>
      <c r="BZ32" s="670"/>
      <c r="CA32" s="670"/>
      <c r="CB32" s="693"/>
      <c r="CD32" s="680"/>
      <c r="CE32" s="681"/>
      <c r="CF32" s="654" t="s">
        <v>320</v>
      </c>
      <c r="CG32" s="655"/>
      <c r="CH32" s="655"/>
      <c r="CI32" s="655"/>
      <c r="CJ32" s="655"/>
      <c r="CK32" s="655"/>
      <c r="CL32" s="655"/>
      <c r="CM32" s="655"/>
      <c r="CN32" s="655"/>
      <c r="CO32" s="655"/>
      <c r="CP32" s="655"/>
      <c r="CQ32" s="656"/>
      <c r="CR32" s="657" t="s">
        <v>242</v>
      </c>
      <c r="CS32" s="658"/>
      <c r="CT32" s="658"/>
      <c r="CU32" s="658"/>
      <c r="CV32" s="658"/>
      <c r="CW32" s="658"/>
      <c r="CX32" s="658"/>
      <c r="CY32" s="659"/>
      <c r="CZ32" s="660" t="s">
        <v>138</v>
      </c>
      <c r="DA32" s="672"/>
      <c r="DB32" s="672"/>
      <c r="DC32" s="673"/>
      <c r="DD32" s="663" t="s">
        <v>242</v>
      </c>
      <c r="DE32" s="658"/>
      <c r="DF32" s="658"/>
      <c r="DG32" s="658"/>
      <c r="DH32" s="658"/>
      <c r="DI32" s="658"/>
      <c r="DJ32" s="658"/>
      <c r="DK32" s="659"/>
      <c r="DL32" s="663" t="s">
        <v>242</v>
      </c>
      <c r="DM32" s="658"/>
      <c r="DN32" s="658"/>
      <c r="DO32" s="658"/>
      <c r="DP32" s="658"/>
      <c r="DQ32" s="658"/>
      <c r="DR32" s="658"/>
      <c r="DS32" s="658"/>
      <c r="DT32" s="658"/>
      <c r="DU32" s="658"/>
      <c r="DV32" s="659"/>
      <c r="DW32" s="660" t="s">
        <v>242</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107047</v>
      </c>
      <c r="S33" s="658"/>
      <c r="T33" s="658"/>
      <c r="U33" s="658"/>
      <c r="V33" s="658"/>
      <c r="W33" s="658"/>
      <c r="X33" s="658"/>
      <c r="Y33" s="659"/>
      <c r="Z33" s="695">
        <v>0.3</v>
      </c>
      <c r="AA33" s="695"/>
      <c r="AB33" s="695"/>
      <c r="AC33" s="695"/>
      <c r="AD33" s="696">
        <v>90745</v>
      </c>
      <c r="AE33" s="696"/>
      <c r="AF33" s="696"/>
      <c r="AG33" s="696"/>
      <c r="AH33" s="696"/>
      <c r="AI33" s="696"/>
      <c r="AJ33" s="696"/>
      <c r="AK33" s="696"/>
      <c r="AL33" s="660">
        <v>0.5</v>
      </c>
      <c r="AM33" s="661"/>
      <c r="AN33" s="661"/>
      <c r="AO33" s="697"/>
      <c r="AP33" s="700"/>
      <c r="AQ33" s="701"/>
      <c r="AR33" s="701"/>
      <c r="AS33" s="701"/>
      <c r="AT33" s="727"/>
      <c r="AU33" s="219"/>
      <c r="AV33" s="219"/>
      <c r="AW33" s="219"/>
      <c r="AX33" s="638" t="s">
        <v>322</v>
      </c>
      <c r="AY33" s="639"/>
      <c r="AZ33" s="639"/>
      <c r="BA33" s="639"/>
      <c r="BB33" s="639"/>
      <c r="BC33" s="639"/>
      <c r="BD33" s="639"/>
      <c r="BE33" s="639"/>
      <c r="BF33" s="640"/>
      <c r="BG33" s="718">
        <v>99.4</v>
      </c>
      <c r="BH33" s="642"/>
      <c r="BI33" s="642"/>
      <c r="BJ33" s="642"/>
      <c r="BK33" s="642"/>
      <c r="BL33" s="642"/>
      <c r="BM33" s="688">
        <v>97.2</v>
      </c>
      <c r="BN33" s="642"/>
      <c r="BO33" s="642"/>
      <c r="BP33" s="642"/>
      <c r="BQ33" s="705"/>
      <c r="BR33" s="718">
        <v>99.1</v>
      </c>
      <c r="BS33" s="642"/>
      <c r="BT33" s="642"/>
      <c r="BU33" s="642"/>
      <c r="BV33" s="642"/>
      <c r="BW33" s="642"/>
      <c r="BX33" s="688">
        <v>96.9</v>
      </c>
      <c r="BY33" s="642"/>
      <c r="BZ33" s="642"/>
      <c r="CA33" s="642"/>
      <c r="CB33" s="705"/>
      <c r="CD33" s="654" t="s">
        <v>323</v>
      </c>
      <c r="CE33" s="655"/>
      <c r="CF33" s="655"/>
      <c r="CG33" s="655"/>
      <c r="CH33" s="655"/>
      <c r="CI33" s="655"/>
      <c r="CJ33" s="655"/>
      <c r="CK33" s="655"/>
      <c r="CL33" s="655"/>
      <c r="CM33" s="655"/>
      <c r="CN33" s="655"/>
      <c r="CO33" s="655"/>
      <c r="CP33" s="655"/>
      <c r="CQ33" s="656"/>
      <c r="CR33" s="657">
        <v>13811729</v>
      </c>
      <c r="CS33" s="670"/>
      <c r="CT33" s="670"/>
      <c r="CU33" s="670"/>
      <c r="CV33" s="670"/>
      <c r="CW33" s="670"/>
      <c r="CX33" s="670"/>
      <c r="CY33" s="671"/>
      <c r="CZ33" s="660">
        <v>43.4</v>
      </c>
      <c r="DA33" s="672"/>
      <c r="DB33" s="672"/>
      <c r="DC33" s="673"/>
      <c r="DD33" s="663">
        <v>10907564</v>
      </c>
      <c r="DE33" s="670"/>
      <c r="DF33" s="670"/>
      <c r="DG33" s="670"/>
      <c r="DH33" s="670"/>
      <c r="DI33" s="670"/>
      <c r="DJ33" s="670"/>
      <c r="DK33" s="671"/>
      <c r="DL33" s="663">
        <v>7422669</v>
      </c>
      <c r="DM33" s="670"/>
      <c r="DN33" s="670"/>
      <c r="DO33" s="670"/>
      <c r="DP33" s="670"/>
      <c r="DQ33" s="670"/>
      <c r="DR33" s="670"/>
      <c r="DS33" s="670"/>
      <c r="DT33" s="670"/>
      <c r="DU33" s="670"/>
      <c r="DV33" s="671"/>
      <c r="DW33" s="660">
        <v>42.1</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379789</v>
      </c>
      <c r="S34" s="658"/>
      <c r="T34" s="658"/>
      <c r="U34" s="658"/>
      <c r="V34" s="658"/>
      <c r="W34" s="658"/>
      <c r="X34" s="658"/>
      <c r="Y34" s="659"/>
      <c r="Z34" s="695">
        <v>1.2</v>
      </c>
      <c r="AA34" s="695"/>
      <c r="AB34" s="695"/>
      <c r="AC34" s="695"/>
      <c r="AD34" s="696" t="s">
        <v>242</v>
      </c>
      <c r="AE34" s="696"/>
      <c r="AF34" s="696"/>
      <c r="AG34" s="696"/>
      <c r="AH34" s="696"/>
      <c r="AI34" s="696"/>
      <c r="AJ34" s="696"/>
      <c r="AK34" s="696"/>
      <c r="AL34" s="660" t="s">
        <v>242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3118310</v>
      </c>
      <c r="CS34" s="658"/>
      <c r="CT34" s="658"/>
      <c r="CU34" s="658"/>
      <c r="CV34" s="658"/>
      <c r="CW34" s="658"/>
      <c r="CX34" s="658"/>
      <c r="CY34" s="659"/>
      <c r="CZ34" s="660">
        <v>9.8000000000000007</v>
      </c>
      <c r="DA34" s="672"/>
      <c r="DB34" s="672"/>
      <c r="DC34" s="673"/>
      <c r="DD34" s="663">
        <v>2112245</v>
      </c>
      <c r="DE34" s="658"/>
      <c r="DF34" s="658"/>
      <c r="DG34" s="658"/>
      <c r="DH34" s="658"/>
      <c r="DI34" s="658"/>
      <c r="DJ34" s="658"/>
      <c r="DK34" s="659"/>
      <c r="DL34" s="663">
        <v>1983057</v>
      </c>
      <c r="DM34" s="658"/>
      <c r="DN34" s="658"/>
      <c r="DO34" s="658"/>
      <c r="DP34" s="658"/>
      <c r="DQ34" s="658"/>
      <c r="DR34" s="658"/>
      <c r="DS34" s="658"/>
      <c r="DT34" s="658"/>
      <c r="DU34" s="658"/>
      <c r="DV34" s="659"/>
      <c r="DW34" s="660">
        <v>11.2</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883220</v>
      </c>
      <c r="S35" s="658"/>
      <c r="T35" s="658"/>
      <c r="U35" s="658"/>
      <c r="V35" s="658"/>
      <c r="W35" s="658"/>
      <c r="X35" s="658"/>
      <c r="Y35" s="659"/>
      <c r="Z35" s="695">
        <v>2.7</v>
      </c>
      <c r="AA35" s="695"/>
      <c r="AB35" s="695"/>
      <c r="AC35" s="695"/>
      <c r="AD35" s="696" t="s">
        <v>139</v>
      </c>
      <c r="AE35" s="696"/>
      <c r="AF35" s="696"/>
      <c r="AG35" s="696"/>
      <c r="AH35" s="696"/>
      <c r="AI35" s="696"/>
      <c r="AJ35" s="696"/>
      <c r="AK35" s="696"/>
      <c r="AL35" s="660" t="s">
        <v>139</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337114</v>
      </c>
      <c r="CS35" s="670"/>
      <c r="CT35" s="670"/>
      <c r="CU35" s="670"/>
      <c r="CV35" s="670"/>
      <c r="CW35" s="670"/>
      <c r="CX35" s="670"/>
      <c r="CY35" s="671"/>
      <c r="CZ35" s="660">
        <v>1.1000000000000001</v>
      </c>
      <c r="DA35" s="672"/>
      <c r="DB35" s="672"/>
      <c r="DC35" s="673"/>
      <c r="DD35" s="663">
        <v>301479</v>
      </c>
      <c r="DE35" s="670"/>
      <c r="DF35" s="670"/>
      <c r="DG35" s="670"/>
      <c r="DH35" s="670"/>
      <c r="DI35" s="670"/>
      <c r="DJ35" s="670"/>
      <c r="DK35" s="671"/>
      <c r="DL35" s="663">
        <v>263363</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1270154</v>
      </c>
      <c r="S36" s="658"/>
      <c r="T36" s="658"/>
      <c r="U36" s="658"/>
      <c r="V36" s="658"/>
      <c r="W36" s="658"/>
      <c r="X36" s="658"/>
      <c r="Y36" s="659"/>
      <c r="Z36" s="695">
        <v>3.9</v>
      </c>
      <c r="AA36" s="695"/>
      <c r="AB36" s="695"/>
      <c r="AC36" s="695"/>
      <c r="AD36" s="696" t="s">
        <v>242</v>
      </c>
      <c r="AE36" s="696"/>
      <c r="AF36" s="696"/>
      <c r="AG36" s="696"/>
      <c r="AH36" s="696"/>
      <c r="AI36" s="696"/>
      <c r="AJ36" s="696"/>
      <c r="AK36" s="696"/>
      <c r="AL36" s="660" t="s">
        <v>139</v>
      </c>
      <c r="AM36" s="661"/>
      <c r="AN36" s="661"/>
      <c r="AO36" s="697"/>
      <c r="AP36" s="222"/>
      <c r="AQ36" s="706" t="s">
        <v>331</v>
      </c>
      <c r="AR36" s="707"/>
      <c r="AS36" s="707"/>
      <c r="AT36" s="707"/>
      <c r="AU36" s="707"/>
      <c r="AV36" s="707"/>
      <c r="AW36" s="707"/>
      <c r="AX36" s="707"/>
      <c r="AY36" s="708"/>
      <c r="AZ36" s="712">
        <v>5020878</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206400</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5666470</v>
      </c>
      <c r="CS36" s="658"/>
      <c r="CT36" s="658"/>
      <c r="CU36" s="658"/>
      <c r="CV36" s="658"/>
      <c r="CW36" s="658"/>
      <c r="CX36" s="658"/>
      <c r="CY36" s="659"/>
      <c r="CZ36" s="660">
        <v>17.8</v>
      </c>
      <c r="DA36" s="672"/>
      <c r="DB36" s="672"/>
      <c r="DC36" s="673"/>
      <c r="DD36" s="663">
        <v>5228711</v>
      </c>
      <c r="DE36" s="658"/>
      <c r="DF36" s="658"/>
      <c r="DG36" s="658"/>
      <c r="DH36" s="658"/>
      <c r="DI36" s="658"/>
      <c r="DJ36" s="658"/>
      <c r="DK36" s="659"/>
      <c r="DL36" s="663">
        <v>3270566</v>
      </c>
      <c r="DM36" s="658"/>
      <c r="DN36" s="658"/>
      <c r="DO36" s="658"/>
      <c r="DP36" s="658"/>
      <c r="DQ36" s="658"/>
      <c r="DR36" s="658"/>
      <c r="DS36" s="658"/>
      <c r="DT36" s="658"/>
      <c r="DU36" s="658"/>
      <c r="DV36" s="659"/>
      <c r="DW36" s="660">
        <v>18.5</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338079</v>
      </c>
      <c r="S37" s="658"/>
      <c r="T37" s="658"/>
      <c r="U37" s="658"/>
      <c r="V37" s="658"/>
      <c r="W37" s="658"/>
      <c r="X37" s="658"/>
      <c r="Y37" s="659"/>
      <c r="Z37" s="695">
        <v>1</v>
      </c>
      <c r="AA37" s="695"/>
      <c r="AB37" s="695"/>
      <c r="AC37" s="695"/>
      <c r="AD37" s="696">
        <v>26235</v>
      </c>
      <c r="AE37" s="696"/>
      <c r="AF37" s="696"/>
      <c r="AG37" s="696"/>
      <c r="AH37" s="696"/>
      <c r="AI37" s="696"/>
      <c r="AJ37" s="696"/>
      <c r="AK37" s="696"/>
      <c r="AL37" s="660">
        <v>0.2</v>
      </c>
      <c r="AM37" s="661"/>
      <c r="AN37" s="661"/>
      <c r="AO37" s="697"/>
      <c r="AQ37" s="690" t="s">
        <v>335</v>
      </c>
      <c r="AR37" s="691"/>
      <c r="AS37" s="691"/>
      <c r="AT37" s="691"/>
      <c r="AU37" s="691"/>
      <c r="AV37" s="691"/>
      <c r="AW37" s="691"/>
      <c r="AX37" s="691"/>
      <c r="AY37" s="692"/>
      <c r="AZ37" s="657">
        <v>1387212</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206400</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1533089</v>
      </c>
      <c r="CS37" s="670"/>
      <c r="CT37" s="670"/>
      <c r="CU37" s="670"/>
      <c r="CV37" s="670"/>
      <c r="CW37" s="670"/>
      <c r="CX37" s="670"/>
      <c r="CY37" s="671"/>
      <c r="CZ37" s="660">
        <v>4.8</v>
      </c>
      <c r="DA37" s="672"/>
      <c r="DB37" s="672"/>
      <c r="DC37" s="673"/>
      <c r="DD37" s="663">
        <v>1424953</v>
      </c>
      <c r="DE37" s="670"/>
      <c r="DF37" s="670"/>
      <c r="DG37" s="670"/>
      <c r="DH37" s="670"/>
      <c r="DI37" s="670"/>
      <c r="DJ37" s="670"/>
      <c r="DK37" s="671"/>
      <c r="DL37" s="663">
        <v>1414362</v>
      </c>
      <c r="DM37" s="670"/>
      <c r="DN37" s="670"/>
      <c r="DO37" s="670"/>
      <c r="DP37" s="670"/>
      <c r="DQ37" s="670"/>
      <c r="DR37" s="670"/>
      <c r="DS37" s="670"/>
      <c r="DT37" s="670"/>
      <c r="DU37" s="670"/>
      <c r="DV37" s="671"/>
      <c r="DW37" s="660">
        <v>8</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1352800</v>
      </c>
      <c r="S38" s="658"/>
      <c r="T38" s="658"/>
      <c r="U38" s="658"/>
      <c r="V38" s="658"/>
      <c r="W38" s="658"/>
      <c r="X38" s="658"/>
      <c r="Y38" s="659"/>
      <c r="Z38" s="695">
        <v>4.2</v>
      </c>
      <c r="AA38" s="695"/>
      <c r="AB38" s="695"/>
      <c r="AC38" s="695"/>
      <c r="AD38" s="696" t="s">
        <v>138</v>
      </c>
      <c r="AE38" s="696"/>
      <c r="AF38" s="696"/>
      <c r="AG38" s="696"/>
      <c r="AH38" s="696"/>
      <c r="AI38" s="696"/>
      <c r="AJ38" s="696"/>
      <c r="AK38" s="696"/>
      <c r="AL38" s="660" t="s">
        <v>242</v>
      </c>
      <c r="AM38" s="661"/>
      <c r="AN38" s="661"/>
      <c r="AO38" s="697"/>
      <c r="AQ38" s="690" t="s">
        <v>339</v>
      </c>
      <c r="AR38" s="691"/>
      <c r="AS38" s="691"/>
      <c r="AT38" s="691"/>
      <c r="AU38" s="691"/>
      <c r="AV38" s="691"/>
      <c r="AW38" s="691"/>
      <c r="AX38" s="691"/>
      <c r="AY38" s="692"/>
      <c r="AZ38" s="657">
        <v>732677</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10114</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2748610</v>
      </c>
      <c r="CS38" s="658"/>
      <c r="CT38" s="658"/>
      <c r="CU38" s="658"/>
      <c r="CV38" s="658"/>
      <c r="CW38" s="658"/>
      <c r="CX38" s="658"/>
      <c r="CY38" s="659"/>
      <c r="CZ38" s="660">
        <v>8.6</v>
      </c>
      <c r="DA38" s="672"/>
      <c r="DB38" s="672"/>
      <c r="DC38" s="673"/>
      <c r="DD38" s="663">
        <v>2076622</v>
      </c>
      <c r="DE38" s="658"/>
      <c r="DF38" s="658"/>
      <c r="DG38" s="658"/>
      <c r="DH38" s="658"/>
      <c r="DI38" s="658"/>
      <c r="DJ38" s="658"/>
      <c r="DK38" s="659"/>
      <c r="DL38" s="663">
        <v>1905683</v>
      </c>
      <c r="DM38" s="658"/>
      <c r="DN38" s="658"/>
      <c r="DO38" s="658"/>
      <c r="DP38" s="658"/>
      <c r="DQ38" s="658"/>
      <c r="DR38" s="658"/>
      <c r="DS38" s="658"/>
      <c r="DT38" s="658"/>
      <c r="DU38" s="658"/>
      <c r="DV38" s="659"/>
      <c r="DW38" s="660">
        <v>10.8</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139</v>
      </c>
      <c r="S39" s="658"/>
      <c r="T39" s="658"/>
      <c r="U39" s="658"/>
      <c r="V39" s="658"/>
      <c r="W39" s="658"/>
      <c r="X39" s="658"/>
      <c r="Y39" s="659"/>
      <c r="Z39" s="695" t="s">
        <v>242</v>
      </c>
      <c r="AA39" s="695"/>
      <c r="AB39" s="695"/>
      <c r="AC39" s="695"/>
      <c r="AD39" s="696" t="s">
        <v>138</v>
      </c>
      <c r="AE39" s="696"/>
      <c r="AF39" s="696"/>
      <c r="AG39" s="696"/>
      <c r="AH39" s="696"/>
      <c r="AI39" s="696"/>
      <c r="AJ39" s="696"/>
      <c r="AK39" s="696"/>
      <c r="AL39" s="660" t="s">
        <v>138</v>
      </c>
      <c r="AM39" s="661"/>
      <c r="AN39" s="661"/>
      <c r="AO39" s="697"/>
      <c r="AQ39" s="690" t="s">
        <v>343</v>
      </c>
      <c r="AR39" s="691"/>
      <c r="AS39" s="691"/>
      <c r="AT39" s="691"/>
      <c r="AU39" s="691"/>
      <c r="AV39" s="691"/>
      <c r="AW39" s="691"/>
      <c r="AX39" s="691"/>
      <c r="AY39" s="692"/>
      <c r="AZ39" s="657">
        <v>152379</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15043</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1329415</v>
      </c>
      <c r="CS39" s="670"/>
      <c r="CT39" s="670"/>
      <c r="CU39" s="670"/>
      <c r="CV39" s="670"/>
      <c r="CW39" s="670"/>
      <c r="CX39" s="670"/>
      <c r="CY39" s="671"/>
      <c r="CZ39" s="660">
        <v>4.2</v>
      </c>
      <c r="DA39" s="672"/>
      <c r="DB39" s="672"/>
      <c r="DC39" s="673"/>
      <c r="DD39" s="663">
        <v>657257</v>
      </c>
      <c r="DE39" s="670"/>
      <c r="DF39" s="670"/>
      <c r="DG39" s="670"/>
      <c r="DH39" s="670"/>
      <c r="DI39" s="670"/>
      <c r="DJ39" s="670"/>
      <c r="DK39" s="671"/>
      <c r="DL39" s="663" t="s">
        <v>242</v>
      </c>
      <c r="DM39" s="670"/>
      <c r="DN39" s="670"/>
      <c r="DO39" s="670"/>
      <c r="DP39" s="670"/>
      <c r="DQ39" s="670"/>
      <c r="DR39" s="670"/>
      <c r="DS39" s="670"/>
      <c r="DT39" s="670"/>
      <c r="DU39" s="670"/>
      <c r="DV39" s="671"/>
      <c r="DW39" s="660" t="s">
        <v>242</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v>388900</v>
      </c>
      <c r="S40" s="658"/>
      <c r="T40" s="658"/>
      <c r="U40" s="658"/>
      <c r="V40" s="658"/>
      <c r="W40" s="658"/>
      <c r="X40" s="658"/>
      <c r="Y40" s="659"/>
      <c r="Z40" s="695">
        <v>1.2</v>
      </c>
      <c r="AA40" s="695"/>
      <c r="AB40" s="695"/>
      <c r="AC40" s="695"/>
      <c r="AD40" s="696" t="s">
        <v>242</v>
      </c>
      <c r="AE40" s="696"/>
      <c r="AF40" s="696"/>
      <c r="AG40" s="696"/>
      <c r="AH40" s="696"/>
      <c r="AI40" s="696"/>
      <c r="AJ40" s="696"/>
      <c r="AK40" s="696"/>
      <c r="AL40" s="660" t="s">
        <v>242</v>
      </c>
      <c r="AM40" s="661"/>
      <c r="AN40" s="661"/>
      <c r="AO40" s="697"/>
      <c r="AQ40" s="690" t="s">
        <v>347</v>
      </c>
      <c r="AR40" s="691"/>
      <c r="AS40" s="691"/>
      <c r="AT40" s="691"/>
      <c r="AU40" s="691"/>
      <c r="AV40" s="691"/>
      <c r="AW40" s="691"/>
      <c r="AX40" s="691"/>
      <c r="AY40" s="692"/>
      <c r="AZ40" s="657" t="s">
        <v>139</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101</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611810</v>
      </c>
      <c r="CS40" s="658"/>
      <c r="CT40" s="658"/>
      <c r="CU40" s="658"/>
      <c r="CV40" s="658"/>
      <c r="CW40" s="658"/>
      <c r="CX40" s="658"/>
      <c r="CY40" s="659"/>
      <c r="CZ40" s="660">
        <v>1.9</v>
      </c>
      <c r="DA40" s="672"/>
      <c r="DB40" s="672"/>
      <c r="DC40" s="673"/>
      <c r="DD40" s="663">
        <v>531250</v>
      </c>
      <c r="DE40" s="658"/>
      <c r="DF40" s="658"/>
      <c r="DG40" s="658"/>
      <c r="DH40" s="658"/>
      <c r="DI40" s="658"/>
      <c r="DJ40" s="658"/>
      <c r="DK40" s="659"/>
      <c r="DL40" s="663" t="s">
        <v>139</v>
      </c>
      <c r="DM40" s="658"/>
      <c r="DN40" s="658"/>
      <c r="DO40" s="658"/>
      <c r="DP40" s="658"/>
      <c r="DQ40" s="658"/>
      <c r="DR40" s="658"/>
      <c r="DS40" s="658"/>
      <c r="DT40" s="658"/>
      <c r="DU40" s="658"/>
      <c r="DV40" s="659"/>
      <c r="DW40" s="660" t="s">
        <v>139</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32416694</v>
      </c>
      <c r="S41" s="682"/>
      <c r="T41" s="682"/>
      <c r="U41" s="682"/>
      <c r="V41" s="682"/>
      <c r="W41" s="682"/>
      <c r="X41" s="682"/>
      <c r="Y41" s="685"/>
      <c r="Z41" s="686">
        <v>100</v>
      </c>
      <c r="AA41" s="686"/>
      <c r="AB41" s="686"/>
      <c r="AC41" s="686"/>
      <c r="AD41" s="687">
        <v>17258619</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567476</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242</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138</v>
      </c>
      <c r="CS41" s="670"/>
      <c r="CT41" s="670"/>
      <c r="CU41" s="670"/>
      <c r="CV41" s="670"/>
      <c r="CW41" s="670"/>
      <c r="CX41" s="670"/>
      <c r="CY41" s="671"/>
      <c r="CZ41" s="660" t="s">
        <v>139</v>
      </c>
      <c r="DA41" s="672"/>
      <c r="DB41" s="672"/>
      <c r="DC41" s="673"/>
      <c r="DD41" s="663" t="s">
        <v>138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2181134</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396</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1480428</v>
      </c>
      <c r="CS42" s="670"/>
      <c r="CT42" s="670"/>
      <c r="CU42" s="670"/>
      <c r="CV42" s="670"/>
      <c r="CW42" s="670"/>
      <c r="CX42" s="670"/>
      <c r="CY42" s="671"/>
      <c r="CZ42" s="660">
        <v>4.5999999999999996</v>
      </c>
      <c r="DA42" s="672"/>
      <c r="DB42" s="672"/>
      <c r="DC42" s="673"/>
      <c r="DD42" s="663">
        <v>238610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20758</v>
      </c>
      <c r="CS43" s="670"/>
      <c r="CT43" s="670"/>
      <c r="CU43" s="670"/>
      <c r="CV43" s="670"/>
      <c r="CW43" s="670"/>
      <c r="CX43" s="670"/>
      <c r="CY43" s="671"/>
      <c r="CZ43" s="660">
        <v>0.1</v>
      </c>
      <c r="DA43" s="672"/>
      <c r="DB43" s="672"/>
      <c r="DC43" s="673"/>
      <c r="DD43" s="663">
        <v>20758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1479139</v>
      </c>
      <c r="CS44" s="658"/>
      <c r="CT44" s="658"/>
      <c r="CU44" s="658"/>
      <c r="CV44" s="658"/>
      <c r="CW44" s="658"/>
      <c r="CX44" s="658"/>
      <c r="CY44" s="659"/>
      <c r="CZ44" s="660">
        <v>4.5999999999999996</v>
      </c>
      <c r="DA44" s="661"/>
      <c r="DB44" s="661"/>
      <c r="DC44" s="662"/>
      <c r="DD44" s="663">
        <v>237421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690849</v>
      </c>
      <c r="CS45" s="670"/>
      <c r="CT45" s="670"/>
      <c r="CU45" s="670"/>
      <c r="CV45" s="670"/>
      <c r="CW45" s="670"/>
      <c r="CX45" s="670"/>
      <c r="CY45" s="671"/>
      <c r="CZ45" s="660">
        <v>2.2000000000000002</v>
      </c>
      <c r="DA45" s="672"/>
      <c r="DB45" s="672"/>
      <c r="DC45" s="673"/>
      <c r="DD45" s="663">
        <v>18016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771483</v>
      </c>
      <c r="CS46" s="658"/>
      <c r="CT46" s="658"/>
      <c r="CU46" s="658"/>
      <c r="CV46" s="658"/>
      <c r="CW46" s="658"/>
      <c r="CX46" s="658"/>
      <c r="CY46" s="659"/>
      <c r="CZ46" s="660">
        <v>2.4</v>
      </c>
      <c r="DA46" s="661"/>
      <c r="DB46" s="661"/>
      <c r="DC46" s="662"/>
      <c r="DD46" s="663">
        <v>217679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v>1289</v>
      </c>
      <c r="CS47" s="670"/>
      <c r="CT47" s="670"/>
      <c r="CU47" s="670"/>
      <c r="CV47" s="670"/>
      <c r="CW47" s="670"/>
      <c r="CX47" s="670"/>
      <c r="CY47" s="671"/>
      <c r="CZ47" s="660">
        <v>0</v>
      </c>
      <c r="DA47" s="672"/>
      <c r="DB47" s="672"/>
      <c r="DC47" s="673"/>
      <c r="DD47" s="663">
        <v>1189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138</v>
      </c>
      <c r="CS48" s="658"/>
      <c r="CT48" s="658"/>
      <c r="CU48" s="658"/>
      <c r="CV48" s="658"/>
      <c r="CW48" s="658"/>
      <c r="CX48" s="658"/>
      <c r="CY48" s="659"/>
      <c r="CZ48" s="660" t="s">
        <v>139</v>
      </c>
      <c r="DA48" s="661"/>
      <c r="DB48" s="661"/>
      <c r="DC48" s="662"/>
      <c r="DD48" s="663" t="s">
        <v>138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31848330</v>
      </c>
      <c r="CS49" s="642"/>
      <c r="CT49" s="642"/>
      <c r="CU49" s="642"/>
      <c r="CV49" s="642"/>
      <c r="CW49" s="642"/>
      <c r="CX49" s="642"/>
      <c r="CY49" s="643"/>
      <c r="CZ49" s="644">
        <v>100</v>
      </c>
      <c r="DA49" s="645"/>
      <c r="DB49" s="645"/>
      <c r="DC49" s="646"/>
      <c r="DD49" s="647">
        <v>21572243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ik0xTobEtKLdJM8217Mbv3RSm1FpZ5bdqis3nP55J+bQoCtAdgxj39obphJqW3l3OZlfyBlfbSrPhI30EaRYA==" saltValue="7inbeULPTt+KS+Ktt6A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390</v>
      </c>
      <c r="C7" s="1084"/>
      <c r="D7" s="1084"/>
      <c r="E7" s="1084"/>
      <c r="F7" s="1084"/>
      <c r="G7" s="1084"/>
      <c r="H7" s="1084"/>
      <c r="I7" s="1084"/>
      <c r="J7" s="1084"/>
      <c r="K7" s="1084"/>
      <c r="L7" s="1084"/>
      <c r="M7" s="1084"/>
      <c r="N7" s="1084"/>
      <c r="O7" s="1084"/>
      <c r="P7" s="1085"/>
      <c r="Q7" s="1138">
        <v>32405</v>
      </c>
      <c r="R7" s="1139"/>
      <c r="S7" s="1139"/>
      <c r="T7" s="1139"/>
      <c r="U7" s="1139"/>
      <c r="V7" s="1139">
        <v>31839</v>
      </c>
      <c r="W7" s="1139"/>
      <c r="X7" s="1139"/>
      <c r="Y7" s="1139"/>
      <c r="Z7" s="1139"/>
      <c r="AA7" s="1139">
        <f>Q7-V7</f>
        <v>566</v>
      </c>
      <c r="AB7" s="1139"/>
      <c r="AC7" s="1139"/>
      <c r="AD7" s="1139"/>
      <c r="AE7" s="1140"/>
      <c r="AF7" s="1141">
        <v>536</v>
      </c>
      <c r="AG7" s="1142"/>
      <c r="AH7" s="1142"/>
      <c r="AI7" s="1142"/>
      <c r="AJ7" s="1143"/>
      <c r="AK7" s="1144">
        <v>870</v>
      </c>
      <c r="AL7" s="1145"/>
      <c r="AM7" s="1145"/>
      <c r="AN7" s="1145"/>
      <c r="AO7" s="1145"/>
      <c r="AP7" s="1145">
        <v>32575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588</v>
      </c>
      <c r="BT7" s="1136"/>
      <c r="BU7" s="1136"/>
      <c r="BV7" s="1136"/>
      <c r="BW7" s="1136"/>
      <c r="BX7" s="1136"/>
      <c r="BY7" s="1136"/>
      <c r="BZ7" s="1136"/>
      <c r="CA7" s="1136"/>
      <c r="CB7" s="1136"/>
      <c r="CC7" s="1136"/>
      <c r="CD7" s="1136"/>
      <c r="CE7" s="1136"/>
      <c r="CF7" s="1136"/>
      <c r="CG7" s="1148"/>
      <c r="CH7" s="1132">
        <v>5</v>
      </c>
      <c r="CI7" s="1133"/>
      <c r="CJ7" s="1133"/>
      <c r="CK7" s="1133"/>
      <c r="CL7" s="1134"/>
      <c r="CM7" s="1132">
        <v>442</v>
      </c>
      <c r="CN7" s="1133"/>
      <c r="CO7" s="1133"/>
      <c r="CP7" s="1133"/>
      <c r="CQ7" s="1134"/>
      <c r="CR7" s="1132">
        <v>25</v>
      </c>
      <c r="CS7" s="1133"/>
      <c r="CT7" s="1133"/>
      <c r="CU7" s="1133"/>
      <c r="CV7" s="1134"/>
      <c r="CW7" s="1132" t="s">
        <v>587</v>
      </c>
      <c r="CX7" s="1133"/>
      <c r="CY7" s="1133"/>
      <c r="CZ7" s="1133"/>
      <c r="DA7" s="1134"/>
      <c r="DB7" s="1132" t="s">
        <v>587</v>
      </c>
      <c r="DC7" s="1133"/>
      <c r="DD7" s="1133"/>
      <c r="DE7" s="1133"/>
      <c r="DF7" s="1134"/>
      <c r="DG7" s="1132" t="s">
        <v>587</v>
      </c>
      <c r="DH7" s="1133"/>
      <c r="DI7" s="1133"/>
      <c r="DJ7" s="1133"/>
      <c r="DK7" s="1134"/>
      <c r="DL7" s="1132" t="s">
        <v>587</v>
      </c>
      <c r="DM7" s="1133"/>
      <c r="DN7" s="1133"/>
      <c r="DO7" s="1133"/>
      <c r="DP7" s="1134"/>
      <c r="DQ7" s="1132" t="s">
        <v>587</v>
      </c>
      <c r="DR7" s="1133"/>
      <c r="DS7" s="1133"/>
      <c r="DT7" s="1133"/>
      <c r="DU7" s="1134"/>
      <c r="DV7" s="1135"/>
      <c r="DW7" s="1136"/>
      <c r="DX7" s="1136"/>
      <c r="DY7" s="1136"/>
      <c r="DZ7" s="1137"/>
      <c r="EA7" s="234"/>
    </row>
    <row r="8" spans="1:131" s="235" customFormat="1" ht="26.25" customHeight="1" x14ac:dyDescent="0.15">
      <c r="A8" s="238">
        <v>2</v>
      </c>
      <c r="B8" s="1066" t="s">
        <v>391</v>
      </c>
      <c r="C8" s="1067"/>
      <c r="D8" s="1067"/>
      <c r="E8" s="1067"/>
      <c r="F8" s="1067"/>
      <c r="G8" s="1067"/>
      <c r="H8" s="1067"/>
      <c r="I8" s="1067"/>
      <c r="J8" s="1067"/>
      <c r="K8" s="1067"/>
      <c r="L8" s="1067"/>
      <c r="M8" s="1067"/>
      <c r="N8" s="1067"/>
      <c r="O8" s="1067"/>
      <c r="P8" s="1068"/>
      <c r="Q8" s="1074">
        <v>10</v>
      </c>
      <c r="R8" s="1075"/>
      <c r="S8" s="1075"/>
      <c r="T8" s="1075"/>
      <c r="U8" s="1075"/>
      <c r="V8" s="1075">
        <v>9</v>
      </c>
      <c r="W8" s="1075"/>
      <c r="X8" s="1075"/>
      <c r="Y8" s="1075"/>
      <c r="Z8" s="1075"/>
      <c r="AA8" s="1075">
        <v>0</v>
      </c>
      <c r="AB8" s="1075"/>
      <c r="AC8" s="1075"/>
      <c r="AD8" s="1075"/>
      <c r="AE8" s="1076"/>
      <c r="AF8" s="1071">
        <v>0</v>
      </c>
      <c r="AG8" s="1072"/>
      <c r="AH8" s="1072"/>
      <c r="AI8" s="1072"/>
      <c r="AJ8" s="1073"/>
      <c r="AK8" s="1116" t="s">
        <v>587</v>
      </c>
      <c r="AL8" s="1117"/>
      <c r="AM8" s="1117"/>
      <c r="AN8" s="1117"/>
      <c r="AO8" s="1117"/>
      <c r="AP8" s="1117">
        <v>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392</v>
      </c>
      <c r="C9" s="1067"/>
      <c r="D9" s="1067"/>
      <c r="E9" s="1067"/>
      <c r="F9" s="1067"/>
      <c r="G9" s="1067"/>
      <c r="H9" s="1067"/>
      <c r="I9" s="1067"/>
      <c r="J9" s="1067"/>
      <c r="K9" s="1067"/>
      <c r="L9" s="1067"/>
      <c r="M9" s="1067"/>
      <c r="N9" s="1067"/>
      <c r="O9" s="1067"/>
      <c r="P9" s="1068"/>
      <c r="Q9" s="1074">
        <v>46</v>
      </c>
      <c r="R9" s="1075"/>
      <c r="S9" s="1075"/>
      <c r="T9" s="1075"/>
      <c r="U9" s="1075"/>
      <c r="V9" s="1075">
        <v>43</v>
      </c>
      <c r="W9" s="1075"/>
      <c r="X9" s="1075"/>
      <c r="Y9" s="1075"/>
      <c r="Z9" s="1075"/>
      <c r="AA9" s="1075">
        <f>Q9-V9</f>
        <v>3</v>
      </c>
      <c r="AB9" s="1075"/>
      <c r="AC9" s="1075"/>
      <c r="AD9" s="1075"/>
      <c r="AE9" s="1076"/>
      <c r="AF9" s="1071">
        <v>3</v>
      </c>
      <c r="AG9" s="1072"/>
      <c r="AH9" s="1072"/>
      <c r="AI9" s="1072"/>
      <c r="AJ9" s="1073"/>
      <c r="AK9" s="1116">
        <v>11</v>
      </c>
      <c r="AL9" s="1117"/>
      <c r="AM9" s="1117"/>
      <c r="AN9" s="1117"/>
      <c r="AO9" s="1117"/>
      <c r="AP9" s="1117">
        <v>148</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394</v>
      </c>
      <c r="B23" s="973" t="s">
        <v>395</v>
      </c>
      <c r="C23" s="974"/>
      <c r="D23" s="974"/>
      <c r="E23" s="974"/>
      <c r="F23" s="974"/>
      <c r="G23" s="974"/>
      <c r="H23" s="974"/>
      <c r="I23" s="974"/>
      <c r="J23" s="974"/>
      <c r="K23" s="974"/>
      <c r="L23" s="974"/>
      <c r="M23" s="974"/>
      <c r="N23" s="974"/>
      <c r="O23" s="974"/>
      <c r="P23" s="984"/>
      <c r="Q23" s="1103">
        <v>32417</v>
      </c>
      <c r="R23" s="1097"/>
      <c r="S23" s="1097"/>
      <c r="T23" s="1097"/>
      <c r="U23" s="1097"/>
      <c r="V23" s="1097">
        <v>31848</v>
      </c>
      <c r="W23" s="1097"/>
      <c r="X23" s="1097"/>
      <c r="Y23" s="1097"/>
      <c r="Z23" s="1097"/>
      <c r="AA23" s="1097">
        <v>568</v>
      </c>
      <c r="AB23" s="1097"/>
      <c r="AC23" s="1097"/>
      <c r="AD23" s="1097"/>
      <c r="AE23" s="1104"/>
      <c r="AF23" s="1105">
        <v>539</v>
      </c>
      <c r="AG23" s="1097"/>
      <c r="AH23" s="1097"/>
      <c r="AI23" s="1097"/>
      <c r="AJ23" s="1106"/>
      <c r="AK23" s="1107"/>
      <c r="AL23" s="1108"/>
      <c r="AM23" s="1108"/>
      <c r="AN23" s="1108"/>
      <c r="AO23" s="1108"/>
      <c r="AP23" s="1097">
        <v>32724</v>
      </c>
      <c r="AQ23" s="1097"/>
      <c r="AR23" s="1097"/>
      <c r="AS23" s="1097"/>
      <c r="AT23" s="1097"/>
      <c r="AU23" s="1098"/>
      <c r="AV23" s="1098"/>
      <c r="AW23" s="1098"/>
      <c r="AX23" s="1098"/>
      <c r="AY23" s="1099"/>
      <c r="AZ23" s="1100" t="s">
        <v>396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407</v>
      </c>
      <c r="C28" s="1084"/>
      <c r="D28" s="1084"/>
      <c r="E28" s="1084"/>
      <c r="F28" s="1084"/>
      <c r="G28" s="1084"/>
      <c r="H28" s="1084"/>
      <c r="I28" s="1084"/>
      <c r="J28" s="1084"/>
      <c r="K28" s="1084"/>
      <c r="L28" s="1084"/>
      <c r="M28" s="1084"/>
      <c r="N28" s="1084"/>
      <c r="O28" s="1084"/>
      <c r="P28" s="1085"/>
      <c r="Q28" s="1086">
        <v>8411</v>
      </c>
      <c r="R28" s="1087"/>
      <c r="S28" s="1087"/>
      <c r="T28" s="1087"/>
      <c r="U28" s="1087"/>
      <c r="V28" s="1087">
        <v>8205</v>
      </c>
      <c r="W28" s="1087"/>
      <c r="X28" s="1087"/>
      <c r="Y28" s="1087"/>
      <c r="Z28" s="1087"/>
      <c r="AA28" s="1087">
        <v>206</v>
      </c>
      <c r="AB28" s="1087"/>
      <c r="AC28" s="1087"/>
      <c r="AD28" s="1087"/>
      <c r="AE28" s="1088"/>
      <c r="AF28" s="1089">
        <v>206</v>
      </c>
      <c r="AG28" s="1087"/>
      <c r="AH28" s="1087"/>
      <c r="AI28" s="1087"/>
      <c r="AJ28" s="1090"/>
      <c r="AK28" s="1078">
        <v>567</v>
      </c>
      <c r="AL28" s="1079"/>
      <c r="AM28" s="1079"/>
      <c r="AN28" s="1079"/>
      <c r="AO28" s="1079"/>
      <c r="AP28" s="1079" t="s">
        <v>587</v>
      </c>
      <c r="AQ28" s="1079"/>
      <c r="AR28" s="1079"/>
      <c r="AS28" s="1079"/>
      <c r="AT28" s="1079"/>
      <c r="AU28" s="1079" t="s">
        <v>587</v>
      </c>
      <c r="AV28" s="1079"/>
      <c r="AW28" s="1079"/>
      <c r="AX28" s="1079"/>
      <c r="AY28" s="1079"/>
      <c r="AZ28" s="1080" t="s">
        <v>587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408</v>
      </c>
      <c r="C29" s="1067"/>
      <c r="D29" s="1067"/>
      <c r="E29" s="1067"/>
      <c r="F29" s="1067"/>
      <c r="G29" s="1067"/>
      <c r="H29" s="1067"/>
      <c r="I29" s="1067"/>
      <c r="J29" s="1067"/>
      <c r="K29" s="1067"/>
      <c r="L29" s="1067"/>
      <c r="M29" s="1067"/>
      <c r="N29" s="1067"/>
      <c r="O29" s="1067"/>
      <c r="P29" s="1068"/>
      <c r="Q29" s="1074">
        <v>7830</v>
      </c>
      <c r="R29" s="1075"/>
      <c r="S29" s="1075"/>
      <c r="T29" s="1075"/>
      <c r="U29" s="1075"/>
      <c r="V29" s="1075">
        <v>7544</v>
      </c>
      <c r="W29" s="1075"/>
      <c r="X29" s="1075"/>
      <c r="Y29" s="1075"/>
      <c r="Z29" s="1075"/>
      <c r="AA29" s="1075">
        <v>286</v>
      </c>
      <c r="AB29" s="1075"/>
      <c r="AC29" s="1075"/>
      <c r="AD29" s="1075"/>
      <c r="AE29" s="1076"/>
      <c r="AF29" s="1071">
        <v>286</v>
      </c>
      <c r="AG29" s="1072"/>
      <c r="AH29" s="1072"/>
      <c r="AI29" s="1072"/>
      <c r="AJ29" s="1073"/>
      <c r="AK29" s="1016">
        <v>1190</v>
      </c>
      <c r="AL29" s="1007"/>
      <c r="AM29" s="1007"/>
      <c r="AN29" s="1007"/>
      <c r="AO29" s="1007"/>
      <c r="AP29" s="1007" t="s">
        <v>587</v>
      </c>
      <c r="AQ29" s="1007"/>
      <c r="AR29" s="1007"/>
      <c r="AS29" s="1007"/>
      <c r="AT29" s="1007"/>
      <c r="AU29" s="1007" t="s">
        <v>587</v>
      </c>
      <c r="AV29" s="1007"/>
      <c r="AW29" s="1007"/>
      <c r="AX29" s="1007"/>
      <c r="AY29" s="1007"/>
      <c r="AZ29" s="1077" t="s">
        <v>587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409</v>
      </c>
      <c r="C30" s="1067"/>
      <c r="D30" s="1067"/>
      <c r="E30" s="1067"/>
      <c r="F30" s="1067"/>
      <c r="G30" s="1067"/>
      <c r="H30" s="1067"/>
      <c r="I30" s="1067"/>
      <c r="J30" s="1067"/>
      <c r="K30" s="1067"/>
      <c r="L30" s="1067"/>
      <c r="M30" s="1067"/>
      <c r="N30" s="1067"/>
      <c r="O30" s="1067"/>
      <c r="P30" s="1068"/>
      <c r="Q30" s="1074">
        <v>1978</v>
      </c>
      <c r="R30" s="1075"/>
      <c r="S30" s="1075"/>
      <c r="T30" s="1075"/>
      <c r="U30" s="1075"/>
      <c r="V30" s="1075">
        <v>1975</v>
      </c>
      <c r="W30" s="1075"/>
      <c r="X30" s="1075"/>
      <c r="Y30" s="1075"/>
      <c r="Z30" s="1075"/>
      <c r="AA30" s="1075">
        <v>4</v>
      </c>
      <c r="AB30" s="1075"/>
      <c r="AC30" s="1075"/>
      <c r="AD30" s="1075"/>
      <c r="AE30" s="1076"/>
      <c r="AF30" s="1071">
        <v>4</v>
      </c>
      <c r="AG30" s="1072"/>
      <c r="AH30" s="1072"/>
      <c r="AI30" s="1072"/>
      <c r="AJ30" s="1073"/>
      <c r="AK30" s="1016">
        <v>998</v>
      </c>
      <c r="AL30" s="1007"/>
      <c r="AM30" s="1007"/>
      <c r="AN30" s="1007"/>
      <c r="AO30" s="1007"/>
      <c r="AP30" s="1007" t="s">
        <v>587</v>
      </c>
      <c r="AQ30" s="1007"/>
      <c r="AR30" s="1007"/>
      <c r="AS30" s="1007"/>
      <c r="AT30" s="1007"/>
      <c r="AU30" s="1007" t="s">
        <v>587</v>
      </c>
      <c r="AV30" s="1007"/>
      <c r="AW30" s="1007"/>
      <c r="AX30" s="1007"/>
      <c r="AY30" s="1007"/>
      <c r="AZ30" s="1077" t="s">
        <v>587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410</v>
      </c>
      <c r="C31" s="1067"/>
      <c r="D31" s="1067"/>
      <c r="E31" s="1067"/>
      <c r="F31" s="1067"/>
      <c r="G31" s="1067"/>
      <c r="H31" s="1067"/>
      <c r="I31" s="1067"/>
      <c r="J31" s="1067"/>
      <c r="K31" s="1067"/>
      <c r="L31" s="1067"/>
      <c r="M31" s="1067"/>
      <c r="N31" s="1067"/>
      <c r="O31" s="1067"/>
      <c r="P31" s="1068"/>
      <c r="Q31" s="1074">
        <v>1703</v>
      </c>
      <c r="R31" s="1075"/>
      <c r="S31" s="1075"/>
      <c r="T31" s="1075"/>
      <c r="U31" s="1075"/>
      <c r="V31" s="1075">
        <v>1851</v>
      </c>
      <c r="W31" s="1075"/>
      <c r="X31" s="1075"/>
      <c r="Y31" s="1075"/>
      <c r="Z31" s="1075"/>
      <c r="AA31" s="1075">
        <f>Q31-V31</f>
        <v>-148</v>
      </c>
      <c r="AB31" s="1075"/>
      <c r="AC31" s="1075"/>
      <c r="AD31" s="1075"/>
      <c r="AE31" s="1076"/>
      <c r="AF31" s="1071">
        <v>2883</v>
      </c>
      <c r="AG31" s="1072"/>
      <c r="AH31" s="1072"/>
      <c r="AI31" s="1072"/>
      <c r="AJ31" s="1073"/>
      <c r="AK31" s="1016">
        <f>30+122</f>
        <v>152</v>
      </c>
      <c r="AL31" s="1007"/>
      <c r="AM31" s="1007"/>
      <c r="AN31" s="1007"/>
      <c r="AO31" s="1007"/>
      <c r="AP31" s="1007">
        <v>1804</v>
      </c>
      <c r="AQ31" s="1007"/>
      <c r="AR31" s="1007"/>
      <c r="AS31" s="1007"/>
      <c r="AT31" s="1007"/>
      <c r="AU31" s="1007">
        <v>1034</v>
      </c>
      <c r="AV31" s="1007"/>
      <c r="AW31" s="1007"/>
      <c r="AX31" s="1007"/>
      <c r="AY31" s="1007"/>
      <c r="AZ31" s="1077" t="s">
        <v>587</v>
      </c>
      <c r="BA31" s="1077"/>
      <c r="BB31" s="1077"/>
      <c r="BC31" s="1077"/>
      <c r="BD31" s="107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412</v>
      </c>
      <c r="C32" s="1067"/>
      <c r="D32" s="1067"/>
      <c r="E32" s="1067"/>
      <c r="F32" s="1067"/>
      <c r="G32" s="1067"/>
      <c r="H32" s="1067"/>
      <c r="I32" s="1067"/>
      <c r="J32" s="1067"/>
      <c r="K32" s="1067"/>
      <c r="L32" s="1067"/>
      <c r="M32" s="1067"/>
      <c r="N32" s="1067"/>
      <c r="O32" s="1067"/>
      <c r="P32" s="1068"/>
      <c r="Q32" s="1074">
        <v>5818</v>
      </c>
      <c r="R32" s="1075"/>
      <c r="S32" s="1075"/>
      <c r="T32" s="1075"/>
      <c r="U32" s="1075"/>
      <c r="V32" s="1075">
        <v>5366</v>
      </c>
      <c r="W32" s="1075"/>
      <c r="X32" s="1075"/>
      <c r="Y32" s="1075"/>
      <c r="Z32" s="1075"/>
      <c r="AA32" s="1075">
        <f t="shared" ref="AA32:AA33" si="0">Q32-V32</f>
        <v>452</v>
      </c>
      <c r="AB32" s="1075"/>
      <c r="AC32" s="1075"/>
      <c r="AD32" s="1075"/>
      <c r="AE32" s="1076"/>
      <c r="AF32" s="1071">
        <v>1212</v>
      </c>
      <c r="AG32" s="1072"/>
      <c r="AH32" s="1072"/>
      <c r="AI32" s="1072"/>
      <c r="AJ32" s="1073"/>
      <c r="AK32" s="1016">
        <f>784+603</f>
        <v>1387</v>
      </c>
      <c r="AL32" s="1007"/>
      <c r="AM32" s="1007"/>
      <c r="AN32" s="1007"/>
      <c r="AO32" s="1007"/>
      <c r="AP32" s="1007">
        <v>2479</v>
      </c>
      <c r="AQ32" s="1007"/>
      <c r="AR32" s="1007"/>
      <c r="AS32" s="1007"/>
      <c r="AT32" s="1007"/>
      <c r="AU32" s="1007">
        <v>1753</v>
      </c>
      <c r="AV32" s="1007"/>
      <c r="AW32" s="1007"/>
      <c r="AX32" s="1007"/>
      <c r="AY32" s="1007"/>
      <c r="AZ32" s="1077" t="s">
        <v>587</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413</v>
      </c>
      <c r="C33" s="1067"/>
      <c r="D33" s="1067"/>
      <c r="E33" s="1067"/>
      <c r="F33" s="1067"/>
      <c r="G33" s="1067"/>
      <c r="H33" s="1067"/>
      <c r="I33" s="1067"/>
      <c r="J33" s="1067"/>
      <c r="K33" s="1067"/>
      <c r="L33" s="1067"/>
      <c r="M33" s="1067"/>
      <c r="N33" s="1067"/>
      <c r="O33" s="1067"/>
      <c r="P33" s="1068"/>
      <c r="Q33" s="1074">
        <v>2536</v>
      </c>
      <c r="R33" s="1075"/>
      <c r="S33" s="1075"/>
      <c r="T33" s="1075"/>
      <c r="U33" s="1075"/>
      <c r="V33" s="1075">
        <v>2486</v>
      </c>
      <c r="W33" s="1075"/>
      <c r="X33" s="1075"/>
      <c r="Y33" s="1075"/>
      <c r="Z33" s="1075"/>
      <c r="AA33" s="1075">
        <f t="shared" si="0"/>
        <v>50</v>
      </c>
      <c r="AB33" s="1075"/>
      <c r="AC33" s="1075"/>
      <c r="AD33" s="1075"/>
      <c r="AE33" s="1076"/>
      <c r="AF33" s="1071">
        <v>631</v>
      </c>
      <c r="AG33" s="1072"/>
      <c r="AH33" s="1072"/>
      <c r="AI33" s="1072"/>
      <c r="AJ33" s="1073"/>
      <c r="AK33" s="1016">
        <f>3+536+10+183+1</f>
        <v>733</v>
      </c>
      <c r="AL33" s="1007"/>
      <c r="AM33" s="1007"/>
      <c r="AN33" s="1007"/>
      <c r="AO33" s="1007"/>
      <c r="AP33" s="1007">
        <f>43+10873+3440</f>
        <v>14356</v>
      </c>
      <c r="AQ33" s="1007"/>
      <c r="AR33" s="1007"/>
      <c r="AS33" s="1007"/>
      <c r="AT33" s="1007"/>
      <c r="AU33" s="1007">
        <v>11829</v>
      </c>
      <c r="AV33" s="1007"/>
      <c r="AW33" s="1007"/>
      <c r="AX33" s="1007"/>
      <c r="AY33" s="1007"/>
      <c r="AZ33" s="1077" t="s">
        <v>587</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394</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5222</v>
      </c>
      <c r="AG63" s="995"/>
      <c r="AH63" s="995"/>
      <c r="AI63" s="995"/>
      <c r="AJ63" s="1058"/>
      <c r="AK63" s="1059"/>
      <c r="AL63" s="999"/>
      <c r="AM63" s="999"/>
      <c r="AN63" s="999"/>
      <c r="AO63" s="999"/>
      <c r="AP63" s="995">
        <v>18639</v>
      </c>
      <c r="AQ63" s="995"/>
      <c r="AR63" s="995"/>
      <c r="AS63" s="995"/>
      <c r="AT63" s="995"/>
      <c r="AU63" s="995">
        <v>14616</v>
      </c>
      <c r="AV63" s="995"/>
      <c r="AW63" s="995"/>
      <c r="AX63" s="995"/>
      <c r="AY63" s="995"/>
      <c r="AZ63" s="1053"/>
      <c r="BA63" s="1053"/>
      <c r="BB63" s="1053"/>
      <c r="BC63" s="1053"/>
      <c r="BD63" s="1053"/>
      <c r="BE63" s="996"/>
      <c r="BF63" s="996"/>
      <c r="BG63" s="996"/>
      <c r="BH63" s="996"/>
      <c r="BI63" s="997"/>
      <c r="BJ63" s="1054" t="s">
        <v>416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420</v>
      </c>
      <c r="W66" s="1038"/>
      <c r="X66" s="1038"/>
      <c r="Y66" s="1038"/>
      <c r="Z66" s="1039"/>
      <c r="AA66" s="1037" t="s">
        <v>421</v>
      </c>
      <c r="AB66" s="1038"/>
      <c r="AC66" s="1038"/>
      <c r="AD66" s="1038"/>
      <c r="AE66" s="1039"/>
      <c r="AF66" s="1043" t="s">
        <v>422</v>
      </c>
      <c r="AG66" s="1044"/>
      <c r="AH66" s="1044"/>
      <c r="AI66" s="1044"/>
      <c r="AJ66" s="1045"/>
      <c r="AK66" s="1037" t="s">
        <v>403</v>
      </c>
      <c r="AL66" s="1032"/>
      <c r="AM66" s="1032"/>
      <c r="AN66" s="1032"/>
      <c r="AO66" s="1033"/>
      <c r="AP66" s="1037" t="s">
        <v>423</v>
      </c>
      <c r="AQ66" s="1038"/>
      <c r="AR66" s="1038"/>
      <c r="AS66" s="1038"/>
      <c r="AT66" s="1039"/>
      <c r="AU66" s="1037" t="s">
        <v>424</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589</v>
      </c>
      <c r="C68" s="1022"/>
      <c r="D68" s="1022"/>
      <c r="E68" s="1022"/>
      <c r="F68" s="1022"/>
      <c r="G68" s="1022"/>
      <c r="H68" s="1022"/>
      <c r="I68" s="1022"/>
      <c r="J68" s="1022"/>
      <c r="K68" s="1022"/>
      <c r="L68" s="1022"/>
      <c r="M68" s="1022"/>
      <c r="N68" s="1022"/>
      <c r="O68" s="1022"/>
      <c r="P68" s="1023"/>
      <c r="Q68" s="1024">
        <v>1993</v>
      </c>
      <c r="R68" s="1018"/>
      <c r="S68" s="1018"/>
      <c r="T68" s="1018"/>
      <c r="U68" s="1018"/>
      <c r="V68" s="1018">
        <v>1906</v>
      </c>
      <c r="W68" s="1018"/>
      <c r="X68" s="1018"/>
      <c r="Y68" s="1018"/>
      <c r="Z68" s="1018"/>
      <c r="AA68" s="1018">
        <v>86</v>
      </c>
      <c r="AB68" s="1018"/>
      <c r="AC68" s="1018"/>
      <c r="AD68" s="1018"/>
      <c r="AE68" s="1018"/>
      <c r="AF68" s="1018">
        <v>86</v>
      </c>
      <c r="AG68" s="1018"/>
      <c r="AH68" s="1018"/>
      <c r="AI68" s="1018"/>
      <c r="AJ68" s="1018"/>
      <c r="AK68" s="1018" t="s">
        <v>587</v>
      </c>
      <c r="AL68" s="1018"/>
      <c r="AM68" s="1018"/>
      <c r="AN68" s="1018"/>
      <c r="AO68" s="1018"/>
      <c r="AP68" s="1018">
        <v>153</v>
      </c>
      <c r="AQ68" s="1018"/>
      <c r="AR68" s="1018"/>
      <c r="AS68" s="1018"/>
      <c r="AT68" s="1018"/>
      <c r="AU68" s="1018">
        <v>153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590</v>
      </c>
      <c r="C69" s="1011"/>
      <c r="D69" s="1011"/>
      <c r="E69" s="1011"/>
      <c r="F69" s="1011"/>
      <c r="G69" s="1011"/>
      <c r="H69" s="1011"/>
      <c r="I69" s="1011"/>
      <c r="J69" s="1011"/>
      <c r="K69" s="1011"/>
      <c r="L69" s="1011"/>
      <c r="M69" s="1011"/>
      <c r="N69" s="1011"/>
      <c r="O69" s="1011"/>
      <c r="P69" s="1012"/>
      <c r="Q69" s="1013">
        <v>197</v>
      </c>
      <c r="R69" s="1007"/>
      <c r="S69" s="1007"/>
      <c r="T69" s="1007"/>
      <c r="U69" s="1007"/>
      <c r="V69" s="1007">
        <v>194</v>
      </c>
      <c r="W69" s="1007"/>
      <c r="X69" s="1007"/>
      <c r="Y69" s="1007"/>
      <c r="Z69" s="1007"/>
      <c r="AA69" s="1007">
        <v>3</v>
      </c>
      <c r="AB69" s="1007"/>
      <c r="AC69" s="1007"/>
      <c r="AD69" s="1007"/>
      <c r="AE69" s="1007"/>
      <c r="AF69" s="1007">
        <v>3</v>
      </c>
      <c r="AG69" s="1007"/>
      <c r="AH69" s="1007"/>
      <c r="AI69" s="1007"/>
      <c r="AJ69" s="1007"/>
      <c r="AK69" s="1007" t="s">
        <v>587</v>
      </c>
      <c r="AL69" s="1007"/>
      <c r="AM69" s="1007"/>
      <c r="AN69" s="1007"/>
      <c r="AO69" s="1007"/>
      <c r="AP69" s="1007" t="s">
        <v>587</v>
      </c>
      <c r="AQ69" s="1007"/>
      <c r="AR69" s="1007"/>
      <c r="AS69" s="1007"/>
      <c r="AT69" s="1007"/>
      <c r="AU69" s="1007" t="s">
        <v>587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591</v>
      </c>
      <c r="C70" s="1011"/>
      <c r="D70" s="1011"/>
      <c r="E70" s="1011"/>
      <c r="F70" s="1011"/>
      <c r="G70" s="1011"/>
      <c r="H70" s="1011"/>
      <c r="I70" s="1011"/>
      <c r="J70" s="1011"/>
      <c r="K70" s="1011"/>
      <c r="L70" s="1011"/>
      <c r="M70" s="1011"/>
      <c r="N70" s="1011"/>
      <c r="O70" s="1011"/>
      <c r="P70" s="1012"/>
      <c r="Q70" s="1013">
        <v>243734</v>
      </c>
      <c r="R70" s="1007"/>
      <c r="S70" s="1007"/>
      <c r="T70" s="1007"/>
      <c r="U70" s="1007"/>
      <c r="V70" s="1007">
        <v>232719</v>
      </c>
      <c r="W70" s="1007"/>
      <c r="X70" s="1007"/>
      <c r="Y70" s="1007"/>
      <c r="Z70" s="1007"/>
      <c r="AA70" s="1007">
        <v>11015</v>
      </c>
      <c r="AB70" s="1007"/>
      <c r="AC70" s="1007"/>
      <c r="AD70" s="1007"/>
      <c r="AE70" s="1007"/>
      <c r="AF70" s="1007">
        <v>11015</v>
      </c>
      <c r="AG70" s="1007"/>
      <c r="AH70" s="1007"/>
      <c r="AI70" s="1007"/>
      <c r="AJ70" s="1007"/>
      <c r="AK70" s="1007" t="s">
        <v>587</v>
      </c>
      <c r="AL70" s="1007"/>
      <c r="AM70" s="1007"/>
      <c r="AN70" s="1007"/>
      <c r="AO70" s="1007"/>
      <c r="AP70" s="1007" t="s">
        <v>587</v>
      </c>
      <c r="AQ70" s="1007"/>
      <c r="AR70" s="1007"/>
      <c r="AS70" s="1007"/>
      <c r="AT70" s="1007"/>
      <c r="AU70" s="1007" t="s">
        <v>587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592</v>
      </c>
      <c r="C71" s="1011"/>
      <c r="D71" s="1011"/>
      <c r="E71" s="1011"/>
      <c r="F71" s="1011"/>
      <c r="G71" s="1011"/>
      <c r="H71" s="1011"/>
      <c r="I71" s="1011"/>
      <c r="J71" s="1011"/>
      <c r="K71" s="1011"/>
      <c r="L71" s="1011"/>
      <c r="M71" s="1011"/>
      <c r="N71" s="1011"/>
      <c r="O71" s="1011"/>
      <c r="P71" s="1012"/>
      <c r="Q71" s="1013">
        <v>295</v>
      </c>
      <c r="R71" s="1007"/>
      <c r="S71" s="1007"/>
      <c r="T71" s="1007"/>
      <c r="U71" s="1007"/>
      <c r="V71" s="1007">
        <v>275</v>
      </c>
      <c r="W71" s="1007"/>
      <c r="X71" s="1007"/>
      <c r="Y71" s="1007"/>
      <c r="Z71" s="1007"/>
      <c r="AA71" s="1007">
        <v>20</v>
      </c>
      <c r="AB71" s="1007"/>
      <c r="AC71" s="1007"/>
      <c r="AD71" s="1007"/>
      <c r="AE71" s="1007"/>
      <c r="AF71" s="1007">
        <v>20</v>
      </c>
      <c r="AG71" s="1007"/>
      <c r="AH71" s="1007"/>
      <c r="AI71" s="1007"/>
      <c r="AJ71" s="1007"/>
      <c r="AK71" s="1007">
        <v>84</v>
      </c>
      <c r="AL71" s="1007"/>
      <c r="AM71" s="1007"/>
      <c r="AN71" s="1007"/>
      <c r="AO71" s="1007"/>
      <c r="AP71" s="1007" t="s">
        <v>587</v>
      </c>
      <c r="AQ71" s="1007"/>
      <c r="AR71" s="1007"/>
      <c r="AS71" s="1007"/>
      <c r="AT71" s="1007"/>
      <c r="AU71" s="1007" t="s">
        <v>587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593</v>
      </c>
      <c r="C72" s="1011"/>
      <c r="D72" s="1011"/>
      <c r="E72" s="1011"/>
      <c r="F72" s="1011"/>
      <c r="G72" s="1011"/>
      <c r="H72" s="1011"/>
      <c r="I72" s="1011"/>
      <c r="J72" s="1011"/>
      <c r="K72" s="1011"/>
      <c r="L72" s="1011"/>
      <c r="M72" s="1011"/>
      <c r="N72" s="1011"/>
      <c r="O72" s="1011"/>
      <c r="P72" s="1012"/>
      <c r="Q72" s="1013">
        <v>66</v>
      </c>
      <c r="R72" s="1007"/>
      <c r="S72" s="1007"/>
      <c r="T72" s="1007"/>
      <c r="U72" s="1007"/>
      <c r="V72" s="1007">
        <v>65</v>
      </c>
      <c r="W72" s="1007"/>
      <c r="X72" s="1007"/>
      <c r="Y72" s="1007"/>
      <c r="Z72" s="1007"/>
      <c r="AA72" s="1007">
        <v>1</v>
      </c>
      <c r="AB72" s="1007"/>
      <c r="AC72" s="1007"/>
      <c r="AD72" s="1007"/>
      <c r="AE72" s="1007"/>
      <c r="AF72" s="1007">
        <v>1</v>
      </c>
      <c r="AG72" s="1007"/>
      <c r="AH72" s="1007"/>
      <c r="AI72" s="1007"/>
      <c r="AJ72" s="1007"/>
      <c r="AK72" s="1007" t="s">
        <v>587</v>
      </c>
      <c r="AL72" s="1007"/>
      <c r="AM72" s="1007"/>
      <c r="AN72" s="1007"/>
      <c r="AO72" s="1007"/>
      <c r="AP72" s="1007" t="s">
        <v>587</v>
      </c>
      <c r="AQ72" s="1007"/>
      <c r="AR72" s="1007"/>
      <c r="AS72" s="1007"/>
      <c r="AT72" s="1007"/>
      <c r="AU72" s="1007" t="s">
        <v>587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594</v>
      </c>
      <c r="C73" s="1011"/>
      <c r="D73" s="1011"/>
      <c r="E73" s="1011"/>
      <c r="F73" s="1011"/>
      <c r="G73" s="1011"/>
      <c r="H73" s="1011"/>
      <c r="I73" s="1011"/>
      <c r="J73" s="1011"/>
      <c r="K73" s="1011"/>
      <c r="L73" s="1011"/>
      <c r="M73" s="1011"/>
      <c r="N73" s="1011"/>
      <c r="O73" s="1011"/>
      <c r="P73" s="1012"/>
      <c r="Q73" s="1013">
        <v>54</v>
      </c>
      <c r="R73" s="1007"/>
      <c r="S73" s="1007"/>
      <c r="T73" s="1007"/>
      <c r="U73" s="1007"/>
      <c r="V73" s="1007">
        <v>53</v>
      </c>
      <c r="W73" s="1007"/>
      <c r="X73" s="1007"/>
      <c r="Y73" s="1007"/>
      <c r="Z73" s="1007"/>
      <c r="AA73" s="1007">
        <v>1</v>
      </c>
      <c r="AB73" s="1007"/>
      <c r="AC73" s="1007"/>
      <c r="AD73" s="1007"/>
      <c r="AE73" s="1007"/>
      <c r="AF73" s="1007">
        <v>1</v>
      </c>
      <c r="AG73" s="1007"/>
      <c r="AH73" s="1007"/>
      <c r="AI73" s="1007"/>
      <c r="AJ73" s="1007"/>
      <c r="AK73" s="1007" t="s">
        <v>587</v>
      </c>
      <c r="AL73" s="1007"/>
      <c r="AM73" s="1007"/>
      <c r="AN73" s="1007"/>
      <c r="AO73" s="1007"/>
      <c r="AP73" s="1007" t="s">
        <v>587</v>
      </c>
      <c r="AQ73" s="1007"/>
      <c r="AR73" s="1007"/>
      <c r="AS73" s="1007"/>
      <c r="AT73" s="1007"/>
      <c r="AU73" s="1007" t="s">
        <v>587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595</v>
      </c>
      <c r="C74" s="1011"/>
      <c r="D74" s="1011"/>
      <c r="E74" s="1011"/>
      <c r="F74" s="1011"/>
      <c r="G74" s="1011"/>
      <c r="H74" s="1011"/>
      <c r="I74" s="1011"/>
      <c r="J74" s="1011"/>
      <c r="K74" s="1011"/>
      <c r="L74" s="1011"/>
      <c r="M74" s="1011"/>
      <c r="N74" s="1011"/>
      <c r="O74" s="1011"/>
      <c r="P74" s="1012"/>
      <c r="Q74" s="1013">
        <v>5</v>
      </c>
      <c r="R74" s="1007"/>
      <c r="S74" s="1007"/>
      <c r="T74" s="1007"/>
      <c r="U74" s="1007"/>
      <c r="V74" s="1007">
        <v>5</v>
      </c>
      <c r="W74" s="1007"/>
      <c r="X74" s="1007"/>
      <c r="Y74" s="1007"/>
      <c r="Z74" s="1007"/>
      <c r="AA74" s="1007">
        <v>1</v>
      </c>
      <c r="AB74" s="1007"/>
      <c r="AC74" s="1007"/>
      <c r="AD74" s="1007"/>
      <c r="AE74" s="1007"/>
      <c r="AF74" s="1007">
        <v>1</v>
      </c>
      <c r="AG74" s="1007"/>
      <c r="AH74" s="1007"/>
      <c r="AI74" s="1007"/>
      <c r="AJ74" s="1007"/>
      <c r="AK74" s="1007" t="s">
        <v>587</v>
      </c>
      <c r="AL74" s="1007"/>
      <c r="AM74" s="1007"/>
      <c r="AN74" s="1007"/>
      <c r="AO74" s="1007"/>
      <c r="AP74" s="1007" t="s">
        <v>587</v>
      </c>
      <c r="AQ74" s="1007"/>
      <c r="AR74" s="1007"/>
      <c r="AS74" s="1007"/>
      <c r="AT74" s="1007"/>
      <c r="AU74" s="1007" t="s">
        <v>587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596</v>
      </c>
      <c r="C75" s="1011"/>
      <c r="D75" s="1011"/>
      <c r="E75" s="1011"/>
      <c r="F75" s="1011"/>
      <c r="G75" s="1011"/>
      <c r="H75" s="1011"/>
      <c r="I75" s="1011"/>
      <c r="J75" s="1011"/>
      <c r="K75" s="1011"/>
      <c r="L75" s="1011"/>
      <c r="M75" s="1011"/>
      <c r="N75" s="1011"/>
      <c r="O75" s="1011"/>
      <c r="P75" s="1012"/>
      <c r="Q75" s="1014">
        <v>7087</v>
      </c>
      <c r="R75" s="1015"/>
      <c r="S75" s="1015"/>
      <c r="T75" s="1015"/>
      <c r="U75" s="1016"/>
      <c r="V75" s="1017">
        <v>6511</v>
      </c>
      <c r="W75" s="1015"/>
      <c r="X75" s="1015"/>
      <c r="Y75" s="1015"/>
      <c r="Z75" s="1016"/>
      <c r="AA75" s="1017">
        <v>576</v>
      </c>
      <c r="AB75" s="1015"/>
      <c r="AC75" s="1015"/>
      <c r="AD75" s="1015"/>
      <c r="AE75" s="1016"/>
      <c r="AF75" s="1017">
        <v>576</v>
      </c>
      <c r="AG75" s="1015"/>
      <c r="AH75" s="1015"/>
      <c r="AI75" s="1015"/>
      <c r="AJ75" s="1016"/>
      <c r="AK75" s="1017">
        <v>17</v>
      </c>
      <c r="AL75" s="1015"/>
      <c r="AM75" s="1015"/>
      <c r="AN75" s="1015"/>
      <c r="AO75" s="1016"/>
      <c r="AP75" s="1017" t="s">
        <v>587</v>
      </c>
      <c r="AQ75" s="1015"/>
      <c r="AR75" s="1015"/>
      <c r="AS75" s="1015"/>
      <c r="AT75" s="1016"/>
      <c r="AU75" s="1017" t="s">
        <v>587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597</v>
      </c>
      <c r="C76" s="1011"/>
      <c r="D76" s="1011"/>
      <c r="E76" s="1011"/>
      <c r="F76" s="1011"/>
      <c r="G76" s="1011"/>
      <c r="H76" s="1011"/>
      <c r="I76" s="1011"/>
      <c r="J76" s="1011"/>
      <c r="K76" s="1011"/>
      <c r="L76" s="1011"/>
      <c r="M76" s="1011"/>
      <c r="N76" s="1011"/>
      <c r="O76" s="1011"/>
      <c r="P76" s="1012"/>
      <c r="Q76" s="1014">
        <v>291</v>
      </c>
      <c r="R76" s="1015"/>
      <c r="S76" s="1015"/>
      <c r="T76" s="1015"/>
      <c r="U76" s="1016"/>
      <c r="V76" s="1017">
        <v>280</v>
      </c>
      <c r="W76" s="1015"/>
      <c r="X76" s="1015"/>
      <c r="Y76" s="1015"/>
      <c r="Z76" s="1016"/>
      <c r="AA76" s="1017">
        <v>11</v>
      </c>
      <c r="AB76" s="1015"/>
      <c r="AC76" s="1015"/>
      <c r="AD76" s="1015"/>
      <c r="AE76" s="1016"/>
      <c r="AF76" s="1017">
        <v>11</v>
      </c>
      <c r="AG76" s="1015"/>
      <c r="AH76" s="1015"/>
      <c r="AI76" s="1015"/>
      <c r="AJ76" s="1016"/>
      <c r="AK76" s="1017" t="s">
        <v>587</v>
      </c>
      <c r="AL76" s="1015"/>
      <c r="AM76" s="1015"/>
      <c r="AN76" s="1015"/>
      <c r="AO76" s="1016"/>
      <c r="AP76" s="1017">
        <v>315</v>
      </c>
      <c r="AQ76" s="1015"/>
      <c r="AR76" s="1015"/>
      <c r="AS76" s="1015"/>
      <c r="AT76" s="1016"/>
      <c r="AU76" s="1017">
        <v>12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598</v>
      </c>
      <c r="C77" s="1011"/>
      <c r="D77" s="1011"/>
      <c r="E77" s="1011"/>
      <c r="F77" s="1011"/>
      <c r="G77" s="1011"/>
      <c r="H77" s="1011"/>
      <c r="I77" s="1011"/>
      <c r="J77" s="1011"/>
      <c r="K77" s="1011"/>
      <c r="L77" s="1011"/>
      <c r="M77" s="1011"/>
      <c r="N77" s="1011"/>
      <c r="O77" s="1011"/>
      <c r="P77" s="1012"/>
      <c r="Q77" s="1014">
        <v>4</v>
      </c>
      <c r="R77" s="1015"/>
      <c r="S77" s="1015"/>
      <c r="T77" s="1015"/>
      <c r="U77" s="1016"/>
      <c r="V77" s="1017">
        <v>2</v>
      </c>
      <c r="W77" s="1015"/>
      <c r="X77" s="1015"/>
      <c r="Y77" s="1015"/>
      <c r="Z77" s="1016"/>
      <c r="AA77" s="1017">
        <v>3</v>
      </c>
      <c r="AB77" s="1015"/>
      <c r="AC77" s="1015"/>
      <c r="AD77" s="1015"/>
      <c r="AE77" s="1016"/>
      <c r="AF77" s="1017">
        <v>3</v>
      </c>
      <c r="AG77" s="1015"/>
      <c r="AH77" s="1015"/>
      <c r="AI77" s="1015"/>
      <c r="AJ77" s="1016"/>
      <c r="AK77" s="1017" t="s">
        <v>587</v>
      </c>
      <c r="AL77" s="1015"/>
      <c r="AM77" s="1015"/>
      <c r="AN77" s="1015"/>
      <c r="AO77" s="1016"/>
      <c r="AP77" s="1017" t="s">
        <v>587</v>
      </c>
      <c r="AQ77" s="1015"/>
      <c r="AR77" s="1015"/>
      <c r="AS77" s="1015"/>
      <c r="AT77" s="1016"/>
      <c r="AU77" s="1017" t="s">
        <v>587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394</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11717</v>
      </c>
      <c r="AG88" s="995"/>
      <c r="AH88" s="995"/>
      <c r="AI88" s="995"/>
      <c r="AJ88" s="995"/>
      <c r="AK88" s="999"/>
      <c r="AL88" s="999"/>
      <c r="AM88" s="999"/>
      <c r="AN88" s="999"/>
      <c r="AO88" s="999"/>
      <c r="AP88" s="995">
        <v>468</v>
      </c>
      <c r="AQ88" s="995"/>
      <c r="AR88" s="995"/>
      <c r="AS88" s="995"/>
      <c r="AT88" s="995"/>
      <c r="AU88" s="995">
        <v>165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310</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310</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310</v>
      </c>
      <c r="DR109" s="932"/>
      <c r="DS109" s="932"/>
      <c r="DT109" s="932"/>
      <c r="DU109" s="933"/>
      <c r="DV109" s="934" t="s">
        <v>436</v>
      </c>
      <c r="DW109" s="932"/>
      <c r="DX109" s="932"/>
      <c r="DY109" s="932"/>
      <c r="DZ109" s="965"/>
    </row>
    <row r="110" spans="1:131" s="230" customFormat="1" ht="26.25" customHeight="1" x14ac:dyDescent="0.15">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3128927</v>
      </c>
      <c r="AB110" s="925"/>
      <c r="AC110" s="925"/>
      <c r="AD110" s="925"/>
      <c r="AE110" s="926"/>
      <c r="AF110" s="927">
        <v>3196721</v>
      </c>
      <c r="AG110" s="925"/>
      <c r="AH110" s="925"/>
      <c r="AI110" s="925"/>
      <c r="AJ110" s="926"/>
      <c r="AK110" s="927">
        <v>3171173</v>
      </c>
      <c r="AL110" s="925"/>
      <c r="AM110" s="925"/>
      <c r="AN110" s="925"/>
      <c r="AO110" s="926"/>
      <c r="AP110" s="928">
        <v>21.7</v>
      </c>
      <c r="AQ110" s="929"/>
      <c r="AR110" s="929"/>
      <c r="AS110" s="929"/>
      <c r="AT110" s="930"/>
      <c r="AU110" s="966" t="s">
        <v>76</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34807653</v>
      </c>
      <c r="BR110" s="878"/>
      <c r="BS110" s="878"/>
      <c r="BT110" s="878"/>
      <c r="BU110" s="878"/>
      <c r="BV110" s="878">
        <v>34417458</v>
      </c>
      <c r="BW110" s="878"/>
      <c r="BX110" s="878"/>
      <c r="BY110" s="878"/>
      <c r="BZ110" s="878"/>
      <c r="CA110" s="878">
        <v>32723712</v>
      </c>
      <c r="CB110" s="878"/>
      <c r="CC110" s="878"/>
      <c r="CD110" s="878"/>
      <c r="CE110" s="878"/>
      <c r="CF110" s="902">
        <v>223.6</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442</v>
      </c>
      <c r="DH110" s="878"/>
      <c r="DI110" s="878"/>
      <c r="DJ110" s="878"/>
      <c r="DK110" s="878"/>
      <c r="DL110" s="878" t="s">
        <v>442</v>
      </c>
      <c r="DM110" s="878"/>
      <c r="DN110" s="878"/>
      <c r="DO110" s="878"/>
      <c r="DP110" s="878"/>
      <c r="DQ110" s="878" t="s">
        <v>139</v>
      </c>
      <c r="DR110" s="878"/>
      <c r="DS110" s="878"/>
      <c r="DT110" s="878"/>
      <c r="DU110" s="878"/>
      <c r="DV110" s="879" t="s">
        <v>442</v>
      </c>
      <c r="DW110" s="879"/>
      <c r="DX110" s="879"/>
      <c r="DY110" s="879"/>
      <c r="DZ110" s="880"/>
    </row>
    <row r="111" spans="1:131" s="230" customFormat="1" ht="26.25" customHeight="1" x14ac:dyDescent="0.15">
      <c r="A111" s="810" t="s">
        <v>443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139</v>
      </c>
      <c r="AB111" s="955"/>
      <c r="AC111" s="955"/>
      <c r="AD111" s="955"/>
      <c r="AE111" s="956"/>
      <c r="AF111" s="957" t="s">
        <v>444</v>
      </c>
      <c r="AG111" s="955"/>
      <c r="AH111" s="955"/>
      <c r="AI111" s="955"/>
      <c r="AJ111" s="956"/>
      <c r="AK111" s="957" t="s">
        <v>416</v>
      </c>
      <c r="AL111" s="955"/>
      <c r="AM111" s="955"/>
      <c r="AN111" s="955"/>
      <c r="AO111" s="956"/>
      <c r="AP111" s="958" t="s">
        <v>416</v>
      </c>
      <c r="AQ111" s="959"/>
      <c r="AR111" s="959"/>
      <c r="AS111" s="959"/>
      <c r="AT111" s="960"/>
      <c r="AU111" s="968"/>
      <c r="AV111" s="969"/>
      <c r="AW111" s="969"/>
      <c r="AX111" s="969"/>
      <c r="AY111" s="969"/>
      <c r="AZ111" s="851" t="s">
        <v>445</v>
      </c>
      <c r="BA111" s="788"/>
      <c r="BB111" s="788"/>
      <c r="BC111" s="788"/>
      <c r="BD111" s="788"/>
      <c r="BE111" s="788"/>
      <c r="BF111" s="788"/>
      <c r="BG111" s="788"/>
      <c r="BH111" s="788"/>
      <c r="BI111" s="788"/>
      <c r="BJ111" s="788"/>
      <c r="BK111" s="788"/>
      <c r="BL111" s="788"/>
      <c r="BM111" s="788"/>
      <c r="BN111" s="788"/>
      <c r="BO111" s="788"/>
      <c r="BP111" s="789"/>
      <c r="BQ111" s="852">
        <v>8129</v>
      </c>
      <c r="BR111" s="853"/>
      <c r="BS111" s="853"/>
      <c r="BT111" s="853"/>
      <c r="BU111" s="853"/>
      <c r="BV111" s="853">
        <v>7920</v>
      </c>
      <c r="BW111" s="853"/>
      <c r="BX111" s="853"/>
      <c r="BY111" s="853"/>
      <c r="BZ111" s="853"/>
      <c r="CA111" s="853">
        <v>6054</v>
      </c>
      <c r="CB111" s="853"/>
      <c r="CC111" s="853"/>
      <c r="CD111" s="853"/>
      <c r="CE111" s="853"/>
      <c r="CF111" s="911">
        <v>0</v>
      </c>
      <c r="CG111" s="912"/>
      <c r="CH111" s="912"/>
      <c r="CI111" s="912"/>
      <c r="CJ111" s="912"/>
      <c r="CK111" s="963"/>
      <c r="CL111" s="857"/>
      <c r="CM111" s="851" t="s">
        <v>446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396</v>
      </c>
      <c r="DH111" s="853"/>
      <c r="DI111" s="853"/>
      <c r="DJ111" s="853"/>
      <c r="DK111" s="853"/>
      <c r="DL111" s="853" t="s">
        <v>396</v>
      </c>
      <c r="DM111" s="853"/>
      <c r="DN111" s="853"/>
      <c r="DO111" s="853"/>
      <c r="DP111" s="853"/>
      <c r="DQ111" s="853" t="s">
        <v>139</v>
      </c>
      <c r="DR111" s="853"/>
      <c r="DS111" s="853"/>
      <c r="DT111" s="853"/>
      <c r="DU111" s="853"/>
      <c r="DV111" s="830" t="s">
        <v>447</v>
      </c>
      <c r="DW111" s="830"/>
      <c r="DX111" s="830"/>
      <c r="DY111" s="830"/>
      <c r="DZ111" s="831"/>
    </row>
    <row r="112" spans="1:131" s="230" customFormat="1" ht="26.25" customHeight="1" x14ac:dyDescent="0.1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416</v>
      </c>
      <c r="AB112" s="816"/>
      <c r="AC112" s="816"/>
      <c r="AD112" s="816"/>
      <c r="AE112" s="817"/>
      <c r="AF112" s="818" t="s">
        <v>396</v>
      </c>
      <c r="AG112" s="816"/>
      <c r="AH112" s="816"/>
      <c r="AI112" s="816"/>
      <c r="AJ112" s="817"/>
      <c r="AK112" s="818" t="s">
        <v>416</v>
      </c>
      <c r="AL112" s="816"/>
      <c r="AM112" s="816"/>
      <c r="AN112" s="816"/>
      <c r="AO112" s="817"/>
      <c r="AP112" s="860" t="s">
        <v>139</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14912401</v>
      </c>
      <c r="BR112" s="853"/>
      <c r="BS112" s="853"/>
      <c r="BT112" s="853"/>
      <c r="BU112" s="853"/>
      <c r="BV112" s="853">
        <v>15537506</v>
      </c>
      <c r="BW112" s="853"/>
      <c r="BX112" s="853"/>
      <c r="BY112" s="853"/>
      <c r="BZ112" s="853"/>
      <c r="CA112" s="853">
        <v>14615786</v>
      </c>
      <c r="CB112" s="853"/>
      <c r="CC112" s="853"/>
      <c r="CD112" s="853"/>
      <c r="CE112" s="853"/>
      <c r="CF112" s="911">
        <v>99.9</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139</v>
      </c>
      <c r="DH112" s="853"/>
      <c r="DI112" s="853"/>
      <c r="DJ112" s="853"/>
      <c r="DK112" s="853"/>
      <c r="DL112" s="853" t="s">
        <v>447</v>
      </c>
      <c r="DM112" s="853"/>
      <c r="DN112" s="853"/>
      <c r="DO112" s="853"/>
      <c r="DP112" s="853"/>
      <c r="DQ112" s="853" t="s">
        <v>444</v>
      </c>
      <c r="DR112" s="853"/>
      <c r="DS112" s="853"/>
      <c r="DT112" s="853"/>
      <c r="DU112" s="853"/>
      <c r="DV112" s="830" t="s">
        <v>452</v>
      </c>
      <c r="DW112" s="830"/>
      <c r="DX112" s="830"/>
      <c r="DY112" s="830"/>
      <c r="DZ112" s="831"/>
    </row>
    <row r="113" spans="1:130" s="230" customFormat="1" ht="26.25" customHeight="1" x14ac:dyDescent="0.15">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1164181</v>
      </c>
      <c r="AB113" s="955"/>
      <c r="AC113" s="955"/>
      <c r="AD113" s="955"/>
      <c r="AE113" s="956"/>
      <c r="AF113" s="957">
        <v>1201935</v>
      </c>
      <c r="AG113" s="955"/>
      <c r="AH113" s="955"/>
      <c r="AI113" s="955"/>
      <c r="AJ113" s="956"/>
      <c r="AK113" s="957">
        <v>1188811</v>
      </c>
      <c r="AL113" s="955"/>
      <c r="AM113" s="955"/>
      <c r="AN113" s="955"/>
      <c r="AO113" s="956"/>
      <c r="AP113" s="958">
        <v>8.1</v>
      </c>
      <c r="AQ113" s="959"/>
      <c r="AR113" s="959"/>
      <c r="AS113" s="959"/>
      <c r="AT113" s="960"/>
      <c r="AU113" s="968"/>
      <c r="AV113" s="969"/>
      <c r="AW113" s="969"/>
      <c r="AX113" s="969"/>
      <c r="AY113" s="969"/>
      <c r="AZ113" s="851" t="s">
        <v>454</v>
      </c>
      <c r="BA113" s="788"/>
      <c r="BB113" s="788"/>
      <c r="BC113" s="788"/>
      <c r="BD113" s="788"/>
      <c r="BE113" s="788"/>
      <c r="BF113" s="788"/>
      <c r="BG113" s="788"/>
      <c r="BH113" s="788"/>
      <c r="BI113" s="788"/>
      <c r="BJ113" s="788"/>
      <c r="BK113" s="788"/>
      <c r="BL113" s="788"/>
      <c r="BM113" s="788"/>
      <c r="BN113" s="788"/>
      <c r="BO113" s="788"/>
      <c r="BP113" s="789"/>
      <c r="BQ113" s="852">
        <v>626682</v>
      </c>
      <c r="BR113" s="853"/>
      <c r="BS113" s="853"/>
      <c r="BT113" s="853"/>
      <c r="BU113" s="853"/>
      <c r="BV113" s="853">
        <v>390996</v>
      </c>
      <c r="BW113" s="853"/>
      <c r="BX113" s="853"/>
      <c r="BY113" s="853"/>
      <c r="BZ113" s="853"/>
      <c r="CA113" s="853">
        <v>165250</v>
      </c>
      <c r="CB113" s="853"/>
      <c r="CC113" s="853"/>
      <c r="CD113" s="853"/>
      <c r="CE113" s="853"/>
      <c r="CF113" s="911">
        <v>1.1000000000000001</v>
      </c>
      <c r="CG113" s="912"/>
      <c r="CH113" s="912"/>
      <c r="CI113" s="912"/>
      <c r="CJ113" s="912"/>
      <c r="CK113" s="963"/>
      <c r="CL113" s="857"/>
      <c r="CM113" s="851"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447</v>
      </c>
      <c r="DH113" s="816"/>
      <c r="DI113" s="816"/>
      <c r="DJ113" s="816"/>
      <c r="DK113" s="817"/>
      <c r="DL113" s="818" t="s">
        <v>447</v>
      </c>
      <c r="DM113" s="816"/>
      <c r="DN113" s="816"/>
      <c r="DO113" s="816"/>
      <c r="DP113" s="817"/>
      <c r="DQ113" s="818" t="s">
        <v>447</v>
      </c>
      <c r="DR113" s="816"/>
      <c r="DS113" s="816"/>
      <c r="DT113" s="816"/>
      <c r="DU113" s="817"/>
      <c r="DV113" s="860" t="s">
        <v>452</v>
      </c>
      <c r="DW113" s="861"/>
      <c r="DX113" s="861"/>
      <c r="DY113" s="861"/>
      <c r="DZ113" s="862"/>
    </row>
    <row r="114" spans="1:130" s="230" customFormat="1" ht="26.25" customHeight="1" x14ac:dyDescent="0.15">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239796</v>
      </c>
      <c r="AB114" s="816"/>
      <c r="AC114" s="816"/>
      <c r="AD114" s="816"/>
      <c r="AE114" s="817"/>
      <c r="AF114" s="818">
        <v>241524</v>
      </c>
      <c r="AG114" s="816"/>
      <c r="AH114" s="816"/>
      <c r="AI114" s="816"/>
      <c r="AJ114" s="817"/>
      <c r="AK114" s="818">
        <v>227809</v>
      </c>
      <c r="AL114" s="816"/>
      <c r="AM114" s="816"/>
      <c r="AN114" s="816"/>
      <c r="AO114" s="817"/>
      <c r="AP114" s="860">
        <v>1.6</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4348494</v>
      </c>
      <c r="BR114" s="853"/>
      <c r="BS114" s="853"/>
      <c r="BT114" s="853"/>
      <c r="BU114" s="853"/>
      <c r="BV114" s="853">
        <v>4246784</v>
      </c>
      <c r="BW114" s="853"/>
      <c r="BX114" s="853"/>
      <c r="BY114" s="853"/>
      <c r="BZ114" s="853"/>
      <c r="CA114" s="853">
        <v>4190125</v>
      </c>
      <c r="CB114" s="853"/>
      <c r="CC114" s="853"/>
      <c r="CD114" s="853"/>
      <c r="CE114" s="853"/>
      <c r="CF114" s="911">
        <v>28.6</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396</v>
      </c>
      <c r="DH114" s="816"/>
      <c r="DI114" s="816"/>
      <c r="DJ114" s="816"/>
      <c r="DK114" s="817"/>
      <c r="DL114" s="818" t="s">
        <v>416</v>
      </c>
      <c r="DM114" s="816"/>
      <c r="DN114" s="816"/>
      <c r="DO114" s="816"/>
      <c r="DP114" s="817"/>
      <c r="DQ114" s="818" t="s">
        <v>447</v>
      </c>
      <c r="DR114" s="816"/>
      <c r="DS114" s="816"/>
      <c r="DT114" s="816"/>
      <c r="DU114" s="817"/>
      <c r="DV114" s="860" t="s">
        <v>447</v>
      </c>
      <c r="DW114" s="861"/>
      <c r="DX114" s="861"/>
      <c r="DY114" s="861"/>
      <c r="DZ114" s="862"/>
    </row>
    <row r="115" spans="1:130" s="230" customFormat="1" ht="26.25" customHeight="1" x14ac:dyDescent="0.15">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10193</v>
      </c>
      <c r="AB115" s="955"/>
      <c r="AC115" s="955"/>
      <c r="AD115" s="955"/>
      <c r="AE115" s="956"/>
      <c r="AF115" s="957">
        <v>1115</v>
      </c>
      <c r="AG115" s="955"/>
      <c r="AH115" s="955"/>
      <c r="AI115" s="955"/>
      <c r="AJ115" s="956"/>
      <c r="AK115" s="957">
        <v>960</v>
      </c>
      <c r="AL115" s="955"/>
      <c r="AM115" s="955"/>
      <c r="AN115" s="955"/>
      <c r="AO115" s="956"/>
      <c r="AP115" s="958">
        <v>0</v>
      </c>
      <c r="AQ115" s="959"/>
      <c r="AR115" s="959"/>
      <c r="AS115" s="959"/>
      <c r="AT115" s="960"/>
      <c r="AU115" s="968"/>
      <c r="AV115" s="969"/>
      <c r="AW115" s="969"/>
      <c r="AX115" s="969"/>
      <c r="AY115" s="969"/>
      <c r="AZ115" s="851" t="s">
        <v>460</v>
      </c>
      <c r="BA115" s="788"/>
      <c r="BB115" s="788"/>
      <c r="BC115" s="788"/>
      <c r="BD115" s="788"/>
      <c r="BE115" s="788"/>
      <c r="BF115" s="788"/>
      <c r="BG115" s="788"/>
      <c r="BH115" s="788"/>
      <c r="BI115" s="788"/>
      <c r="BJ115" s="788"/>
      <c r="BK115" s="788"/>
      <c r="BL115" s="788"/>
      <c r="BM115" s="788"/>
      <c r="BN115" s="788"/>
      <c r="BO115" s="788"/>
      <c r="BP115" s="789"/>
      <c r="BQ115" s="852" t="s">
        <v>416</v>
      </c>
      <c r="BR115" s="853"/>
      <c r="BS115" s="853"/>
      <c r="BT115" s="853"/>
      <c r="BU115" s="853"/>
      <c r="BV115" s="853" t="s">
        <v>139</v>
      </c>
      <c r="BW115" s="853"/>
      <c r="BX115" s="853"/>
      <c r="BY115" s="853"/>
      <c r="BZ115" s="853"/>
      <c r="CA115" s="853" t="s">
        <v>416</v>
      </c>
      <c r="CB115" s="853"/>
      <c r="CC115" s="853"/>
      <c r="CD115" s="853"/>
      <c r="CE115" s="853"/>
      <c r="CF115" s="911" t="s">
        <v>139</v>
      </c>
      <c r="CG115" s="912"/>
      <c r="CH115" s="912"/>
      <c r="CI115" s="912"/>
      <c r="CJ115" s="912"/>
      <c r="CK115" s="963"/>
      <c r="CL115" s="857"/>
      <c r="CM115" s="851"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396</v>
      </c>
      <c r="DH115" s="816"/>
      <c r="DI115" s="816"/>
      <c r="DJ115" s="816"/>
      <c r="DK115" s="817"/>
      <c r="DL115" s="818" t="s">
        <v>139</v>
      </c>
      <c r="DM115" s="816"/>
      <c r="DN115" s="816"/>
      <c r="DO115" s="816"/>
      <c r="DP115" s="817"/>
      <c r="DQ115" s="818" t="s">
        <v>447</v>
      </c>
      <c r="DR115" s="816"/>
      <c r="DS115" s="816"/>
      <c r="DT115" s="816"/>
      <c r="DU115" s="817"/>
      <c r="DV115" s="860" t="s">
        <v>447</v>
      </c>
      <c r="DW115" s="861"/>
      <c r="DX115" s="861"/>
      <c r="DY115" s="861"/>
      <c r="DZ115" s="862"/>
    </row>
    <row r="116" spans="1:130" s="230" customFormat="1" ht="26.25" customHeight="1" x14ac:dyDescent="0.15">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82</v>
      </c>
      <c r="AB116" s="816"/>
      <c r="AC116" s="816"/>
      <c r="AD116" s="816"/>
      <c r="AE116" s="817"/>
      <c r="AF116" s="818" t="s">
        <v>139</v>
      </c>
      <c r="AG116" s="816"/>
      <c r="AH116" s="816"/>
      <c r="AI116" s="816"/>
      <c r="AJ116" s="817"/>
      <c r="AK116" s="818" t="s">
        <v>447</v>
      </c>
      <c r="AL116" s="816"/>
      <c r="AM116" s="816"/>
      <c r="AN116" s="816"/>
      <c r="AO116" s="817"/>
      <c r="AP116" s="860" t="s">
        <v>447</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52" t="s">
        <v>139</v>
      </c>
      <c r="BR116" s="853"/>
      <c r="BS116" s="853"/>
      <c r="BT116" s="853"/>
      <c r="BU116" s="853"/>
      <c r="BV116" s="853" t="s">
        <v>416</v>
      </c>
      <c r="BW116" s="853"/>
      <c r="BX116" s="853"/>
      <c r="BY116" s="853"/>
      <c r="BZ116" s="853"/>
      <c r="CA116" s="853" t="s">
        <v>447</v>
      </c>
      <c r="CB116" s="853"/>
      <c r="CC116" s="853"/>
      <c r="CD116" s="853"/>
      <c r="CE116" s="853"/>
      <c r="CF116" s="911" t="s">
        <v>139</v>
      </c>
      <c r="CG116" s="912"/>
      <c r="CH116" s="912"/>
      <c r="CI116" s="912"/>
      <c r="CJ116" s="912"/>
      <c r="CK116" s="963"/>
      <c r="CL116" s="857"/>
      <c r="CM116" s="851"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7847</v>
      </c>
      <c r="DH116" s="816"/>
      <c r="DI116" s="816"/>
      <c r="DJ116" s="816"/>
      <c r="DK116" s="817"/>
      <c r="DL116" s="818">
        <v>7853</v>
      </c>
      <c r="DM116" s="816"/>
      <c r="DN116" s="816"/>
      <c r="DO116" s="816"/>
      <c r="DP116" s="817"/>
      <c r="DQ116" s="818">
        <v>6054</v>
      </c>
      <c r="DR116" s="816"/>
      <c r="DS116" s="816"/>
      <c r="DT116" s="816"/>
      <c r="DU116" s="817"/>
      <c r="DV116" s="860">
        <v>0</v>
      </c>
      <c r="DW116" s="861"/>
      <c r="DX116" s="861"/>
      <c r="DY116" s="861"/>
      <c r="DZ116" s="862"/>
    </row>
    <row r="117" spans="1:130" s="230" customFormat="1" ht="26.25" customHeight="1" x14ac:dyDescent="0.15">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4543179</v>
      </c>
      <c r="AB117" s="939"/>
      <c r="AC117" s="939"/>
      <c r="AD117" s="939"/>
      <c r="AE117" s="940"/>
      <c r="AF117" s="941">
        <v>4641295</v>
      </c>
      <c r="AG117" s="939"/>
      <c r="AH117" s="939"/>
      <c r="AI117" s="939"/>
      <c r="AJ117" s="940"/>
      <c r="AK117" s="941">
        <v>4588753</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52" t="s">
        <v>139</v>
      </c>
      <c r="BR117" s="853"/>
      <c r="BS117" s="853"/>
      <c r="BT117" s="853"/>
      <c r="BU117" s="853"/>
      <c r="BV117" s="853" t="s">
        <v>139</v>
      </c>
      <c r="BW117" s="853"/>
      <c r="BX117" s="853"/>
      <c r="BY117" s="853"/>
      <c r="BZ117" s="853"/>
      <c r="CA117" s="853" t="s">
        <v>139</v>
      </c>
      <c r="CB117" s="853"/>
      <c r="CC117" s="853"/>
      <c r="CD117" s="853"/>
      <c r="CE117" s="853"/>
      <c r="CF117" s="911" t="s">
        <v>139</v>
      </c>
      <c r="CG117" s="912"/>
      <c r="CH117" s="912"/>
      <c r="CI117" s="912"/>
      <c r="CJ117" s="912"/>
      <c r="CK117" s="963"/>
      <c r="CL117" s="857"/>
      <c r="CM117" s="851"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139</v>
      </c>
      <c r="DH117" s="816"/>
      <c r="DI117" s="816"/>
      <c r="DJ117" s="816"/>
      <c r="DK117" s="817"/>
      <c r="DL117" s="818" t="s">
        <v>139</v>
      </c>
      <c r="DM117" s="816"/>
      <c r="DN117" s="816"/>
      <c r="DO117" s="816"/>
      <c r="DP117" s="817"/>
      <c r="DQ117" s="818" t="s">
        <v>442</v>
      </c>
      <c r="DR117" s="816"/>
      <c r="DS117" s="816"/>
      <c r="DT117" s="816"/>
      <c r="DU117" s="817"/>
      <c r="DV117" s="860" t="s">
        <v>452</v>
      </c>
      <c r="DW117" s="861"/>
      <c r="DX117" s="861"/>
      <c r="DY117" s="861"/>
      <c r="DZ117" s="862"/>
    </row>
    <row r="118" spans="1:130" s="230" customFormat="1" ht="26.25" customHeight="1" x14ac:dyDescent="0.15">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310</v>
      </c>
      <c r="AL118" s="932"/>
      <c r="AM118" s="932"/>
      <c r="AN118" s="932"/>
      <c r="AO118" s="933"/>
      <c r="AP118" s="935" t="s">
        <v>436</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139</v>
      </c>
      <c r="BR118" s="881"/>
      <c r="BS118" s="881"/>
      <c r="BT118" s="881"/>
      <c r="BU118" s="881"/>
      <c r="BV118" s="881" t="s">
        <v>469</v>
      </c>
      <c r="BW118" s="881"/>
      <c r="BX118" s="881"/>
      <c r="BY118" s="881"/>
      <c r="BZ118" s="881"/>
      <c r="CA118" s="881" t="s">
        <v>396</v>
      </c>
      <c r="CB118" s="881"/>
      <c r="CC118" s="881"/>
      <c r="CD118" s="881"/>
      <c r="CE118" s="881"/>
      <c r="CF118" s="911" t="s">
        <v>139</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442</v>
      </c>
      <c r="DH118" s="816"/>
      <c r="DI118" s="816"/>
      <c r="DJ118" s="816"/>
      <c r="DK118" s="817"/>
      <c r="DL118" s="818" t="s">
        <v>396</v>
      </c>
      <c r="DM118" s="816"/>
      <c r="DN118" s="816"/>
      <c r="DO118" s="816"/>
      <c r="DP118" s="817"/>
      <c r="DQ118" s="818" t="s">
        <v>396</v>
      </c>
      <c r="DR118" s="816"/>
      <c r="DS118" s="816"/>
      <c r="DT118" s="816"/>
      <c r="DU118" s="817"/>
      <c r="DV118" s="860" t="s">
        <v>442</v>
      </c>
      <c r="DW118" s="861"/>
      <c r="DX118" s="861"/>
      <c r="DY118" s="861"/>
      <c r="DZ118" s="862"/>
    </row>
    <row r="119" spans="1:130" s="230" customFormat="1" ht="26.25" customHeight="1" x14ac:dyDescent="0.15">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139</v>
      </c>
      <c r="AB119" s="925"/>
      <c r="AC119" s="925"/>
      <c r="AD119" s="925"/>
      <c r="AE119" s="926"/>
      <c r="AF119" s="927" t="s">
        <v>139</v>
      </c>
      <c r="AG119" s="925"/>
      <c r="AH119" s="925"/>
      <c r="AI119" s="925"/>
      <c r="AJ119" s="926"/>
      <c r="AK119" s="927" t="s">
        <v>139</v>
      </c>
      <c r="AL119" s="925"/>
      <c r="AM119" s="925"/>
      <c r="AN119" s="925"/>
      <c r="AO119" s="926"/>
      <c r="AP119" s="928" t="s">
        <v>442</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471</v>
      </c>
      <c r="BP119" s="914"/>
      <c r="BQ119" s="915">
        <v>54703359</v>
      </c>
      <c r="BR119" s="881"/>
      <c r="BS119" s="881"/>
      <c r="BT119" s="881"/>
      <c r="BU119" s="881"/>
      <c r="BV119" s="881">
        <v>54600664</v>
      </c>
      <c r="BW119" s="881"/>
      <c r="BX119" s="881"/>
      <c r="BY119" s="881"/>
      <c r="BZ119" s="881"/>
      <c r="CA119" s="881">
        <v>51700927</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282</v>
      </c>
      <c r="DH119" s="800"/>
      <c r="DI119" s="800"/>
      <c r="DJ119" s="800"/>
      <c r="DK119" s="801"/>
      <c r="DL119" s="802">
        <v>67</v>
      </c>
      <c r="DM119" s="800"/>
      <c r="DN119" s="800"/>
      <c r="DO119" s="800"/>
      <c r="DP119" s="801"/>
      <c r="DQ119" s="802" t="s">
        <v>442</v>
      </c>
      <c r="DR119" s="800"/>
      <c r="DS119" s="800"/>
      <c r="DT119" s="800"/>
      <c r="DU119" s="801"/>
      <c r="DV119" s="884" t="s">
        <v>442</v>
      </c>
      <c r="DW119" s="885"/>
      <c r="DX119" s="885"/>
      <c r="DY119" s="885"/>
      <c r="DZ119" s="886"/>
    </row>
    <row r="120" spans="1:130" s="230" customFormat="1" ht="26.25" customHeight="1" x14ac:dyDescent="0.15">
      <c r="A120" s="856"/>
      <c r="B120" s="857"/>
      <c r="C120" s="851" t="s">
        <v>446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139</v>
      </c>
      <c r="AB120" s="816"/>
      <c r="AC120" s="816"/>
      <c r="AD120" s="816"/>
      <c r="AE120" s="817"/>
      <c r="AF120" s="818" t="s">
        <v>396</v>
      </c>
      <c r="AG120" s="816"/>
      <c r="AH120" s="816"/>
      <c r="AI120" s="816"/>
      <c r="AJ120" s="817"/>
      <c r="AK120" s="818" t="s">
        <v>442</v>
      </c>
      <c r="AL120" s="816"/>
      <c r="AM120" s="816"/>
      <c r="AN120" s="816"/>
      <c r="AO120" s="817"/>
      <c r="AP120" s="860" t="s">
        <v>396</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1437782</v>
      </c>
      <c r="BR120" s="878"/>
      <c r="BS120" s="878"/>
      <c r="BT120" s="878"/>
      <c r="BU120" s="878"/>
      <c r="BV120" s="878">
        <v>3123674</v>
      </c>
      <c r="BW120" s="878"/>
      <c r="BX120" s="878"/>
      <c r="BY120" s="878"/>
      <c r="BZ120" s="878"/>
      <c r="CA120" s="878">
        <v>4284037</v>
      </c>
      <c r="CB120" s="878"/>
      <c r="CC120" s="878"/>
      <c r="CD120" s="878"/>
      <c r="CE120" s="878"/>
      <c r="CF120" s="902">
        <v>29.3</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11108720</v>
      </c>
      <c r="DH120" s="878"/>
      <c r="DI120" s="878"/>
      <c r="DJ120" s="878"/>
      <c r="DK120" s="878"/>
      <c r="DL120" s="878">
        <v>11585652</v>
      </c>
      <c r="DM120" s="878"/>
      <c r="DN120" s="878"/>
      <c r="DO120" s="878"/>
      <c r="DP120" s="878"/>
      <c r="DQ120" s="878">
        <v>11829162</v>
      </c>
      <c r="DR120" s="878"/>
      <c r="DS120" s="878"/>
      <c r="DT120" s="878"/>
      <c r="DU120" s="878"/>
      <c r="DV120" s="879">
        <v>80.8</v>
      </c>
      <c r="DW120" s="879"/>
      <c r="DX120" s="879"/>
      <c r="DY120" s="879"/>
      <c r="DZ120" s="880"/>
    </row>
    <row r="121" spans="1:130" s="230"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396</v>
      </c>
      <c r="AB121" s="816"/>
      <c r="AC121" s="816"/>
      <c r="AD121" s="816"/>
      <c r="AE121" s="817"/>
      <c r="AF121" s="818" t="s">
        <v>442</v>
      </c>
      <c r="AG121" s="816"/>
      <c r="AH121" s="816"/>
      <c r="AI121" s="816"/>
      <c r="AJ121" s="817"/>
      <c r="AK121" s="818" t="s">
        <v>396</v>
      </c>
      <c r="AL121" s="816"/>
      <c r="AM121" s="816"/>
      <c r="AN121" s="816"/>
      <c r="AO121" s="817"/>
      <c r="AP121" s="860" t="s">
        <v>442</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v>491</v>
      </c>
      <c r="BR121" s="853"/>
      <c r="BS121" s="853"/>
      <c r="BT121" s="853"/>
      <c r="BU121" s="853"/>
      <c r="BV121" s="853">
        <v>77</v>
      </c>
      <c r="BW121" s="853"/>
      <c r="BX121" s="853"/>
      <c r="BY121" s="853"/>
      <c r="BZ121" s="853"/>
      <c r="CA121" s="853" t="s">
        <v>396</v>
      </c>
      <c r="CB121" s="853"/>
      <c r="CC121" s="853"/>
      <c r="CD121" s="853"/>
      <c r="CE121" s="853"/>
      <c r="CF121" s="911" t="s">
        <v>396</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52">
        <v>2707947</v>
      </c>
      <c r="DH121" s="853"/>
      <c r="DI121" s="853"/>
      <c r="DJ121" s="853"/>
      <c r="DK121" s="853"/>
      <c r="DL121" s="853">
        <v>2191071</v>
      </c>
      <c r="DM121" s="853"/>
      <c r="DN121" s="853"/>
      <c r="DO121" s="853"/>
      <c r="DP121" s="853"/>
      <c r="DQ121" s="853">
        <v>1752932</v>
      </c>
      <c r="DR121" s="853"/>
      <c r="DS121" s="853"/>
      <c r="DT121" s="853"/>
      <c r="DU121" s="853"/>
      <c r="DV121" s="830">
        <v>12</v>
      </c>
      <c r="DW121" s="830"/>
      <c r="DX121" s="830"/>
      <c r="DY121" s="830"/>
      <c r="DZ121" s="831"/>
    </row>
    <row r="122" spans="1:130" s="230" customFormat="1" ht="26.25" customHeight="1" x14ac:dyDescent="0.15">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396</v>
      </c>
      <c r="AB122" s="816"/>
      <c r="AC122" s="816"/>
      <c r="AD122" s="816"/>
      <c r="AE122" s="817"/>
      <c r="AF122" s="818" t="s">
        <v>396</v>
      </c>
      <c r="AG122" s="816"/>
      <c r="AH122" s="816"/>
      <c r="AI122" s="816"/>
      <c r="AJ122" s="817"/>
      <c r="AK122" s="818" t="s">
        <v>396</v>
      </c>
      <c r="AL122" s="816"/>
      <c r="AM122" s="816"/>
      <c r="AN122" s="816"/>
      <c r="AO122" s="817"/>
      <c r="AP122" s="860" t="s">
        <v>442</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27677745</v>
      </c>
      <c r="BR122" s="881"/>
      <c r="BS122" s="881"/>
      <c r="BT122" s="881"/>
      <c r="BU122" s="881"/>
      <c r="BV122" s="881">
        <v>27143337</v>
      </c>
      <c r="BW122" s="881"/>
      <c r="BX122" s="881"/>
      <c r="BY122" s="881"/>
      <c r="BZ122" s="881"/>
      <c r="CA122" s="881">
        <v>26209571</v>
      </c>
      <c r="CB122" s="881"/>
      <c r="CC122" s="881"/>
      <c r="CD122" s="881"/>
      <c r="CE122" s="881"/>
      <c r="CF122" s="882">
        <v>179.1</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52">
        <v>1095734</v>
      </c>
      <c r="DH122" s="853"/>
      <c r="DI122" s="853"/>
      <c r="DJ122" s="853"/>
      <c r="DK122" s="853"/>
      <c r="DL122" s="853">
        <v>1760783</v>
      </c>
      <c r="DM122" s="853"/>
      <c r="DN122" s="853"/>
      <c r="DO122" s="853"/>
      <c r="DP122" s="853"/>
      <c r="DQ122" s="853">
        <v>1033692</v>
      </c>
      <c r="DR122" s="853"/>
      <c r="DS122" s="853"/>
      <c r="DT122" s="853"/>
      <c r="DU122" s="853"/>
      <c r="DV122" s="830">
        <v>7.1</v>
      </c>
      <c r="DW122" s="830"/>
      <c r="DX122" s="830"/>
      <c r="DY122" s="830"/>
      <c r="DZ122" s="831"/>
    </row>
    <row r="123" spans="1:130" s="230" customFormat="1" ht="26.25" customHeight="1" x14ac:dyDescent="0.15">
      <c r="A123" s="856"/>
      <c r="B123" s="857"/>
      <c r="C123" s="851"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139</v>
      </c>
      <c r="AB123" s="816"/>
      <c r="AC123" s="816"/>
      <c r="AD123" s="816"/>
      <c r="AE123" s="817"/>
      <c r="AF123" s="818" t="s">
        <v>139</v>
      </c>
      <c r="AG123" s="816"/>
      <c r="AH123" s="816"/>
      <c r="AI123" s="816"/>
      <c r="AJ123" s="817"/>
      <c r="AK123" s="818" t="s">
        <v>442</v>
      </c>
      <c r="AL123" s="816"/>
      <c r="AM123" s="816"/>
      <c r="AN123" s="816"/>
      <c r="AO123" s="817"/>
      <c r="AP123" s="860" t="s">
        <v>396</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482</v>
      </c>
      <c r="BP123" s="914"/>
      <c r="BQ123" s="868">
        <v>29116018</v>
      </c>
      <c r="BR123" s="869"/>
      <c r="BS123" s="869"/>
      <c r="BT123" s="869"/>
      <c r="BU123" s="869"/>
      <c r="BV123" s="869">
        <v>30267088</v>
      </c>
      <c r="BW123" s="869"/>
      <c r="BX123" s="869"/>
      <c r="BY123" s="869"/>
      <c r="BZ123" s="869"/>
      <c r="CA123" s="869">
        <v>30493608</v>
      </c>
      <c r="CB123" s="869"/>
      <c r="CC123" s="869"/>
      <c r="CD123" s="869"/>
      <c r="CE123" s="869"/>
      <c r="CF123" s="784"/>
      <c r="CG123" s="785"/>
      <c r="CH123" s="785"/>
      <c r="CI123" s="785"/>
      <c r="CJ123" s="870"/>
      <c r="CK123" s="905"/>
      <c r="CL123" s="891"/>
      <c r="CM123" s="891"/>
      <c r="CN123" s="891"/>
      <c r="CO123" s="892"/>
      <c r="CP123" s="871" t="s">
        <v>483</v>
      </c>
      <c r="CQ123" s="872"/>
      <c r="CR123" s="872"/>
      <c r="CS123" s="872"/>
      <c r="CT123" s="872"/>
      <c r="CU123" s="872"/>
      <c r="CV123" s="872"/>
      <c r="CW123" s="872"/>
      <c r="CX123" s="872"/>
      <c r="CY123" s="872"/>
      <c r="CZ123" s="872"/>
      <c r="DA123" s="872"/>
      <c r="DB123" s="872"/>
      <c r="DC123" s="872"/>
      <c r="DD123" s="872"/>
      <c r="DE123" s="872"/>
      <c r="DF123" s="873"/>
      <c r="DG123" s="815" t="s">
        <v>139</v>
      </c>
      <c r="DH123" s="816"/>
      <c r="DI123" s="816"/>
      <c r="DJ123" s="816"/>
      <c r="DK123" s="817"/>
      <c r="DL123" s="818" t="s">
        <v>139</v>
      </c>
      <c r="DM123" s="816"/>
      <c r="DN123" s="816"/>
      <c r="DO123" s="816"/>
      <c r="DP123" s="817"/>
      <c r="DQ123" s="818" t="s">
        <v>139</v>
      </c>
      <c r="DR123" s="816"/>
      <c r="DS123" s="816"/>
      <c r="DT123" s="816"/>
      <c r="DU123" s="817"/>
      <c r="DV123" s="860" t="s">
        <v>139</v>
      </c>
      <c r="DW123" s="861"/>
      <c r="DX123" s="861"/>
      <c r="DY123" s="861"/>
      <c r="DZ123" s="862"/>
    </row>
    <row r="124" spans="1:130" s="230" customFormat="1" ht="26.25" customHeight="1" thickBot="1" x14ac:dyDescent="0.2">
      <c r="A124" s="856"/>
      <c r="B124" s="857"/>
      <c r="C124" s="851"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469</v>
      </c>
      <c r="AB124" s="816"/>
      <c r="AC124" s="816"/>
      <c r="AD124" s="816"/>
      <c r="AE124" s="817"/>
      <c r="AF124" s="818" t="s">
        <v>396</v>
      </c>
      <c r="AG124" s="816"/>
      <c r="AH124" s="816"/>
      <c r="AI124" s="816"/>
      <c r="AJ124" s="817"/>
      <c r="AK124" s="818" t="s">
        <v>139</v>
      </c>
      <c r="AL124" s="816"/>
      <c r="AM124" s="816"/>
      <c r="AN124" s="816"/>
      <c r="AO124" s="817"/>
      <c r="AP124" s="860" t="s">
        <v>139</v>
      </c>
      <c r="AQ124" s="861"/>
      <c r="AR124" s="861"/>
      <c r="AS124" s="861"/>
      <c r="AT124" s="862"/>
      <c r="AU124" s="863" t="s">
        <v>484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179.7</v>
      </c>
      <c r="BR124" s="867"/>
      <c r="BS124" s="867"/>
      <c r="BT124" s="867"/>
      <c r="BU124" s="867"/>
      <c r="BV124" s="867">
        <v>161.6</v>
      </c>
      <c r="BW124" s="867"/>
      <c r="BX124" s="867"/>
      <c r="BY124" s="867"/>
      <c r="BZ124" s="867"/>
      <c r="CA124" s="867">
        <v>144.9</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t="s">
        <v>416</v>
      </c>
      <c r="DH124" s="800"/>
      <c r="DI124" s="800"/>
      <c r="DJ124" s="800"/>
      <c r="DK124" s="801"/>
      <c r="DL124" s="802" t="s">
        <v>416</v>
      </c>
      <c r="DM124" s="800"/>
      <c r="DN124" s="800"/>
      <c r="DO124" s="800"/>
      <c r="DP124" s="801"/>
      <c r="DQ124" s="802" t="s">
        <v>416</v>
      </c>
      <c r="DR124" s="800"/>
      <c r="DS124" s="800"/>
      <c r="DT124" s="800"/>
      <c r="DU124" s="801"/>
      <c r="DV124" s="884" t="s">
        <v>416</v>
      </c>
      <c r="DW124" s="885"/>
      <c r="DX124" s="885"/>
      <c r="DY124" s="885"/>
      <c r="DZ124" s="886"/>
    </row>
    <row r="125" spans="1:130" s="230" customFormat="1" ht="26.25" customHeight="1" x14ac:dyDescent="0.15">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416</v>
      </c>
      <c r="AB125" s="816"/>
      <c r="AC125" s="816"/>
      <c r="AD125" s="816"/>
      <c r="AE125" s="817"/>
      <c r="AF125" s="818" t="s">
        <v>416</v>
      </c>
      <c r="AG125" s="816"/>
      <c r="AH125" s="816"/>
      <c r="AI125" s="816"/>
      <c r="AJ125" s="817"/>
      <c r="AK125" s="818" t="s">
        <v>416</v>
      </c>
      <c r="AL125" s="816"/>
      <c r="AM125" s="816"/>
      <c r="AN125" s="816"/>
      <c r="AO125" s="817"/>
      <c r="AP125" s="860" t="s">
        <v>416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416</v>
      </c>
      <c r="DH125" s="878"/>
      <c r="DI125" s="878"/>
      <c r="DJ125" s="878"/>
      <c r="DK125" s="878"/>
      <c r="DL125" s="878" t="s">
        <v>416</v>
      </c>
      <c r="DM125" s="878"/>
      <c r="DN125" s="878"/>
      <c r="DO125" s="878"/>
      <c r="DP125" s="878"/>
      <c r="DQ125" s="878" t="s">
        <v>416</v>
      </c>
      <c r="DR125" s="878"/>
      <c r="DS125" s="878"/>
      <c r="DT125" s="878"/>
      <c r="DU125" s="878"/>
      <c r="DV125" s="879" t="s">
        <v>416</v>
      </c>
      <c r="DW125" s="879"/>
      <c r="DX125" s="879"/>
      <c r="DY125" s="879"/>
      <c r="DZ125" s="880"/>
    </row>
    <row r="126" spans="1:130" s="230" customFormat="1" ht="26.25" customHeight="1" thickBot="1" x14ac:dyDescent="0.2">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9609</v>
      </c>
      <c r="AB126" s="816"/>
      <c r="AC126" s="816"/>
      <c r="AD126" s="816"/>
      <c r="AE126" s="817"/>
      <c r="AF126" s="818">
        <v>900</v>
      </c>
      <c r="AG126" s="816"/>
      <c r="AH126" s="816"/>
      <c r="AI126" s="816"/>
      <c r="AJ126" s="817"/>
      <c r="AK126" s="818">
        <v>893</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416</v>
      </c>
      <c r="DH126" s="853"/>
      <c r="DI126" s="853"/>
      <c r="DJ126" s="853"/>
      <c r="DK126" s="853"/>
      <c r="DL126" s="853" t="s">
        <v>416</v>
      </c>
      <c r="DM126" s="853"/>
      <c r="DN126" s="853"/>
      <c r="DO126" s="853"/>
      <c r="DP126" s="853"/>
      <c r="DQ126" s="853" t="s">
        <v>416</v>
      </c>
      <c r="DR126" s="853"/>
      <c r="DS126" s="853"/>
      <c r="DT126" s="853"/>
      <c r="DU126" s="853"/>
      <c r="DV126" s="830" t="s">
        <v>416</v>
      </c>
      <c r="DW126" s="830"/>
      <c r="DX126" s="830"/>
      <c r="DY126" s="830"/>
      <c r="DZ126" s="831"/>
    </row>
    <row r="127" spans="1:130" s="230"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584</v>
      </c>
      <c r="AB127" s="816"/>
      <c r="AC127" s="816"/>
      <c r="AD127" s="816"/>
      <c r="AE127" s="817"/>
      <c r="AF127" s="818">
        <v>215</v>
      </c>
      <c r="AG127" s="816"/>
      <c r="AH127" s="816"/>
      <c r="AI127" s="816"/>
      <c r="AJ127" s="817"/>
      <c r="AK127" s="818">
        <v>67</v>
      </c>
      <c r="AL127" s="816"/>
      <c r="AM127" s="816"/>
      <c r="AN127" s="816"/>
      <c r="AO127" s="817"/>
      <c r="AP127" s="860">
        <v>0</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416</v>
      </c>
      <c r="DH127" s="853"/>
      <c r="DI127" s="853"/>
      <c r="DJ127" s="853"/>
      <c r="DK127" s="853"/>
      <c r="DL127" s="853" t="s">
        <v>416</v>
      </c>
      <c r="DM127" s="853"/>
      <c r="DN127" s="853"/>
      <c r="DO127" s="853"/>
      <c r="DP127" s="853"/>
      <c r="DQ127" s="853" t="s">
        <v>416</v>
      </c>
      <c r="DR127" s="853"/>
      <c r="DS127" s="853"/>
      <c r="DT127" s="853"/>
      <c r="DU127" s="853"/>
      <c r="DV127" s="830" t="s">
        <v>416</v>
      </c>
      <c r="DW127" s="830"/>
      <c r="DX127" s="830"/>
      <c r="DY127" s="830"/>
      <c r="DZ127" s="831"/>
    </row>
    <row r="128" spans="1:130" s="230" customFormat="1" ht="26.25" customHeight="1" thickBot="1" x14ac:dyDescent="0.2">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v>2005</v>
      </c>
      <c r="AB128" s="837"/>
      <c r="AC128" s="837"/>
      <c r="AD128" s="837"/>
      <c r="AE128" s="838"/>
      <c r="AF128" s="839">
        <v>1128</v>
      </c>
      <c r="AG128" s="837"/>
      <c r="AH128" s="837"/>
      <c r="AI128" s="837"/>
      <c r="AJ128" s="838"/>
      <c r="AK128" s="839">
        <v>2100</v>
      </c>
      <c r="AL128" s="837"/>
      <c r="AM128" s="837"/>
      <c r="AN128" s="837"/>
      <c r="AO128" s="838"/>
      <c r="AP128" s="840"/>
      <c r="AQ128" s="841"/>
      <c r="AR128" s="841"/>
      <c r="AS128" s="841"/>
      <c r="AT128" s="842"/>
      <c r="AU128" s="232"/>
      <c r="AV128" s="232"/>
      <c r="AW128" s="232"/>
      <c r="AX128" s="843" t="s">
        <v>497</v>
      </c>
      <c r="AY128" s="844"/>
      <c r="AZ128" s="844"/>
      <c r="BA128" s="844"/>
      <c r="BB128" s="844"/>
      <c r="BC128" s="844"/>
      <c r="BD128" s="844"/>
      <c r="BE128" s="845"/>
      <c r="BF128" s="822" t="s">
        <v>416</v>
      </c>
      <c r="BG128" s="823"/>
      <c r="BH128" s="823"/>
      <c r="BI128" s="823"/>
      <c r="BJ128" s="823"/>
      <c r="BK128" s="823"/>
      <c r="BL128" s="846"/>
      <c r="BM128" s="822">
        <v>12.65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t="s">
        <v>416</v>
      </c>
      <c r="DH128" s="827"/>
      <c r="DI128" s="827"/>
      <c r="DJ128" s="827"/>
      <c r="DK128" s="827"/>
      <c r="DL128" s="827" t="s">
        <v>416</v>
      </c>
      <c r="DM128" s="827"/>
      <c r="DN128" s="827"/>
      <c r="DO128" s="827"/>
      <c r="DP128" s="827"/>
      <c r="DQ128" s="827" t="s">
        <v>416</v>
      </c>
      <c r="DR128" s="827"/>
      <c r="DS128" s="827"/>
      <c r="DT128" s="827"/>
      <c r="DU128" s="827"/>
      <c r="DV128" s="828" t="s">
        <v>416</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16498548</v>
      </c>
      <c r="AB129" s="816"/>
      <c r="AC129" s="816"/>
      <c r="AD129" s="816"/>
      <c r="AE129" s="817"/>
      <c r="AF129" s="818">
        <v>17358064</v>
      </c>
      <c r="AG129" s="816"/>
      <c r="AH129" s="816"/>
      <c r="AI129" s="816"/>
      <c r="AJ129" s="817"/>
      <c r="AK129" s="818">
        <v>16929980</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416</v>
      </c>
      <c r="BG129" s="807"/>
      <c r="BH129" s="807"/>
      <c r="BI129" s="807"/>
      <c r="BJ129" s="807"/>
      <c r="BK129" s="807"/>
      <c r="BL129" s="808"/>
      <c r="BM129" s="806">
        <v>17.649999999999999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502</v>
      </c>
      <c r="X130" s="813"/>
      <c r="Y130" s="813"/>
      <c r="Z130" s="814"/>
      <c r="AA130" s="815">
        <v>2267259</v>
      </c>
      <c r="AB130" s="816"/>
      <c r="AC130" s="816"/>
      <c r="AD130" s="816"/>
      <c r="AE130" s="817"/>
      <c r="AF130" s="818">
        <v>2302633</v>
      </c>
      <c r="AG130" s="816"/>
      <c r="AH130" s="816"/>
      <c r="AI130" s="816"/>
      <c r="AJ130" s="817"/>
      <c r="AK130" s="818">
        <v>2295637</v>
      </c>
      <c r="AL130" s="816"/>
      <c r="AM130" s="816"/>
      <c r="AN130" s="816"/>
      <c r="AO130" s="817"/>
      <c r="AP130" s="819"/>
      <c r="AQ130" s="820"/>
      <c r="AR130" s="820"/>
      <c r="AS130" s="820"/>
      <c r="AT130" s="821"/>
      <c r="AU130" s="233"/>
      <c r="AV130" s="233"/>
      <c r="AW130" s="233"/>
      <c r="AX130" s="787" t="s">
        <v>503</v>
      </c>
      <c r="AY130" s="788"/>
      <c r="AZ130" s="788"/>
      <c r="BA130" s="788"/>
      <c r="BB130" s="788"/>
      <c r="BC130" s="788"/>
      <c r="BD130" s="788"/>
      <c r="BE130" s="789"/>
      <c r="BF130" s="790">
        <v>15.7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504</v>
      </c>
      <c r="X131" s="797"/>
      <c r="Y131" s="797"/>
      <c r="Z131" s="798"/>
      <c r="AA131" s="799">
        <v>14231289</v>
      </c>
      <c r="AB131" s="800"/>
      <c r="AC131" s="800"/>
      <c r="AD131" s="800"/>
      <c r="AE131" s="801"/>
      <c r="AF131" s="802">
        <v>15055431</v>
      </c>
      <c r="AG131" s="800"/>
      <c r="AH131" s="800"/>
      <c r="AI131" s="800"/>
      <c r="AJ131" s="801"/>
      <c r="AK131" s="802">
        <v>14634343</v>
      </c>
      <c r="AL131" s="800"/>
      <c r="AM131" s="800"/>
      <c r="AN131" s="800"/>
      <c r="AO131" s="801"/>
      <c r="AP131" s="803"/>
      <c r="AQ131" s="804"/>
      <c r="AR131" s="804"/>
      <c r="AS131" s="804"/>
      <c r="AT131" s="805"/>
      <c r="AU131" s="233"/>
      <c r="AV131" s="233"/>
      <c r="AW131" s="233"/>
      <c r="AX131" s="765" t="s">
        <v>505</v>
      </c>
      <c r="AY131" s="766"/>
      <c r="AZ131" s="766"/>
      <c r="BA131" s="766"/>
      <c r="BB131" s="766"/>
      <c r="BC131" s="766"/>
      <c r="BD131" s="766"/>
      <c r="BE131" s="767"/>
      <c r="BF131" s="768">
        <v>144.9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507</v>
      </c>
      <c r="W132" s="778"/>
      <c r="X132" s="778"/>
      <c r="Y132" s="778"/>
      <c r="Z132" s="779"/>
      <c r="AA132" s="780">
        <v>15.978278570000001</v>
      </c>
      <c r="AB132" s="781"/>
      <c r="AC132" s="781"/>
      <c r="AD132" s="781"/>
      <c r="AE132" s="782"/>
      <c r="AF132" s="783">
        <v>15.526184539999999</v>
      </c>
      <c r="AG132" s="781"/>
      <c r="AH132" s="781"/>
      <c r="AI132" s="781"/>
      <c r="AJ132" s="782"/>
      <c r="AK132" s="783">
        <v>15.65506562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508</v>
      </c>
      <c r="W133" s="757"/>
      <c r="X133" s="757"/>
      <c r="Y133" s="757"/>
      <c r="Z133" s="758"/>
      <c r="AA133" s="759">
        <v>16</v>
      </c>
      <c r="AB133" s="760"/>
      <c r="AC133" s="760"/>
      <c r="AD133" s="760"/>
      <c r="AE133" s="761"/>
      <c r="AF133" s="759">
        <v>15.8</v>
      </c>
      <c r="AG133" s="760"/>
      <c r="AH133" s="760"/>
      <c r="AI133" s="760"/>
      <c r="AJ133" s="761"/>
      <c r="AK133" s="759">
        <v>15.7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Bl3hOib9FDyw6uiWO/VET9n+5SAYlwaYgUD2+CfbAKaQc74u6IGkdRnvKrmGXRnSxKWh+aRziHyTfdgAihIPw==" saltValue="lpIyHn93HmKwk4zXOEcp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Zy6OkGgy3tUzSYFWoOXW7lQp2jPGGujncF7YeOMxH5qf3qMAylaj+d1P78g5pNqTvSBb+Cz8sImM6LzBZ89/g==" saltValue="3plTNEU9EsAd0PGXGjGY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BJyJAXeRLkOGmTiLI+tgrhgU5KpfYJEArg1/PDfENA6/m/DayJ6gyrEOwWfN4jYbBwDv2P0fBz8qRgCyzkwTA==" saltValue="mBzJvZlMk+ZMXcQQlvnf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517</v>
      </c>
      <c r="AL9" s="1167"/>
      <c r="AM9" s="1167"/>
      <c r="AN9" s="1168"/>
      <c r="AO9" s="281">
        <v>5175694</v>
      </c>
      <c r="AP9" s="281">
        <v>67931</v>
      </c>
      <c r="AQ9" s="282">
        <v>73449</v>
      </c>
      <c r="AR9" s="283">
        <v>-7.5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518</v>
      </c>
      <c r="AL10" s="1167"/>
      <c r="AM10" s="1167"/>
      <c r="AN10" s="1168"/>
      <c r="AO10" s="284">
        <v>163038</v>
      </c>
      <c r="AP10" s="284">
        <v>2140</v>
      </c>
      <c r="AQ10" s="285">
        <v>5917</v>
      </c>
      <c r="AR10" s="286">
        <v>-63.8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519</v>
      </c>
      <c r="AL11" s="1167"/>
      <c r="AM11" s="1167"/>
      <c r="AN11" s="1168"/>
      <c r="AO11" s="284">
        <v>113757</v>
      </c>
      <c r="AP11" s="284">
        <v>1493</v>
      </c>
      <c r="AQ11" s="285">
        <v>1123</v>
      </c>
      <c r="AR11" s="286">
        <v>32.9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520</v>
      </c>
      <c r="AL12" s="1167"/>
      <c r="AM12" s="1167"/>
      <c r="AN12" s="1168"/>
      <c r="AO12" s="284" t="s">
        <v>521</v>
      </c>
      <c r="AP12" s="284" t="s">
        <v>521</v>
      </c>
      <c r="AQ12" s="285">
        <v>9</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522</v>
      </c>
      <c r="AL13" s="1167"/>
      <c r="AM13" s="1167"/>
      <c r="AN13" s="1168"/>
      <c r="AO13" s="284">
        <v>86866</v>
      </c>
      <c r="AP13" s="284">
        <v>1140</v>
      </c>
      <c r="AQ13" s="285">
        <v>2374</v>
      </c>
      <c r="AR13" s="286">
        <v>-52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523</v>
      </c>
      <c r="AL14" s="1167"/>
      <c r="AM14" s="1167"/>
      <c r="AN14" s="1168"/>
      <c r="AO14" s="284">
        <v>20758</v>
      </c>
      <c r="AP14" s="284">
        <v>272</v>
      </c>
      <c r="AQ14" s="285">
        <v>1666</v>
      </c>
      <c r="AR14" s="286">
        <v>-83.7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524</v>
      </c>
      <c r="AL15" s="1170"/>
      <c r="AM15" s="1170"/>
      <c r="AN15" s="1171"/>
      <c r="AO15" s="284">
        <v>-440495</v>
      </c>
      <c r="AP15" s="284">
        <v>-5782</v>
      </c>
      <c r="AQ15" s="285">
        <v>-4765</v>
      </c>
      <c r="AR15" s="286">
        <v>21.3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5119618</v>
      </c>
      <c r="AP16" s="284">
        <v>67195</v>
      </c>
      <c r="AQ16" s="285">
        <v>79774</v>
      </c>
      <c r="AR16" s="286">
        <v>-15.8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529</v>
      </c>
      <c r="AL21" s="1173"/>
      <c r="AM21" s="1173"/>
      <c r="AN21" s="1174"/>
      <c r="AO21" s="297">
        <v>6.69</v>
      </c>
      <c r="AP21" s="298">
        <v>7.58</v>
      </c>
      <c r="AQ21" s="299">
        <v>-0.89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530</v>
      </c>
      <c r="AL22" s="1173"/>
      <c r="AM22" s="1173"/>
      <c r="AN22" s="1174"/>
      <c r="AO22" s="302">
        <v>96.5</v>
      </c>
      <c r="AP22" s="303">
        <v>98.4</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534</v>
      </c>
      <c r="AL32" s="1157"/>
      <c r="AM32" s="1157"/>
      <c r="AN32" s="1158"/>
      <c r="AO32" s="312">
        <v>3171173</v>
      </c>
      <c r="AP32" s="312">
        <v>41622</v>
      </c>
      <c r="AQ32" s="313">
        <v>42324</v>
      </c>
      <c r="AR32" s="314">
        <v>-1.7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535</v>
      </c>
      <c r="AL33" s="1157"/>
      <c r="AM33" s="1157"/>
      <c r="AN33" s="1158"/>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536</v>
      </c>
      <c r="AL34" s="1157"/>
      <c r="AM34" s="1157"/>
      <c r="AN34" s="1158"/>
      <c r="AO34" s="312" t="s">
        <v>521</v>
      </c>
      <c r="AP34" s="312" t="s">
        <v>521</v>
      </c>
      <c r="AQ34" s="313">
        <v>47</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537</v>
      </c>
      <c r="AL35" s="1157"/>
      <c r="AM35" s="1157"/>
      <c r="AN35" s="1158"/>
      <c r="AO35" s="312">
        <v>1188811</v>
      </c>
      <c r="AP35" s="312">
        <v>15603</v>
      </c>
      <c r="AQ35" s="313">
        <v>12192</v>
      </c>
      <c r="AR35" s="314">
        <v>28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538</v>
      </c>
      <c r="AL36" s="1157"/>
      <c r="AM36" s="1157"/>
      <c r="AN36" s="1158"/>
      <c r="AO36" s="312">
        <v>227809</v>
      </c>
      <c r="AP36" s="312">
        <v>2990</v>
      </c>
      <c r="AQ36" s="313">
        <v>2056</v>
      </c>
      <c r="AR36" s="314">
        <v>45.4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539</v>
      </c>
      <c r="AL37" s="1157"/>
      <c r="AM37" s="1157"/>
      <c r="AN37" s="1158"/>
      <c r="AO37" s="312">
        <v>960</v>
      </c>
      <c r="AP37" s="312">
        <v>13</v>
      </c>
      <c r="AQ37" s="313">
        <v>621</v>
      </c>
      <c r="AR37" s="314">
        <v>-97.9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540</v>
      </c>
      <c r="AL38" s="1160"/>
      <c r="AM38" s="1160"/>
      <c r="AN38" s="1161"/>
      <c r="AO38" s="315" t="s">
        <v>521</v>
      </c>
      <c r="AP38" s="315" t="s">
        <v>521</v>
      </c>
      <c r="AQ38" s="316">
        <v>1</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541</v>
      </c>
      <c r="AL39" s="1160"/>
      <c r="AM39" s="1160"/>
      <c r="AN39" s="1161"/>
      <c r="AO39" s="312">
        <v>-2100</v>
      </c>
      <c r="AP39" s="312">
        <v>-28</v>
      </c>
      <c r="AQ39" s="313">
        <v>-5206</v>
      </c>
      <c r="AR39" s="314">
        <v>-99.5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542</v>
      </c>
      <c r="AL40" s="1157"/>
      <c r="AM40" s="1157"/>
      <c r="AN40" s="1158"/>
      <c r="AO40" s="312">
        <v>-2295637</v>
      </c>
      <c r="AP40" s="312">
        <v>-30130</v>
      </c>
      <c r="AQ40" s="313">
        <v>-36761</v>
      </c>
      <c r="AR40" s="314">
        <v>-18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2291016</v>
      </c>
      <c r="AP41" s="312">
        <v>30070</v>
      </c>
      <c r="AQ41" s="313">
        <v>15273</v>
      </c>
      <c r="AR41" s="314">
        <v>96.9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512</v>
      </c>
      <c r="AN49" s="1151" t="s">
        <v>546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2344957</v>
      </c>
      <c r="AN51" s="334">
        <v>29722</v>
      </c>
      <c r="AO51" s="335">
        <v>37.299999999999997</v>
      </c>
      <c r="AP51" s="336">
        <v>54684</v>
      </c>
      <c r="AQ51" s="337">
        <v>1.1000000000000001</v>
      </c>
      <c r="AR51" s="338">
        <v>36.200000000000003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892272</v>
      </c>
      <c r="AN52" s="342">
        <v>11309</v>
      </c>
      <c r="AO52" s="343">
        <v>9.8000000000000007</v>
      </c>
      <c r="AP52" s="344">
        <v>32829</v>
      </c>
      <c r="AQ52" s="345">
        <v>7.2</v>
      </c>
      <c r="AR52" s="346">
        <v>2.6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3476856</v>
      </c>
      <c r="AN53" s="334">
        <v>44349</v>
      </c>
      <c r="AO53" s="335">
        <v>49.2</v>
      </c>
      <c r="AP53" s="336">
        <v>62383</v>
      </c>
      <c r="AQ53" s="337">
        <v>14.1</v>
      </c>
      <c r="AR53" s="338">
        <v>35.1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1589044</v>
      </c>
      <c r="AN54" s="342">
        <v>20269</v>
      </c>
      <c r="AO54" s="343">
        <v>79.2</v>
      </c>
      <c r="AP54" s="344">
        <v>35325</v>
      </c>
      <c r="AQ54" s="345">
        <v>7.6</v>
      </c>
      <c r="AR54" s="346">
        <v>71.599999999999994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1997934</v>
      </c>
      <c r="AN55" s="334">
        <v>25752</v>
      </c>
      <c r="AO55" s="335">
        <v>-41.9</v>
      </c>
      <c r="AP55" s="336">
        <v>63812</v>
      </c>
      <c r="AQ55" s="337">
        <v>2.2999999999999998</v>
      </c>
      <c r="AR55" s="338">
        <v>-44.2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951086</v>
      </c>
      <c r="AN56" s="342">
        <v>12259</v>
      </c>
      <c r="AO56" s="343">
        <v>-39.5</v>
      </c>
      <c r="AP56" s="344">
        <v>33848</v>
      </c>
      <c r="AQ56" s="345">
        <v>-4.2</v>
      </c>
      <c r="AR56" s="346">
        <v>-35.299999999999997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1188044</v>
      </c>
      <c r="AN57" s="334">
        <v>15447</v>
      </c>
      <c r="AO57" s="335">
        <v>-40</v>
      </c>
      <c r="AP57" s="336">
        <v>54225</v>
      </c>
      <c r="AQ57" s="337">
        <v>-15</v>
      </c>
      <c r="AR57" s="338">
        <v>-25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569802</v>
      </c>
      <c r="AN58" s="342">
        <v>7409</v>
      </c>
      <c r="AO58" s="343">
        <v>-39.6</v>
      </c>
      <c r="AP58" s="344">
        <v>27337</v>
      </c>
      <c r="AQ58" s="345">
        <v>-19.2</v>
      </c>
      <c r="AR58" s="346">
        <v>-20.399999999999999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1479139</v>
      </c>
      <c r="AN59" s="334">
        <v>19414</v>
      </c>
      <c r="AO59" s="335">
        <v>25.7</v>
      </c>
      <c r="AP59" s="336">
        <v>54016</v>
      </c>
      <c r="AQ59" s="337">
        <v>-0.4</v>
      </c>
      <c r="AR59" s="338">
        <v>26.1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771483</v>
      </c>
      <c r="AN60" s="342">
        <v>10126</v>
      </c>
      <c r="AO60" s="343">
        <v>36.700000000000003</v>
      </c>
      <c r="AP60" s="344">
        <v>28078</v>
      </c>
      <c r="AQ60" s="345">
        <v>2.7</v>
      </c>
      <c r="AR60" s="346">
        <v>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2097386</v>
      </c>
      <c r="AN61" s="349">
        <v>26937</v>
      </c>
      <c r="AO61" s="350">
        <v>6.1</v>
      </c>
      <c r="AP61" s="351">
        <v>57824</v>
      </c>
      <c r="AQ61" s="352">
        <v>0.4</v>
      </c>
      <c r="AR61" s="338">
        <v>5.7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954737</v>
      </c>
      <c r="AN62" s="342">
        <v>12274</v>
      </c>
      <c r="AO62" s="343">
        <v>9.3000000000000007</v>
      </c>
      <c r="AP62" s="344">
        <v>31483</v>
      </c>
      <c r="AQ62" s="345">
        <v>-1.2</v>
      </c>
      <c r="AR62" s="346">
        <v>10.5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y/yqM0gocQclxUiM6bolNd7g/bL5Nh+Y+/lRqToA/JtyDdl5ZQ8n3feWErYn/n+HIDaUZdkG8C/uz6bdBqYiw==" saltValue="0QNET6kWFMBLTaVjG+OS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0" spans="125:125" ht="13.5" hidden="1" customHeight="1" x14ac:dyDescent="0.15"/>
    <row r="121" spans="125:125" ht="13.5" hidden="1" customHeight="1" x14ac:dyDescent="0.15">
      <c r="DU121" s="259"/>
    </row>
  </sheetData>
  <sheetProtection algorithmName="SHA-512" hashValue="Rk8iGd5D9uxyVhy+Lw8rtPqHXEX7sMXEbsDlT3ZKsDGf7jA5Oo4EEOQq5zYYuNCpIqRfchbVO4vnqd2d7Kzjjg==" saltValue="cAV5NEciNLb6yw3dyvEN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GG8GKVirj3WHm49K5vbs0MPAOdqW5+IRJJiV9Nq3TjSnFcJhJR6j7nbUfHtvVsslNjyWLl/3/tsi27axkv8Jlg==" saltValue="5pLHNZA8zT1+Z612ZQ4C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5" t="s">
        <v>3</v>
      </c>
      <c r="D47" s="1175"/>
      <c r="E47" s="1176"/>
      <c r="F47" s="11">
        <v>0.69</v>
      </c>
      <c r="G47" s="12">
        <v>0.77</v>
      </c>
      <c r="H47" s="12">
        <v>1.4</v>
      </c>
      <c r="I47" s="12">
        <v>7.26</v>
      </c>
      <c r="J47" s="13">
        <v>11.19</v>
      </c>
    </row>
    <row r="48" spans="2:10" ht="57.75" customHeight="1" x14ac:dyDescent="0.15">
      <c r="B48" s="14"/>
      <c r="C48" s="1177" t="s">
        <v>4</v>
      </c>
      <c r="D48" s="1177"/>
      <c r="E48" s="1178"/>
      <c r="F48" s="15">
        <v>1.4</v>
      </c>
      <c r="G48" s="16">
        <v>1.28</v>
      </c>
      <c r="H48" s="16">
        <v>3.32</v>
      </c>
      <c r="I48" s="16">
        <v>7.29</v>
      </c>
      <c r="J48" s="17">
        <v>3.19</v>
      </c>
    </row>
    <row r="49" spans="2:10" ht="57.75" customHeight="1" thickBot="1" x14ac:dyDescent="0.2">
      <c r="B49" s="18"/>
      <c r="C49" s="1179" t="s">
        <v>5</v>
      </c>
      <c r="D49" s="1179"/>
      <c r="E49" s="1180"/>
      <c r="F49" s="19" t="s">
        <v>567</v>
      </c>
      <c r="G49" s="20" t="s">
        <v>568</v>
      </c>
      <c r="H49" s="20">
        <v>2.72</v>
      </c>
      <c r="I49" s="20">
        <v>10.06</v>
      </c>
      <c r="J49" s="21" t="s">
        <v>569</v>
      </c>
    </row>
    <row r="50" spans="2:10" x14ac:dyDescent="0.15"/>
  </sheetData>
  <sheetProtection algorithmName="SHA-512" hashValue="Ju7jy+AyOCZU81inpDa/vM3zwZ4nQVxnQ+FIrVVlCxpj6D5O60WstfJt4H0+LPRewQYC+J25gKxfqt57HSY4xw==" saltValue="82Lqc98yebV4CrO4vskh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