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120" yWindow="-120" windowWidth="29040" windowHeight="15720" tabRatio="77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7" i="10"/>
  <c r="BE36" i="10"/>
  <c r="C34" i="10"/>
  <c r="C35" i="10" s="1"/>
  <c r="C36" i="10" s="1"/>
  <c r="U34" i="10" l="1"/>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<sst xmlns="http://schemas.openxmlformats.org/spreadsheetml/2006/main" count="1137" uniqueCount="616">
  <si>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</si>
  <si>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</si>
  <si>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</si>
  <si>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</si>
  <si>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</si>
  <si>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</si>
  <si>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</si>
  <si>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</si>
  <si>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</si>
  <si>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</si>
  <si>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</si>
  <si>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</si>
  <si>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</si>
  <si>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</si>
  <si>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</si>
  <si>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</si>
  <si>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</si>
  <si>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</si>
  <si>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</si>
  <si>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</si>
  <si>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</si>
  <si>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</si>
  <si>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</si>
  <si>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</si>
  <si>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</si>
  <si>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</si>
  <si>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</si>
  <si>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</si>
  <si>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</si>
  <si>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</si>
  <si>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</si>
  <si>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</si>
  <si>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</si>
  <si>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</si>
  <si>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</si>
  <si>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</si>
  <si>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</si>
  <si>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</si>
  <si>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</si>
  <si>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</si>
  <si>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</si>
  <si>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</si>
  <si>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</si>
  <si>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</si>
  <si>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</si>
  <si>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</si>
  <si>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</si>
  <si>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</si>
  <si>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</si>
  <si>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</si>
  <si>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</si>
  <si>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</si>
  <si>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</si>
  <si>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</si>
  <si>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</si>
  <si>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</si>
  <si>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</si>
  <si>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</si>
  <si>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</si>
  <si>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</si>
  <si>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</si>
  <si>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</si>
  <si>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</si>
  <si>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</si>
  <si>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</si>
  <si>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</si>
  <si>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</si>
  <si>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</si>
  <si>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</si>
  <si>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</si>
  <si>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</si>
  <si>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</si>
  <si>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</si>
  <si>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</si>
  <si>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</si>
  <si>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</si>
  <si>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</si>
  <si>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</si>
  <si>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</si>
  <si>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</si>
  <si>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</si>
  <si>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</si>
  <si>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</si>
  <si>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</si>
  <si>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</si>
  <si>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</si>
  <si>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施行時特例市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</si>
  <si>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</si>
  <si>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</si>
  <si>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</si>
  <si>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</si>
  <si>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</si>
  <si>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</si>
  <si>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</si>
  <si>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</si>
  <si>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</si>
  <si>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</si>
  <si>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</si>
  <si>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</si>
  <si>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四日市市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</si>
  <si>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</si>
  <si>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</si>
  <si>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</si>
  <si>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</si>
  <si>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</si>
  <si>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</si>
  <si>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</si>
  <si>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</si>
  <si>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</si>
  <si>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</si>
  <si>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</si>
  <si>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</si>
  <si>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</si>
  <si>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</si>
  <si>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</si>
  <si>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</si>
  <si>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</si>
  <si>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</si>
  <si>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</si>
  <si>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</si>
  <si>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</si>
  <si>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</si>
  <si>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</si>
  <si>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</si>
  <si>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</si>
  <si>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</si>
  <si>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</si>
  <si>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</si>
  <si>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</si>
  <si>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</si>
  <si>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</si>
  <si>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</si>
  <si>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</si>
  <si>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</si>
  <si>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</si>
  <si>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</si>
  <si>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</si>
  <si>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</si>
  <si>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</si>
  <si>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</si>
  <si>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</si>
  <si>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</si>
  <si>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</si>
  <si>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</si>
  <si>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</si>
  <si>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</si>
  <si>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</si>
  <si>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</si>
  <si>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</si>
  <si>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</si>
  <si>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</si>
  <si>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</si>
  <si>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</si>
  <si>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</si>
  <si>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</si>
  <si>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</si>
  <si>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</si>
  <si>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</si>
  <si>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</si>
  <si>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</si>
  <si>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</si>
  <si>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</si>
  <si>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</si>
  <si>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</si>
  <si>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</si>
  <si>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</si>
  <si>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</si>
  <si>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</si>
  <si>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</si>
  <si>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</si>
  <si>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</si>
  <si>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</si>
  <si>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</si>
  <si>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</si>
  <si>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</si>
  <si>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</si>
  <si>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</si>
  <si>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</si>
  <si>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</si>
  <si>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</si>
  <si>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</si>
  <si>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</si>
  <si>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</si>
  <si>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</si>
  <si>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</si>
  <si>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</si>
  <si>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</si>
  <si>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</si>
  <si>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</si>
  <si>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</si>
  <si>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</si>
  <si>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</si>
  <si>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</si>
  <si>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</si>
  <si>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</si>
  <si>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</si>
  <si>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</si>
  <si>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</si>
  <si>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</si>
  <si>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</si>
  <si>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</si>
  <si>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</si>
  <si>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</si>
  <si>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</si>
  <si>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</si>
  <si>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</si>
  <si>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</si>
  <si>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</si>
  <si>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</si>
  <si>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</si>
  <si>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</si>
  <si>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</si>
  <si>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三重県四日市市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</si>
  <si>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</si>
  <si>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</si>
  <si>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</si>
  <si>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</si>
  <si>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</si>
  <si>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</si>
  <si>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</si>
  <si>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</si>
  <si>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</si>
  <si>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</si>
  <si>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</si>
  <si>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</si>
  <si>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</si>
  <si>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</si>
  <si>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</si>
  <si>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</si>
  <si>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</si>
  <si>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</si>
  <si>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</si>
  <si>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</si>
  <si>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</si>
  <si>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</si>
  <si>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</si>
  <si>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</si>
  <si>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</si>
  <si>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</si>
  <si>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</si>
  <si>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</si>
  <si>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</si>
  <si>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</si>
  <si>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</si>
  <si>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</si>
  <si>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</si>
  <si>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</si>
  <si>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</si>
  <si>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</si>
  <si>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</si>
  <si>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</si>
  <si>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</si>
  <si>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</si>
  <si>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</si>
  <si>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</si>
  <si>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</si>
  <si>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</si>
  <si>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</si>
  <si>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</si>
  <si>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</si>
  <si>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</si>
  <si>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</si>
  <si>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</si>
  <si>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</si>
  <si>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</si>
  <si>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</si>
  <si>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</si>
  <si>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</si>
  <si>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</si>
  <si>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</si>
  <si>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</si>
  <si>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</si>
  <si>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</si>
  <si>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</si>
  <si>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</si>
  <si>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</si>
  <si>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</si>
  <si>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</si>
  <si>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</si>
  <si>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</si>
  <si>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</si>
  <si>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</si>
  <si>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</si>
  <si>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</si>
  <si>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</si>
  <si>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</si>
  <si>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</si>
  <si>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</si>
  <si>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</si>
  <si>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</si>
  <si>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</si>
  <si>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</si>
  <si>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</si>
  <si>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</si>
  <si>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</si>
  <si>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</si>
  <si>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</si>
  <si>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</si>
  <si>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</si>
  <si>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</si>
  <si>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</si>
  <si>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</si>
  <si>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</si>
  <si>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</si>
  <si>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</si>
  <si>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</si>
  <si>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</si>
  <si>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</si>
  <si>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</si>
  <si>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</si>
  <si>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</si>
  <si>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</si>
  <si>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</si>
  <si>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</si>
  <si>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</si>
  <si>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</si>
  <si>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</si>
  <si>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</si>
  <si>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</si>
  <si>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</si>
  <si>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</si>
  <si>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</si>
  <si>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</si>
  <si>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</si>
  <si>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</si>
  <si>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</si>
  <si>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</si>
  <si>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</si>
  <si>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</si>
  <si>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</si>
  <si>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</si>
  <si>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</si>
  <si>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</si>
  <si>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</si>
  <si>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</si>
  <si>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</si>
  <si>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</si>
  <si>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</si>
  <si>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</si>
  <si>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</si>
  <si>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</si>
  <si>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</si>
  <si>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</si>
  <si>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</si>
  <si>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</si>
  <si>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</si>
  <si>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</si>
  <si>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</si>
  <si>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</si>
  <si>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</si>
  <si>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</si>
  <si>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</si>
  <si>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</si>
  <si>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</si>
  <si>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</si>
  <si>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</si>
  <si>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</si>
  <si>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</si>
  <si>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</si>
  <si>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</si>
  <si>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</si>
  <si>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</si>
  <si>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</si>
  <si>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</si>
  <si>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三重県四日市市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</si>
  <si>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</si>
  <si>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</si>
  <si>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</si>
  <si>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</si>
  <si>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</si>
  <si>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</si>
  <si>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</si>
  <si>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</si>
  <si>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</si>
  <si>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</si>
  <si>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</si>
  <si>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</si>
  <si>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</si>
  <si>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</si>
  <si>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</si>
  <si>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</si>
  <si>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</si>
  <si>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</si>
  <si>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</si>
  <si>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</si>
  <si>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</si>
  <si>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都市下水路想定特別会計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</si>
  <si>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</si>
  <si>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</si>
  <si>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</si>
  <si>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</si>
  <si>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</si>
  <si>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</si>
  <si>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</si>
  <si>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</si>
  <si>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</si>
  <si>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</si>
  <si>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</si>
  <si>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</si>
  <si>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</si>
  <si>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</si>
  <si>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</si>
  <si>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</si>
  <si>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競輪事業特別会計</t>
    <phoneticPr fontId="5"/>
  </si>
  <si>
    <t>水道事業会計</t>
    <phoneticPr fontId="5"/>
  </si>
  <si>
    <t>法適用企業</t>
    <phoneticPr fontId="5"/>
  </si>
  <si>
    <t>下水道事業会計</t>
    <phoneticPr fontId="5"/>
  </si>
  <si>
    <t>病院事業会計</t>
    <phoneticPr fontId="5"/>
  </si>
  <si>
    <t>食肉センター食肉市場特別会計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</si>
  <si>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</si>
  <si>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</si>
  <si>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</si>
  <si>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</si>
  <si>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</si>
  <si>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</si>
  <si>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</si>
  <si>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</si>
  <si>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</si>
  <si>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</si>
  <si>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</si>
  <si>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</si>
  <si>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</si>
  <si>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</si>
  <si>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</si>
  <si>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</si>
  <si>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</si>
  <si>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</si>
  <si>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</si>
  <si>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</si>
  <si>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</si>
  <si>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</si>
  <si>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</si>
  <si>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</si>
  <si>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</si>
  <si>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</si>
  <si>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</si>
  <si>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</si>
  <si>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</si>
  <si>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</si>
  <si>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</si>
  <si>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</si>
  <si>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</si>
  <si>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</si>
  <si>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</si>
  <si>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</si>
  <si>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</si>
  <si>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</si>
  <si>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</si>
  <si>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</si>
  <si>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</si>
  <si>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</si>
  <si>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</si>
  <si>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</si>
  <si>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</si>
  <si>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</si>
  <si>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</si>
  <si>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</si>
  <si>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</si>
  <si>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</si>
  <si>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</si>
  <si>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</si>
  <si>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</si>
  <si>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</si>
  <si>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</si>
  <si>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</si>
  <si>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</si>
  <si>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</si>
  <si>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</si>
  <si>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</si>
  <si>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</si>
  <si>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</si>
  <si>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</si>
  <si>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</si>
  <si>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</si>
  <si>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</si>
  <si>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</si>
  <si>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</si>
  <si>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</si>
  <si>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食肉センター食肉市場特別会計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</si>
  <si>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</si>
  <si>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</si>
  <si>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</si>
  <si>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</si>
  <si>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</si>
  <si>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</si>
  <si>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</si>
  <si>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</si>
  <si>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</si>
  <si>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</si>
  <si>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</si>
  <si>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</si>
  <si>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</si>
  <si>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</si>
  <si>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</si>
  <si>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</si>
  <si>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</si>
  <si>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</si>
  <si>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</si>
  <si>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</si>
  <si>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</si>
  <si>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</si>
  <si>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</si>
  <si>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</si>
  <si>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</si>
  <si>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</si>
  <si>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</si>
  <si>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</si>
  <si>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</si>
  <si>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</si>
  <si>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</si>
  <si>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</si>
  <si>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</si>
  <si>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</si>
  <si>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</si>
  <si>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</si>
  <si>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</si>
  <si>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</si>
  <si>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</si>
  <si>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</si>
  <si>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</si>
  <si>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</si>
  <si>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</si>
  <si>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</si>
  <si>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</si>
  <si>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</si>
  <si>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</si>
  <si>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</si>
  <si>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</si>
  <si>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</si>
  <si>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</si>
  <si>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</si>
  <si>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</si>
  <si>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</si>
  <si>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</si>
  <si>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</si>
  <si>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</si>
  <si>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</si>
  <si>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</si>
  <si>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</si>
  <si>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</si>
  <si>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</si>
  <si>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</si>
  <si>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</si>
  <si>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</si>
  <si>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</si>
  <si>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</si>
  <si>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</si>
  <si>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</si>
  <si>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</si>
  <si>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</si>
  <si>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</si>
  <si>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</si>
  <si>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</si>
  <si>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</si>
  <si>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</si>
  <si>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</si>
  <si>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</si>
  <si>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</si>
  <si>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</si>
  <si>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</si>
  <si>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</si>
  <si>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</si>
  <si>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5.06</t>
  </si>
  <si>
    <t>都市下水路想定特別会計</t>
  </si>
  <si>
    <t>▲ 0.55</t>
  </si>
  <si>
    <t>病院事業会計</t>
  </si>
  <si>
    <t>一般会計</t>
  </si>
  <si>
    <t>下水道事業会計</t>
  </si>
  <si>
    <t>水道事業会計</t>
  </si>
  <si>
    <t>競輪事業特別会計</t>
  </si>
  <si>
    <t>介護保険特別会計</t>
  </si>
  <si>
    <t>国民健康保険特別会計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</si>
  <si>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</si>
  <si>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</si>
  <si>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</si>
  <si>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</si>
  <si>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</si>
  <si>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</si>
  <si>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</si>
  <si>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</si>
  <si>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</si>
  <si>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四日市港管理組合（一般会計）</t>
  </si>
  <si>
    <t>　〃（港湾整備事業特別会計）</t>
  </si>
  <si>
    <t>朝明広域衛生組合</t>
  </si>
  <si>
    <t>三重県市町総合事務組合（一般会計）</t>
  </si>
  <si>
    <t>　〃（退職手当特別会計）</t>
  </si>
  <si>
    <t>　〃（デジタル地図特別会計）</t>
  </si>
  <si>
    <t>　〃（共同研修特別会計）</t>
  </si>
  <si>
    <t>　〃（物品特別会計）</t>
  </si>
  <si>
    <t>　〃（消防救急無線特別会計）</t>
  </si>
  <si>
    <t>　〃（公平委員会特別会計）</t>
  </si>
  <si>
    <t>三重地方税管理回収機構（一般会計）</t>
  </si>
  <si>
    <t>　〃（滞納整理拡充事業特別会計）</t>
  </si>
  <si>
    <t>三重県後期高齢者医療広域連合（一般会計）</t>
  </si>
  <si>
    <t>〃（後期高齢者医療特別会計）</t>
  </si>
  <si>
    <t>四日市市生活環境公社</t>
  </si>
  <si>
    <t>ディア四日市</t>
  </si>
  <si>
    <t>四日市市文化まちづくり財団</t>
    <phoneticPr fontId="2"/>
  </si>
  <si>
    <t>四日市あすなろう鉄道</t>
    <phoneticPr fontId="2"/>
  </si>
  <si>
    <t>三重県四日市畜産公社</t>
    <phoneticPr fontId="2"/>
  </si>
  <si>
    <t>アセットマネジメント基金</t>
  </si>
  <si>
    <t>都市基盤・公共施設等整備基金</t>
  </si>
  <si>
    <t>旧四日市市土地開発公社取得土地活用基金</t>
  </si>
  <si>
    <t>まちづくり事業基金</t>
  </si>
  <si>
    <t>学校施設整備基金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</si>
  <si>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</si>
  <si>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</si>
  <si>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</si>
  <si>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</si>
  <si>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</si>
  <si>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</si>
  <si>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</si>
  <si>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</si>
  <si>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</si>
  <si>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平成30年度決算以降、大幅に類似団体平均を下回っている状況にありますが、有形固定資産減価償却率については、近年は減少傾向であるものの依然として類似団体平均を上回っています。昭和40～50年代に建設された公共施設の大量更新に備え、基金を活用し、所要の財源を中長期的な視点で確保していくほか、定期的な修繕、機器更新を行い、公共施設の長寿命化を行うことで、財政負担の平準化を図っていきます。</t>
    <phoneticPr fontId="5"/>
  </si>
  <si>
    <t>　将来負担比率及び実質公債費比率はいずれも令和５年度決算においては類似団体平均を下回っています。
　実質公債費比率については、過去に発行した地方債の償還が順次終了するとともに、近年は交付税措置のない地方債の発行抑制を行っていることから、減少傾向にありましたが、令和5年度からの学校給食センター稼働に伴い、PFI事業に係る支出が純元利償還金として参入されたことなどから令和４年度決算においては増加となりました。将来負担比率については、平成30年度決算において、土地開発公社における債権債務の清算が完了し、設立法人等の負債額等負担見込額が皆減となったことから比率が大幅に改善し、令和元年度以降は将来負担額が充当可能財源等を下回る状態（「-」）となってい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</si>
</sst>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45022</c:v>
                </c:pt>
                <c:pt idx="1">
                  <c:v>46035</c:v>
                </c:pt>
                <c:pt idx="2">
                  <c:v>43261</c:v>
                </c:pt>
                <c:pt idx="3">
                  <c:v>40626</c:v>
                </c:pt>
                <c:pt idx="4">
                  <c:v>46133</c:v>
                </c:pt>
              </c:numCache>
            </c:numRef>
          </c:val>
          <c:smooth val="0"/>
          <c:extLst>
            <c:ext xmlns:c16="http://schemas.microsoft.com/office/drawing/2014/chart" uri="{C3380CC4-5D6E-409C-BE32-E72D297353CC}">
              <c16:uniqueId val="{00000000-E86F-4CC4-B129-8DBBA7689F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56640</c:v>
                </c:pt>
                <c:pt idx="1">
                  <c:v>72638</c:v>
                </c:pt>
                <c:pt idx="2">
                  <c:v>54621</c:v>
                </c:pt>
                <c:pt idx="3">
                  <c:v>49426</c:v>
                </c:pt>
                <c:pt idx="4">
                  <c:v>64986</c:v>
                </c:pt>
              </c:numCache>
            </c:numRef>
          </c:val>
          <c:smooth val="0"/>
          <c:extLst>
            <c:ext xmlns:c16="http://schemas.microsoft.com/office/drawing/2014/chart" uri="{C3380CC4-5D6E-409C-BE32-E72D297353CC}">
              <c16:uniqueId val="{00000001-E86F-4CC4-B129-8DBBA7689F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3.18</c:v>
                </c:pt>
                <c:pt idx="1">
                  <c:v>3</c:v>
                </c:pt>
                <c:pt idx="2">
                  <c:v>5.63</c:v>
                </c:pt>
                <c:pt idx="3">
                  <c:v>10.98</c:v>
                </c:pt>
                <c:pt idx="4">
                  <c:v>5.54</c:v>
                </c:pt>
              </c:numCache>
            </c:numRef>
          </c:val>
          <c:extLst>
            <c:ext xmlns:c16="http://schemas.microsoft.com/office/drawing/2014/chart" uri="{C3380CC4-5D6E-409C-BE32-E72D297353CC}">
              <c16:uniqueId val="{00000000-ACE3-4658-B0BE-8CFF3155C1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16.23</c:v>
                </c:pt>
                <c:pt idx="1">
                  <c:v>14.51</c:v>
                </c:pt>
                <c:pt idx="2">
                  <c:v>18.45</c:v>
                </c:pt>
                <c:pt idx="3">
                  <c:v>17.989999999999998</c:v>
                </c:pt>
                <c:pt idx="4">
                  <c:v>18.57</c:v>
                </c:pt>
              </c:numCache>
            </c:numRef>
          </c:val>
          <c:extLst>
            <c:ext xmlns:c16="http://schemas.microsoft.com/office/drawing/2014/chart" uri="{C3380CC4-5D6E-409C-BE32-E72D297353CC}">
              <c16:uniqueId val="{00000001-ACE3-4658-B0BE-8CFF3155C1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2.95</c:v>
                </c:pt>
                <c:pt idx="1">
                  <c:v>1.0900000000000001</c:v>
                </c:pt>
                <c:pt idx="2">
                  <c:v>4.3099999999999996</c:v>
                </c:pt>
                <c:pt idx="3">
                  <c:v>3.82</c:v>
                </c:pt>
                <c:pt idx="4">
                  <c:v>-5.0599999999999996</c:v>
                </c:pt>
              </c:numCache>
            </c:numRef>
          </c:val>
          <c:smooth val="0"/>
          <c:extLst>
            <c:ext xmlns:c16="http://schemas.microsoft.com/office/drawing/2014/chart" uri="{C3380CC4-5D6E-409C-BE32-E72D297353CC}">
              <c16:uniqueId val="{00000002-ACE3-4658-B0BE-8CFF3155C1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0.26</c:v>
                </c:pt>
                <c:pt idx="2">
                  <c:v>#N/A</c:v>
                </c:pt>
                <c:pt idx="3">
                  <c:v>0.09</c:v>
                </c:pt>
                <c:pt idx="4">
                  <c:v>#N/A</c:v>
                </c:pt>
                <c:pt idx="5">
                  <c:v>0.12</c:v>
                </c:pt>
                <c:pt idx="6">
                  <c:v>#N/A</c:v>
                </c:pt>
                <c:pt idx="7">
                  <c:v>0.12</c:v>
                </c:pt>
                <c:pt idx="8">
                  <c:v>#N/A</c:v>
                </c:pt>
                <c:pt idx="9">
                  <c:v>0.16</c:v>
                </c:pt>
              </c:numCache>
            </c:numRef>
          </c:val>
          <c:extLst>
            <c:ext xmlns:c16="http://schemas.microsoft.com/office/drawing/2014/chart" uri="{C3380CC4-5D6E-409C-BE32-E72D297353CC}">
              <c16:uniqueId val="{00000000-439C-4927-9998-B79ACB87E5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9C-4927-9998-B79ACB87E5F8}"/>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0.19</c:v>
                </c:pt>
                <c:pt idx="2">
                  <c:v>#N/A</c:v>
                </c:pt>
                <c:pt idx="3">
                  <c:v>0.19</c:v>
                </c:pt>
                <c:pt idx="4">
                  <c:v>#N/A</c:v>
                </c:pt>
                <c:pt idx="5">
                  <c:v>0.37</c:v>
                </c:pt>
                <c:pt idx="6">
                  <c:v>#N/A</c:v>
                </c:pt>
                <c:pt idx="7">
                  <c:v>0.56000000000000005</c:v>
                </c:pt>
                <c:pt idx="8">
                  <c:v>#N/A</c:v>
                </c:pt>
                <c:pt idx="9">
                  <c:v>0.52</c:v>
                </c:pt>
              </c:numCache>
            </c:numRef>
          </c:val>
          <c:extLst>
            <c:ext xmlns:c16="http://schemas.microsoft.com/office/drawing/2014/chart" uri="{C3380CC4-5D6E-409C-BE32-E72D297353CC}">
              <c16:uniqueId val="{00000002-439C-4927-9998-B79ACB87E5F8}"/>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1.9</c:v>
                </c:pt>
                <c:pt idx="2">
                  <c:v>#N/A</c:v>
                </c:pt>
                <c:pt idx="3">
                  <c:v>1.26</c:v>
                </c:pt>
                <c:pt idx="4">
                  <c:v>#N/A</c:v>
                </c:pt>
                <c:pt idx="5">
                  <c:v>1.41</c:v>
                </c:pt>
                <c:pt idx="6">
                  <c:v>#N/A</c:v>
                </c:pt>
                <c:pt idx="7">
                  <c:v>1.1399999999999999</c:v>
                </c:pt>
                <c:pt idx="8">
                  <c:v>#N/A</c:v>
                </c:pt>
                <c:pt idx="9">
                  <c:v>1.6</c:v>
                </c:pt>
              </c:numCache>
            </c:numRef>
          </c:val>
          <c:extLst>
            <c:ext xmlns:c16="http://schemas.microsoft.com/office/drawing/2014/chart" uri="{C3380CC4-5D6E-409C-BE32-E72D297353CC}">
              <c16:uniqueId val="{00000003-439C-4927-9998-B79ACB87E5F8}"/>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1.43</c:v>
                </c:pt>
                <c:pt idx="2">
                  <c:v>#N/A</c:v>
                </c:pt>
                <c:pt idx="3">
                  <c:v>1.34</c:v>
                </c:pt>
                <c:pt idx="4">
                  <c:v>#N/A</c:v>
                </c:pt>
                <c:pt idx="5">
                  <c:v>1.94</c:v>
                </c:pt>
                <c:pt idx="6">
                  <c:v>#N/A</c:v>
                </c:pt>
                <c:pt idx="7">
                  <c:v>2.14</c:v>
                </c:pt>
                <c:pt idx="8">
                  <c:v>#N/A</c:v>
                </c:pt>
                <c:pt idx="9">
                  <c:v>2</c:v>
                </c:pt>
              </c:numCache>
            </c:numRef>
          </c:val>
          <c:extLst>
            <c:ext xmlns:c16="http://schemas.microsoft.com/office/drawing/2014/chart" uri="{C3380CC4-5D6E-409C-BE32-E72D297353CC}">
              <c16:uniqueId val="{00000004-439C-4927-9998-B79ACB87E5F8}"/>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6.04</c:v>
                </c:pt>
                <c:pt idx="2">
                  <c:v>#N/A</c:v>
                </c:pt>
                <c:pt idx="3">
                  <c:v>5.17</c:v>
                </c:pt>
                <c:pt idx="4">
                  <c:v>#N/A</c:v>
                </c:pt>
                <c:pt idx="5">
                  <c:v>5.43</c:v>
                </c:pt>
                <c:pt idx="6">
                  <c:v>#N/A</c:v>
                </c:pt>
                <c:pt idx="7">
                  <c:v>3.89</c:v>
                </c:pt>
                <c:pt idx="8">
                  <c:v>#N/A</c:v>
                </c:pt>
                <c:pt idx="9">
                  <c:v>3.59</c:v>
                </c:pt>
              </c:numCache>
            </c:numRef>
          </c:val>
          <c:extLst>
            <c:ext xmlns:c16="http://schemas.microsoft.com/office/drawing/2014/chart" uri="{C3380CC4-5D6E-409C-BE32-E72D297353CC}">
              <c16:uniqueId val="{00000005-439C-4927-9998-B79ACB87E5F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4.3899999999999997</c:v>
                </c:pt>
                <c:pt idx="2">
                  <c:v>#N/A</c:v>
                </c:pt>
                <c:pt idx="3">
                  <c:v>3.38</c:v>
                </c:pt>
                <c:pt idx="4">
                  <c:v>#N/A</c:v>
                </c:pt>
                <c:pt idx="5">
                  <c:v>3.43</c:v>
                </c:pt>
                <c:pt idx="6">
                  <c:v>#N/A</c:v>
                </c:pt>
                <c:pt idx="7">
                  <c:v>3.28</c:v>
                </c:pt>
                <c:pt idx="8">
                  <c:v>#N/A</c:v>
                </c:pt>
                <c:pt idx="9">
                  <c:v>4.04</c:v>
                </c:pt>
              </c:numCache>
            </c:numRef>
          </c:val>
          <c:extLst>
            <c:ext xmlns:c16="http://schemas.microsoft.com/office/drawing/2014/chart" uri="{C3380CC4-5D6E-409C-BE32-E72D297353CC}">
              <c16:uniqueId val="{00000006-439C-4927-9998-B79ACB87E5F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3.13</c:v>
                </c:pt>
                <c:pt idx="2">
                  <c:v>#N/A</c:v>
                </c:pt>
                <c:pt idx="3">
                  <c:v>2.96</c:v>
                </c:pt>
                <c:pt idx="4">
                  <c:v>#N/A</c:v>
                </c:pt>
                <c:pt idx="5">
                  <c:v>5.59</c:v>
                </c:pt>
                <c:pt idx="6">
                  <c:v>#N/A</c:v>
                </c:pt>
                <c:pt idx="7">
                  <c:v>10.96</c:v>
                </c:pt>
                <c:pt idx="8">
                  <c:v>#N/A</c:v>
                </c:pt>
                <c:pt idx="9">
                  <c:v>6.09</c:v>
                </c:pt>
              </c:numCache>
            </c:numRef>
          </c:val>
          <c:extLst>
            <c:ext xmlns:c16="http://schemas.microsoft.com/office/drawing/2014/chart" uri="{C3380CC4-5D6E-409C-BE32-E72D297353CC}">
              <c16:uniqueId val="{00000007-439C-4927-9998-B79ACB87E5F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15.51</c:v>
                </c:pt>
                <c:pt idx="2">
                  <c:v>#N/A</c:v>
                </c:pt>
                <c:pt idx="3">
                  <c:v>13</c:v>
                </c:pt>
                <c:pt idx="4">
                  <c:v>#N/A</c:v>
                </c:pt>
                <c:pt idx="5">
                  <c:v>14.01</c:v>
                </c:pt>
                <c:pt idx="6">
                  <c:v>#N/A</c:v>
                </c:pt>
                <c:pt idx="7">
                  <c:v>14.26</c:v>
                </c:pt>
                <c:pt idx="8">
                  <c:v>#N/A</c:v>
                </c:pt>
                <c:pt idx="9">
                  <c:v>14.43</c:v>
                </c:pt>
              </c:numCache>
            </c:numRef>
          </c:val>
          <c:extLst>
            <c:ext xmlns:c16="http://schemas.microsoft.com/office/drawing/2014/chart" uri="{C3380CC4-5D6E-409C-BE32-E72D297353CC}">
              <c16:uniqueId val="{00000008-439C-4927-9998-B79ACB87E5F8}"/>
            </c:ext>
          </c:extLst>
        </c:ser>
        <c:ser>
          <c:idx val="9"/>
          <c:order val="9"/>
          <c:tx>
            <c:strRef>
              <c:f>データシート!$A$36</c:f>
              <c:strCache>
                <c:ptCount val="1"/>
                <c:pt idx="0">
                  <c:v>都市下水路想定特別会計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0.55000000000000004</c:v>
                </c:pt>
                <c:pt idx="9">
                  <c:v>#N/A</c:v>
                </c:pt>
              </c:numCache>
            </c:numRef>
          </c:val>
          <c:extLst>
            <c:ext xmlns:c16="http://schemas.microsoft.com/office/drawing/2014/chart" uri="{C3380CC4-5D6E-409C-BE32-E72D297353CC}">
              <c16:uniqueId val="{00000009-439C-4927-9998-B79ACB87E5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11825</c:v>
                </c:pt>
                <c:pt idx="5">
                  <c:v>11598</c:v>
                </c:pt>
                <c:pt idx="8">
                  <c:v>11015</c:v>
                </c:pt>
                <c:pt idx="11">
                  <c:v>10492</c:v>
                </c:pt>
                <c:pt idx="14">
                  <c:v>10275</c:v>
                </c:pt>
              </c:numCache>
            </c:numRef>
          </c:val>
          <c:extLst>
            <c:ext xmlns:c16="http://schemas.microsoft.com/office/drawing/2014/chart" uri="{C3380CC4-5D6E-409C-BE32-E72D297353CC}">
              <c16:uniqueId val="{00000000-93FE-40D6-B6B1-00B205DCAC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FE-40D6-B6B1-00B205DCAC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353</c:v>
                </c:pt>
                <c:pt idx="3">
                  <c:v>212</c:v>
                </c:pt>
                <c:pt idx="6">
                  <c:v>287</c:v>
                </c:pt>
                <c:pt idx="9">
                  <c:v>285</c:v>
                </c:pt>
                <c:pt idx="12">
                  <c:v>2234</c:v>
                </c:pt>
              </c:numCache>
            </c:numRef>
          </c:val>
          <c:extLst>
            <c:ext xmlns:c16="http://schemas.microsoft.com/office/drawing/2014/chart" uri="{C3380CC4-5D6E-409C-BE32-E72D297353CC}">
              <c16:uniqueId val="{00000002-93FE-40D6-B6B1-00B205DCAC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783</c:v>
                </c:pt>
                <c:pt idx="3">
                  <c:v>803</c:v>
                </c:pt>
                <c:pt idx="6">
                  <c:v>813</c:v>
                </c:pt>
                <c:pt idx="9">
                  <c:v>824</c:v>
                </c:pt>
                <c:pt idx="12">
                  <c:v>821</c:v>
                </c:pt>
              </c:numCache>
            </c:numRef>
          </c:val>
          <c:extLst>
            <c:ext xmlns:c16="http://schemas.microsoft.com/office/drawing/2014/chart" uri="{C3380CC4-5D6E-409C-BE32-E72D297353CC}">
              <c16:uniqueId val="{00000003-93FE-40D6-B6B1-00B205DCAC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5197</c:v>
                </c:pt>
                <c:pt idx="3">
                  <c:v>4710</c:v>
                </c:pt>
                <c:pt idx="6">
                  <c:v>4508</c:v>
                </c:pt>
                <c:pt idx="9">
                  <c:v>4282</c:v>
                </c:pt>
                <c:pt idx="12">
                  <c:v>4335</c:v>
                </c:pt>
              </c:numCache>
            </c:numRef>
          </c:val>
          <c:extLst>
            <c:ext xmlns:c16="http://schemas.microsoft.com/office/drawing/2014/chart" uri="{C3380CC4-5D6E-409C-BE32-E72D297353CC}">
              <c16:uniqueId val="{00000004-93FE-40D6-B6B1-00B205DCAC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FE-40D6-B6B1-00B205DCAC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FE-40D6-B6B1-00B205DCAC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7945</c:v>
                </c:pt>
                <c:pt idx="3">
                  <c:v>7452</c:v>
                </c:pt>
                <c:pt idx="6">
                  <c:v>6808</c:v>
                </c:pt>
                <c:pt idx="9">
                  <c:v>6452</c:v>
                </c:pt>
                <c:pt idx="12">
                  <c:v>6123</c:v>
                </c:pt>
              </c:numCache>
            </c:numRef>
          </c:val>
          <c:extLst>
            <c:ext xmlns:c16="http://schemas.microsoft.com/office/drawing/2014/chart" uri="{C3380CC4-5D6E-409C-BE32-E72D297353CC}">
              <c16:uniqueId val="{00000007-93FE-40D6-B6B1-00B205DCAC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2453</c:v>
                </c:pt>
                <c:pt idx="2">
                  <c:v>#N/A</c:v>
                </c:pt>
                <c:pt idx="3">
                  <c:v>#N/A</c:v>
                </c:pt>
                <c:pt idx="4">
                  <c:v>1579</c:v>
                </c:pt>
                <c:pt idx="5">
                  <c:v>#N/A</c:v>
                </c:pt>
                <c:pt idx="6">
                  <c:v>#N/A</c:v>
                </c:pt>
                <c:pt idx="7">
                  <c:v>1401</c:v>
                </c:pt>
                <c:pt idx="8">
                  <c:v>#N/A</c:v>
                </c:pt>
                <c:pt idx="9">
                  <c:v>#N/A</c:v>
                </c:pt>
                <c:pt idx="10">
                  <c:v>1351</c:v>
                </c:pt>
                <c:pt idx="11">
                  <c:v>#N/A</c:v>
                </c:pt>
                <c:pt idx="12">
                  <c:v>#N/A</c:v>
                </c:pt>
                <c:pt idx="13">
                  <c:v>3238</c:v>
                </c:pt>
                <c:pt idx="14">
                  <c:v>#N/A</c:v>
                </c:pt>
              </c:numCache>
            </c:numRef>
          </c:val>
          <c:smooth val="0"/>
          <c:extLst>
            <c:ext xmlns:c16="http://schemas.microsoft.com/office/drawing/2014/chart" uri="{C3380CC4-5D6E-409C-BE32-E72D297353CC}">
              <c16:uniqueId val="{00000008-93FE-40D6-B6B1-00B205DCAC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85075</c:v>
                </c:pt>
                <c:pt idx="5">
                  <c:v>79629</c:v>
                </c:pt>
                <c:pt idx="8">
                  <c:v>74326</c:v>
                </c:pt>
                <c:pt idx="11">
                  <c:v>68559</c:v>
                </c:pt>
                <c:pt idx="14">
                  <c:v>63427</c:v>
                </c:pt>
              </c:numCache>
            </c:numRef>
          </c:val>
          <c:extLst>
            <c:ext xmlns:c16="http://schemas.microsoft.com/office/drawing/2014/chart" uri="{C3380CC4-5D6E-409C-BE32-E72D297353CC}">
              <c16:uniqueId val="{00000000-8083-412A-95A3-4F8BAB0E2C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17655</c:v>
                </c:pt>
                <c:pt idx="5">
                  <c:v>16201</c:v>
                </c:pt>
                <c:pt idx="8">
                  <c:v>14760</c:v>
                </c:pt>
                <c:pt idx="11">
                  <c:v>14494</c:v>
                </c:pt>
                <c:pt idx="14">
                  <c:v>15846</c:v>
                </c:pt>
              </c:numCache>
            </c:numRef>
          </c:val>
          <c:extLst>
            <c:ext xmlns:c16="http://schemas.microsoft.com/office/drawing/2014/chart" uri="{C3380CC4-5D6E-409C-BE32-E72D297353CC}">
              <c16:uniqueId val="{00000001-8083-412A-95A3-4F8BAB0E2C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46778</c:v>
                </c:pt>
                <c:pt idx="5">
                  <c:v>49244</c:v>
                </c:pt>
                <c:pt idx="8">
                  <c:v>48143</c:v>
                </c:pt>
                <c:pt idx="11">
                  <c:v>46962</c:v>
                </c:pt>
                <c:pt idx="14">
                  <c:v>47617</c:v>
                </c:pt>
              </c:numCache>
            </c:numRef>
          </c:val>
          <c:extLst>
            <c:ext xmlns:c16="http://schemas.microsoft.com/office/drawing/2014/chart" uri="{C3380CC4-5D6E-409C-BE32-E72D297353CC}">
              <c16:uniqueId val="{00000002-8083-412A-95A3-4F8BAB0E2C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83-412A-95A3-4F8BAB0E2C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83-412A-95A3-4F8BAB0E2C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6</c:v>
                </c:pt>
                <c:pt idx="3">
                  <c:v>0</c:v>
                </c:pt>
                <c:pt idx="6">
                  <c:v>0</c:v>
                </c:pt>
                <c:pt idx="9">
                  <c:v>2</c:v>
                </c:pt>
                <c:pt idx="12">
                  <c:v>0</c:v>
                </c:pt>
              </c:numCache>
            </c:numRef>
          </c:val>
          <c:extLst>
            <c:ext xmlns:c16="http://schemas.microsoft.com/office/drawing/2014/chart" uri="{C3380CC4-5D6E-409C-BE32-E72D297353CC}">
              <c16:uniqueId val="{00000005-8083-412A-95A3-4F8BAB0E2C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13707</c:v>
                </c:pt>
                <c:pt idx="3">
                  <c:v>13361</c:v>
                </c:pt>
                <c:pt idx="6">
                  <c:v>13445</c:v>
                </c:pt>
                <c:pt idx="9">
                  <c:v>13355</c:v>
                </c:pt>
                <c:pt idx="12">
                  <c:v>13407</c:v>
                </c:pt>
              </c:numCache>
            </c:numRef>
          </c:val>
          <c:extLst>
            <c:ext xmlns:c16="http://schemas.microsoft.com/office/drawing/2014/chart" uri="{C3380CC4-5D6E-409C-BE32-E72D297353CC}">
              <c16:uniqueId val="{00000006-8083-412A-95A3-4F8BAB0E2C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8280</c:v>
                </c:pt>
                <c:pt idx="3">
                  <c:v>7984</c:v>
                </c:pt>
                <c:pt idx="6">
                  <c:v>7731</c:v>
                </c:pt>
                <c:pt idx="9">
                  <c:v>7756</c:v>
                </c:pt>
                <c:pt idx="12">
                  <c:v>7781</c:v>
                </c:pt>
              </c:numCache>
            </c:numRef>
          </c:val>
          <c:extLst>
            <c:ext xmlns:c16="http://schemas.microsoft.com/office/drawing/2014/chart" uri="{C3380CC4-5D6E-409C-BE32-E72D297353CC}">
              <c16:uniqueId val="{00000007-8083-412A-95A3-4F8BAB0E2C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65714</c:v>
                </c:pt>
                <c:pt idx="3">
                  <c:v>58514</c:v>
                </c:pt>
                <c:pt idx="6">
                  <c:v>51344</c:v>
                </c:pt>
                <c:pt idx="9">
                  <c:v>48669</c:v>
                </c:pt>
                <c:pt idx="12">
                  <c:v>48669</c:v>
                </c:pt>
              </c:numCache>
            </c:numRef>
          </c:val>
          <c:extLst>
            <c:ext xmlns:c16="http://schemas.microsoft.com/office/drawing/2014/chart" uri="{C3380CC4-5D6E-409C-BE32-E72D297353CC}">
              <c16:uniqueId val="{00000008-8083-412A-95A3-4F8BAB0E2C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1449</c:v>
                </c:pt>
                <c:pt idx="3">
                  <c:v>2510</c:v>
                </c:pt>
                <c:pt idx="6">
                  <c:v>2237</c:v>
                </c:pt>
                <c:pt idx="9">
                  <c:v>1953</c:v>
                </c:pt>
                <c:pt idx="12">
                  <c:v>10808</c:v>
                </c:pt>
              </c:numCache>
            </c:numRef>
          </c:val>
          <c:extLst>
            <c:ext xmlns:c16="http://schemas.microsoft.com/office/drawing/2014/chart" uri="{C3380CC4-5D6E-409C-BE32-E72D297353CC}">
              <c16:uniqueId val="{00000009-8083-412A-95A3-4F8BAB0E2C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56837</c:v>
                </c:pt>
                <c:pt idx="3">
                  <c:v>53591</c:v>
                </c:pt>
                <c:pt idx="6">
                  <c:v>48947</c:v>
                </c:pt>
                <c:pt idx="9">
                  <c:v>43632</c:v>
                </c:pt>
                <c:pt idx="12">
                  <c:v>39165</c:v>
                </c:pt>
              </c:numCache>
            </c:numRef>
          </c:val>
          <c:extLst>
            <c:ext xmlns:c16="http://schemas.microsoft.com/office/drawing/2014/chart" uri="{C3380CC4-5D6E-409C-BE32-E72D297353CC}">
              <c16:uniqueId val="{0000000A-8083-412A-95A3-4F8BAB0E2C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083-412A-95A3-4F8BAB0E2C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14875</c:v>
                </c:pt>
                <c:pt idx="1">
                  <c:v>13892</c:v>
                </c:pt>
                <c:pt idx="2">
                  <c:v>14238</c:v>
                </c:pt>
              </c:numCache>
            </c:numRef>
          </c:val>
          <c:extLst>
            <c:ext xmlns:c16="http://schemas.microsoft.com/office/drawing/2014/chart" uri="{C3380CC4-5D6E-409C-BE32-E72D297353CC}">
              <c16:uniqueId val="{00000000-9FA3-45A3-B6D5-928196BE81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314</c:v>
                </c:pt>
                <c:pt idx="1">
                  <c:v>314</c:v>
                </c:pt>
                <c:pt idx="2">
                  <c:v>314</c:v>
                </c:pt>
              </c:numCache>
            </c:numRef>
          </c:val>
          <c:extLst>
            <c:ext xmlns:c16="http://schemas.microsoft.com/office/drawing/2014/chart" uri="{C3380CC4-5D6E-409C-BE32-E72D297353CC}">
              <c16:uniqueId val="{00000001-9FA3-45A3-B6D5-928196BE81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28606</c:v>
                </c:pt>
                <c:pt idx="1">
                  <c:v>30592</c:v>
                </c:pt>
                <c:pt idx="2">
                  <c:v>32406</c:v>
                </c:pt>
              </c:numCache>
            </c:numRef>
          </c:val>
          <c:extLst>
            <c:ext xmlns:c16="http://schemas.microsoft.com/office/drawing/2014/chart" uri="{C3380CC4-5D6E-409C-BE32-E72D297353CC}">
              <c16:uniqueId val="{00000002-9FA3-45A3-B6D5-928196BE81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{0883BBBA-672F-448C-BA48-1328616EB2F6}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983-4F3D-BE3B-8386CDD7AA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{AE160F5A-08CC-4A9B-8E8C-A977855E548B}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83-4F3D-BE3B-8386CDD7AA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{F607D369-0D17-4932-94F8-293DEB65954B}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83-4F3D-BE3B-8386CDD7AA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{FC583C06-7CE4-46B7-90EE-39386E0F7C59}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83-4F3D-BE3B-8386CDD7AA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{4C0F2AFA-E047-47AB-ABDE-3C5915A6FEB3}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83-4F3D-BE3B-8386CDD7AA3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{B94310D4-F706-4E77-9121-DC80B987630D}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983-4F3D-BE3B-8386CDD7AA3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{7BAFAA57-A305-4237-A4D9-39D6BFDD750D}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983-4F3D-BE3B-8386CDD7AA3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{5BD350A9-6277-43A2-8BE0-26173444E0C4}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983-4F3D-BE3B-8386CDD7AA3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{9757B8F9-C725-44E0-A6D0-DD3E94F61512}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983-4F3D-BE3B-8386CDD7AA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68.2</c:v>
                </c:pt>
                <c:pt idx="8">
                  <c:v>68</c:v>
                </c:pt>
                <c:pt idx="16">
                  <c:v>66.400000000000006</c:v>
                </c:pt>
                <c:pt idx="24">
                  <c:v>66.8</c:v>
                </c:pt>
                <c:pt idx="32">
                  <c:v>67.2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983-4F3D-BE3B-8386CDD7AA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{ACC8A7D8-5707-456F-B40C-0062B6EFF388}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983-4F3D-BE3B-8386CDD7AA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{D7B782AF-3FA7-438A-8EAE-4225AD2A7A9A}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83-4F3D-BE3B-8386CDD7AA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{47D06EDA-6710-4900-872D-D14D8ACC388B}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83-4F3D-BE3B-8386CDD7AA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{154BAA3A-019B-4C57-86EA-05F1F352BD19}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83-4F3D-BE3B-8386CDD7AA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{2B64BA81-59AD-4E87-A470-EEC7F5987D3F}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83-4F3D-BE3B-8386CDD7AA32}"/>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{7E816C15-55D2-48AA-AFBF-8E037CA799C0}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983-4F3D-BE3B-8386CDD7AA32}"/>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{E7F497BC-0898-4019-AEC8-6912B3973868}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983-4F3D-BE3B-8386CDD7AA32}"/>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{45F80875-F35F-4D69-B786-42B784196A1C}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983-4F3D-BE3B-8386CDD7AA32}"/>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{0A461DEF-3D9B-4BFF-9DE0-9A4EB16E1F2C}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983-4F3D-BE3B-8386CDD7AA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60.9</c:v>
                </c:pt>
                <c:pt idx="16">
                  <c:v>61.9</c:v>
                </c:pt>
                <c:pt idx="24">
                  <c:v>62.5</c:v>
                </c:pt>
                <c:pt idx="32">
                  <c:v>63.5</c:v>
                </c:pt>
              </c:numCache>
            </c:numRef>
          </c:xVal>
          <c:yVal>
            <c:numRef>
              <c:f>公会計指標分析・財政指標組合せ分析表!$BP$55:$DC$55</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7983-4F3D-BE3B-8386CDD7AA32}"/>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{4A7A05B6-31F8-458C-A130-77E3E3F64C87}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097-40B7-B816-4CC4E5E950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{87EA6F24-D7D8-4F47-A0F3-E1B98AE78048}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97-40B7-B816-4CC4E5E950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{73B4E573-B7E1-4E24-AF41-5FBF15F8546E}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97-40B7-B816-4CC4E5E950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{EF8A9785-2712-4312-A4F1-B41158748B80}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97-40B7-B816-4CC4E5E950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{7306B3D6-4649-45B1-A62C-5E8D6CEA4293}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97-40B7-B816-4CC4E5E950A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{2DCBBC19-D7AC-489A-BA35-CBC218FB4C92}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097-40B7-B816-4CC4E5E950A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{1F2939AD-6452-46D0-A270-5896087E60FC}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097-40B7-B816-4CC4E5E950A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{35EBE78C-141C-4C2F-903F-9ECF8966028A}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097-40B7-B816-4CC4E5E950A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{F0435312-08E5-4269-A455-557E3B320EBB}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097-40B7-B816-4CC4E5E950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4.2</c:v>
                </c:pt>
                <c:pt idx="16">
                  <c:v>2.5</c:v>
                </c:pt>
                <c:pt idx="24">
                  <c:v>1.9</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097-40B7-B816-4CC4E5E950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{662015C6-8978-4BFD-AA21-2D396A14DA09}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097-40B7-B816-4CC4E5E950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{53CA4DBD-0C89-4F66-B4C9-D7445F6C59A2}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97-40B7-B816-4CC4E5E950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{B91610F4-5F39-4BB2-9F83-E9E829547F62}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97-40B7-B816-4CC4E5E950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{046AE3F7-EADE-44F5-B1BB-2CE93314FCB4}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97-40B7-B816-4CC4E5E950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{F1684345-B725-42AC-80A3-FF73EAFDF9E2}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97-40B7-B816-4CC4E5E950A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{4804D455-721F-4C70-86A6-C607AF3198D5}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097-40B7-B816-4CC4E5E950A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{D7885925-723E-4899-ABC7-F7443E603018}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097-40B7-B816-4CC4E5E950A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{E050D179-19F0-4D7A-9AEB-616B21FB2770}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097-40B7-B816-4CC4E5E950A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{BC428D43-2C40-4932-B979-50737AD779EF}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097-40B7-B816-4CC4E5E950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3.6</c:v>
                </c:pt>
                <c:pt idx="16">
                  <c:v>3.5</c:v>
                </c:pt>
                <c:pt idx="24">
                  <c:v>3.6</c:v>
                </c:pt>
                <c:pt idx="32">
                  <c:v>4</c:v>
                </c:pt>
              </c:numCache>
            </c:numRef>
          </c:xVal>
          <c:yVal>
            <c:numRef>
              <c:f>公会計指標分析・財政指標組合せ分析表!$BP$77:$DC$77</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5097-40B7-B816-4CC4E5E950A4}"/>
            </c:ext>
          </c:extLst>
        </c:ser>
        <c:dLbls>
          <c:showLegendKey val="0"/>
          <c:showVal val="1"/>
          <c:showCatName val="0"/>
          <c:showSerName val="0"/>
          <c:showPercent val="0"/>
          <c:showBubbleSize val="0"/>
        </c:dLbls>
        <c:axId val="84219776"/>
        <c:axId val="84234240"/>
      </c:scatterChart>
      <c:valAx>
        <c:axId val="84219776"/>
        <c:scaling>
          <c:orientation val="maxMin"/>
          <c:max val="4.3"/>
          <c:min val="3.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過去の大型プロジェクトに係る市債の償還が順次終了するとともに、「償還額以上は借り入れない」、「交付税措置のない地方債を借り入れない」など、計画的な市債発行に努めてき</a:t>
          </a:r>
          <a:r>
            <a:rPr kumimoji="1" lang="ja-JP" altLang="en-US" sz="1100" b="0" i="0" u="none" strike="noStrike" kern="0" cap="none" spc="0" normalizeH="0" baseline="0" noProof="0">
              <a:ln>
                <a:noFill/>
              </a:ln>
              <a:solidFill>
                <a:prstClr val="black"/>
              </a:solidFill>
              <a:effectLst/>
              <a:uLnTx/>
              <a:uFillTx/>
              <a:latin typeface="+mn-lt"/>
              <a:ea typeface="+mn-ea"/>
              <a:cs typeface="+mn-cs"/>
            </a:rPr>
            <a:t>ました。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年度の元利償還金は、前年度に引き続いて減少し</a:t>
          </a:r>
          <a:r>
            <a:rPr kumimoji="1" lang="ja-JP" altLang="en-US" sz="1100" b="0" i="0" u="none" strike="noStrike" kern="0" cap="none" spc="0" normalizeH="0" baseline="0" noProof="0">
              <a:ln>
                <a:noFill/>
              </a:ln>
              <a:solidFill>
                <a:prstClr val="black"/>
              </a:solidFill>
              <a:effectLst/>
              <a:uLnTx/>
              <a:uFillTx/>
              <a:latin typeface="+mn-lt"/>
              <a:ea typeface="+mn-ea"/>
              <a:cs typeface="+mn-cs"/>
            </a:rPr>
            <a:t>たものの、債務負担行為に基づく支出額が、学校給食センターの稼働により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285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百万円から</a:t>
          </a:r>
          <a:r>
            <a:rPr kumimoji="1" lang="en-US" altLang="ja-JP" sz="1100" b="0" i="0" u="none" strike="noStrike" kern="0" cap="none" spc="0" normalizeH="0" baseline="0" noProof="0">
              <a:ln>
                <a:noFill/>
              </a:ln>
              <a:solidFill>
                <a:prstClr val="black"/>
              </a:solidFill>
              <a:effectLst/>
              <a:uLnTx/>
              <a:uFillTx/>
              <a:latin typeface="+mn-lt"/>
              <a:ea typeface="+mn-ea"/>
              <a:cs typeface="+mn-cs"/>
            </a:rPr>
            <a:t>2,234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百万円に増加したことなどから、</a:t>
          </a:r>
          <a:r>
            <a:rPr kumimoji="1" lang="ja-JP" altLang="ja-JP" sz="1100" b="0" i="0" u="none" strike="noStrike" kern="0" cap="none" spc="0" normalizeH="0" baseline="0" noProof="0">
              <a:ln>
                <a:noFill/>
              </a:ln>
              <a:solidFill>
                <a:prstClr val="black"/>
              </a:solidFill>
              <a:effectLst/>
              <a:uLnTx/>
              <a:uFillTx/>
              <a:latin typeface="+mn-lt"/>
              <a:ea typeface="+mn-ea"/>
              <a:cs typeface="+mn-cs"/>
            </a:rPr>
            <a:t>実質公債費比率の分子も</a:t>
          </a:r>
          <a:r>
            <a:rPr kumimoji="1" lang="en-US" altLang="ja-JP" sz="1100" b="0" i="0" u="none" strike="noStrike" kern="0" cap="none" spc="0" normalizeH="0" baseline="0" noProof="0">
              <a:ln>
                <a:noFill/>
              </a:ln>
              <a:solidFill>
                <a:prstClr val="black"/>
              </a:solidFill>
              <a:effectLst/>
              <a:uLnTx/>
              <a:uFillTx/>
              <a:latin typeface="+mn-lt"/>
              <a:ea typeface="+mn-ea"/>
              <a:cs typeface="+mn-cs"/>
            </a:rPr>
            <a:t>1,351</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百万円から</a:t>
          </a:r>
          <a:r>
            <a:rPr kumimoji="1" lang="en-US" altLang="ja-JP" sz="1100" b="0" i="0" u="none" strike="noStrike" kern="0" cap="none" spc="0" normalizeH="0" baseline="0" noProof="0">
              <a:ln>
                <a:noFill/>
              </a:ln>
              <a:solidFill>
                <a:prstClr val="black"/>
              </a:solidFill>
              <a:effectLst/>
              <a:uLnTx/>
              <a:uFillTx/>
              <a:latin typeface="+mn-lt"/>
              <a:ea typeface="+mn-ea"/>
              <a:cs typeface="+mn-cs"/>
            </a:rPr>
            <a:t>3,238</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百万円へと</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しました。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実質公債費比率は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前年度に比べて上昇したものの　全国市町村平均や同規模の地方自治体である中核市平均などを依然として</a:t>
          </a:r>
          <a:r>
            <a:rPr kumimoji="1" lang="ja-JP" altLang="ja-JP" sz="1100" b="0" i="0" u="none" strike="noStrike" kern="0" cap="none" spc="0" normalizeH="0" baseline="0" noProof="0">
              <a:ln>
                <a:noFill/>
              </a:ln>
              <a:solidFill>
                <a:prstClr val="black"/>
              </a:solidFill>
              <a:effectLst/>
              <a:uLnTx/>
              <a:uFillTx/>
              <a:latin typeface="+mn-lt"/>
              <a:ea typeface="+mn-ea"/>
              <a:cs typeface="+mn-cs"/>
            </a:rPr>
            <a:t>下回</a:t>
          </a:r>
          <a:r>
            <a:rPr kumimoji="1" lang="ja-JP" altLang="en-US" sz="1100" b="0" i="0" u="none" strike="noStrike" kern="0" cap="none" spc="0" normalizeH="0" baseline="0" noProof="0">
              <a:ln>
                <a:noFill/>
              </a:ln>
              <a:solidFill>
                <a:prstClr val="black"/>
              </a:solidFill>
              <a:effectLst/>
              <a:uLnTx/>
              <a:uFillTx/>
              <a:latin typeface="+mn-lt"/>
              <a:ea typeface="+mn-ea"/>
              <a:cs typeface="+mn-cs"/>
            </a:rPr>
            <a:t>っています</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今後も計画的な市債の発行に努めていきます。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満期一括償還地方債の発行無し。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令和４年度は、一般会計等に係る地方債の現在高が、市債の発行抑制により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4,467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百万円の減となったものの、学校給食センター稼働に伴い、債務負担行為に基づく支出予定額が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8,855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百万円の増となったことなどから、将来負担額は前年度に比べて</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4,463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百万円の増となりました。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一方で、充当可能財源等は、基準財政需要額算入見込額が交付税措置のある市債の償還が順次終了していることに伴い</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5,132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百万円の減となったことなどにより、前年度に比べて</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3,125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百万円の減となりました。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これらの要因により、将来負担比率の分子は前年度と比べて</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7,589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百万円増の▲</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7,059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百万円となりました。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今後も、将来世代の負担を軽減し、健全な財政運営を維持するため、市債発行の抑制や基金残高の確保などに努めていきます。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三重県四日市市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新型コロナウイルス感染症への本市独自の支援策を実施すること等に対応する財源として、財政調整基金を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3,901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百万円取り崩したこと等により、基金全体の繰入金は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4,159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百万円となりました。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前年度決算剰余金の二分の一ルール分等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4,247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百万円を財政調整基金に積み立てたことや、将来の公共施設更新に係る財源を確保するために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百万円をアセットマネジメント基金に積み立てたこと等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により、基金全体の積立金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6,319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となり、基金残高は前年度に比べて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百万円の増となりました。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アセットマネジメント基金などに積立金を計上する一方、財政調整基金から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2,047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百万円の繰入金を計上していることから、基金全体の残高についても減少する見込みとなっています。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災害等の発生や市税収入の急激な落ち込み等の不測の事態に備え、決算剰余金等を財源として、財政調整基金の残高の維持に努めるとともに、将来に発生する大型投資事業や公共施設の大量更新に要する経費を確保するため、各種基金の残高の確保に努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・アセットマネジメント基金：公共施設等総合管理計画における公共施設の建替え及び大規模改修、長寿命化に伴う維持補修や解体撤去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・都市基盤・公共施設等整備基金：道路・河川等の都市基盤整備のほか、市庁舎等や小中学校・幼稚園・保育園などの公共施設等の整備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・アセットマネジメント基金：「四日市市財政プラン</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」における毎年度の積立目標額から、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・都市基盤・公共施設等整備基金：今後の大規模投資事業に備えるため、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861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百万円を積み立てました。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・アセットマネジメント基金：公共施設の大量更新が始まる令和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年度までに残高を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億円とすることを目標に、当面の間毎年度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　積立を行っていきます。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・都市基盤・公共施設等整備基金：市税収入の年度間の変動に左右されず、大規模投資事業を着実に進められるよう、本基金を活用しながら　所要の財源の確保に努めていきます。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新型コロナウイルス感染症への本市独自の支援策を実施すること等に対応する財源として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3,901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百万円の取り崩しを行いましたが、前年度決算剰余金の二分の一ルール分など</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4,247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百万円の積み立てを行ったため、基金残高は前年度に比べて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346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百万円の増となりました。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年度は、財政調整基金から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2,047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百万円の繰入金を計上しています。今後も、災害等の発生や市税収入の急激な落ち込み等の不測の事態に備え、決算剰余金等を財源として、財政調整基金の残高の維持に努めていきます。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運用益の積み立てを行ったことから、残高は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百万円となりました。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な投資にかかる今後の償還状況や会計検査等において繰上償還を命じられるリスクを踏まえ、市債残高の一定割合を確保するなど、市債の償還に必要な財源を確保し、将来にわたる財政の健全な運営に努めていき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DD0616A-C0E3-476D-958E-C48B408F28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F391158-C0C6-4F04-B91D-E3BB1D5645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B762D04-B61E-4AD1-8B41-D45E11C76B3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3CD8B9A-9EED-4C3E-8781-A344018310B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6EF94DD-0EC8-4344-B12F-67BB7CC0B84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4893610-7AC4-4DA6-8038-A332EA72A14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D0D74A6-1BD0-43B8-B8AA-6419906B023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56D1576-CF75-4A1C-935D-810FF76B549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299CA77-E97F-436A-9F94-6480DF96A37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A1ADC93-40DE-4B48-947C-E9198AD083A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87844DF-4556-4834-8E1F-4D57B745DBC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3271A10-5C0C-44C7-9EA0-4B01395DA92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7ABCCCE-A44A-45F8-9DC6-1AD1E520510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24D9F5F-FA7D-42E0-A288-A1F79E6BC53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C755BA8-D624-4D58-B6CF-BD9E172F02C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15E6B21-7D48-4F04-8AE6-D6C8FC15D3B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67DB3C4-9725-4FB3-BF1C-F7A02C17509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4E9E7D0-DBE0-4B04-8BBA-5C6A9AD2B25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F034338-9D84-4192-AC11-D2167DBAF06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90BFFBA-5172-4977-989A-8DD34D6F143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65EFF51-A706-4CE9-9C05-5BACFAA63DC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DE74D82-9372-4C7E-BDBC-A5034E20E07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309,719
298,513
206.50
146,111,719
139,137,789
4,249,678
76,681,662
39,165,348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8B6EADF-591B-45E7-A06D-93A80C44C8A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735AA54-D4A0-4826-9D16-48CADCA5FAC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4AAA5A5-B9AC-4C0A-8ABC-E7CDE1595EA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E72D3CF-9401-4988-BCCE-AFFE6265C6F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98B16D3-CC28-40BE-BCC7-A5068B21B58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C1C82AE-5C7C-4105-A7CC-A8860D8128F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8D28003-2586-4816-81F3-B6D6588F3D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B52B90B-2B98-43E7-A8BE-F4355CDA31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B43FA77-96F6-4916-8ADA-165087D3701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05D6DF8-3492-457B-A4A9-38ED5568ABD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6D41953-A84F-4E17-945B-DBA9B397FF6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89598BD-280A-4D7C-A704-24B904FE6A4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8CC61B4-51DA-433E-91F0-BD98807088C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3B842AB-374F-4FF3-9B1D-AF08EFB229F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8F76BCA-0F4D-46AA-B390-7A6AA99F9CD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043B486-5197-4361-98CB-831F1C2AD5A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E987165-E519-4206-AC77-1FF5AB1ADEC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885114F-DB0F-4D55-8EF8-63F5E7CA60B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8F93FE5-D66B-4B9D-8EC0-FC26E615F73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7662699-F73A-44FC-8C51-EE57B2464D1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2ADCB0CF-AC7E-419D-A13A-5F097DEBEA1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88B0D9ED-38B6-4EBC-8116-DBB36636CC2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1E83324-6F41-4E97-A0FE-B1A92CC73A5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176574F-9A91-4BF0-85EA-EEC840D01F9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8018551-631D-4AD9-9432-3F296BEC470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CCDC7EF-8B99-4FB0-BF4C-57CFBD5C074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9C99469-0CBC-439C-9B3F-11CBAE0FE7A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D576216-6537-45EC-9E25-E2559DA1FE3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F90726A-80EA-4C0C-A2B1-ECB958EF816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23C87E5-0FD3-4BC6-97BE-433F7FF2496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8884D33-B279-471B-AAE7-10AC61E4F44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521F88C-7BAC-4E0A-8C84-F42A03B1E79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2AFD1A5-3A4F-4F95-958D-1A8A228D097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B14DB82-A278-4F0C-A8C8-00E9FA4AC3D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E82CBA7-1314-4ADE-8519-F2C41C34986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有形固定資産減価償却率は類似団体平均より高い水準にあります。</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これは、本市全体の有形固定資産額（償却対象）の</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を占める道路や、昭和</a:t>
          </a:r>
          <a:r>
            <a:rPr kumimoji="1" lang="en-US" altLang="ja-JP" sz="900">
              <a:latin typeface="ＭＳ Ｐゴシック" panose="020B0600070205080204" pitchFamily="50" charset="-128"/>
              <a:ea typeface="ＭＳ Ｐゴシック" panose="020B0600070205080204" pitchFamily="50" charset="-128"/>
            </a:rPr>
            <a:t>40</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50</a:t>
          </a:r>
          <a:r>
            <a:rPr kumimoji="1" lang="ja-JP" altLang="en-US" sz="900">
              <a:latin typeface="ＭＳ Ｐゴシック" panose="020B0600070205080204" pitchFamily="50" charset="-128"/>
              <a:ea typeface="ＭＳ Ｐゴシック" panose="020B0600070205080204" pitchFamily="50" charset="-128"/>
            </a:rPr>
            <a:t>年代に建設された多数の公共施設が老朽化していることに起因しますが、本市では「四日市市公共施設等総合管理計画」に基づき、長寿命化事業の実施により予防保全型の管理を行い、施設の機能や安全性を確保していきます。</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令和４年度の本市の償却率は令和３年度より</a:t>
          </a:r>
          <a:r>
            <a:rPr kumimoji="1" lang="en-US" altLang="ja-JP" sz="900">
              <a:latin typeface="ＭＳ Ｐゴシック" panose="020B0600070205080204" pitchFamily="50" charset="-128"/>
              <a:ea typeface="ＭＳ Ｐゴシック" panose="020B0600070205080204" pitchFamily="50" charset="-128"/>
            </a:rPr>
            <a:t>0.4</a:t>
          </a:r>
          <a:r>
            <a:rPr kumimoji="1" lang="ja-JP" altLang="en-US" sz="900">
              <a:latin typeface="ＭＳ Ｐゴシック" panose="020B0600070205080204" pitchFamily="50" charset="-128"/>
              <a:ea typeface="ＭＳ Ｐゴシック" panose="020B0600070205080204" pitchFamily="50" charset="-128"/>
            </a:rPr>
            <a:t>％の上昇にとどまりましたが、これは学校給食センターの整備や、学校施設の計画的な大規模改修の実施に伴い有形固定資産額が増加したことによるもので、多くの既存施設の老朽化は進んでいます。このため、社会情勢の変化やそれに伴う市民ニーズの変化を踏まえ、集約化・複合化や廃止など公共施設の再編に取り組んでいきます。</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963B718-CF89-4181-83E2-7DF05D67798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24AD3D3-1020-4BF3-8EEE-6EB0FA9D06E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F2089ED-4F3D-4AA3-9A68-BD0CC348B26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9B48BAB6-064B-4D6F-BF37-9EFDFC67F6F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6B055A1C-9902-49D3-B46E-910E1291343A}"/>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EDB6DC6-704D-4600-B6A3-E9CF6F11F4FB}"/>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ED84AB70-D0BE-40AF-9214-A9595365CE2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516C8010-5EB7-45D3-8ACB-9286A19EC2A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6D82EB1F-5346-496E-ABB3-4D946307D83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B826431-8247-48E2-B832-6F3497A0D9C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91E67C96-EA57-4CD8-B009-3C63D2D2D4F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EC1E2708-B529-4FCC-A8DE-0AF409BE46B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BE5E47A-8B80-481A-B548-7018CBCF82F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D9AE17DE-54C9-4FBF-A954-E7CDD507C36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33</xdr:row>
      <xdr:rowOff>52197</xdr:rowOff>
    </xdr:to>
    <xdr:cxnSp macro="">
      <xdr:nvCxnSpPr>
        <xdr:cNvPr id="73" name="直線コネクタ 72">
          <a:extLst>
            <a:ext uri="{FF2B5EF4-FFF2-40B4-BE49-F238E27FC236}">
              <a16:creationId xmlns:a16="http://schemas.microsoft.com/office/drawing/2014/main" id="{0C42AE69-3067-46F8-948D-D3273FA145D7}"/>
            </a:ext>
          </a:extLst>
        </xdr:cNvPr>
        <xdr:cNvCxnSpPr/>
      </xdr:nvCxnSpPr>
      <xdr:spPr>
        <a:xfrm flipV="1">
          <a:off x="4760595" y="5445252"/>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74" name="有形固定資産減価償却率最小値テキスト">
          <a:extLst>
            <a:ext uri="{FF2B5EF4-FFF2-40B4-BE49-F238E27FC236}">
              <a16:creationId xmlns:a16="http://schemas.microsoft.com/office/drawing/2014/main" id="{EAF6B9AB-3804-4C92-B37E-E04369658B6A}"/>
            </a:ext>
          </a:extLst>
        </xdr:cNvPr>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75" name="直線コネクタ 74">
          <a:extLst>
            <a:ext uri="{FF2B5EF4-FFF2-40B4-BE49-F238E27FC236}">
              <a16:creationId xmlns:a16="http://schemas.microsoft.com/office/drawing/2014/main" id="{AE60B256-BBE8-4C1F-BCE9-D7D03C26532E}"/>
            </a:ext>
          </a:extLst>
        </xdr:cNvPr>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76" name="有形固定資産減価償却率最大値テキスト">
          <a:extLst>
            <a:ext uri="{FF2B5EF4-FFF2-40B4-BE49-F238E27FC236}">
              <a16:creationId xmlns:a16="http://schemas.microsoft.com/office/drawing/2014/main" id="{2C882083-B602-4B73-B616-460892128E05}"/>
            </a:ext>
          </a:extLst>
        </xdr:cNvPr>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77" name="直線コネクタ 76">
          <a:extLst>
            <a:ext uri="{FF2B5EF4-FFF2-40B4-BE49-F238E27FC236}">
              <a16:creationId xmlns:a16="http://schemas.microsoft.com/office/drawing/2014/main" id="{A6F1318F-41D0-4CA7-B63D-4B24C2EB79C6}"/>
            </a:ext>
          </a:extLst>
        </xdr:cNvPr>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8" name="有形固定資産減価償却率平均値テキスト">
          <a:extLst>
            <a:ext uri="{FF2B5EF4-FFF2-40B4-BE49-F238E27FC236}">
              <a16:creationId xmlns:a16="http://schemas.microsoft.com/office/drawing/2014/main" id="{484F467A-59B6-4216-A004-BD9304C04313}"/>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7997EE4B-4DEA-4DB3-B9EF-80124A8CF2D4}"/>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0" name="フローチャート: 判断 79">
          <a:extLst>
            <a:ext uri="{FF2B5EF4-FFF2-40B4-BE49-F238E27FC236}">
              <a16:creationId xmlns:a16="http://schemas.microsoft.com/office/drawing/2014/main" id="{1FE6E4DB-D25C-443A-BFA4-4C856B7BBF7E}"/>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104267</xdr:rowOff>
    </xdr:from>
    <xdr:to>
      <xdr:col>15</xdr:col>
      <xdr:colOff>187325</xdr:colOff>
      <xdr:row>30</xdr:row>
      <xdr:rowOff>34417</xdr:rowOff>
    </xdr:to>
    <xdr:sp macro="" textlink="">
      <xdr:nvSpPr>
        <xdr:cNvPr id="81" name="フローチャート: 判断 80">
          <a:extLst>
            <a:ext uri="{FF2B5EF4-FFF2-40B4-BE49-F238E27FC236}">
              <a16:creationId xmlns:a16="http://schemas.microsoft.com/office/drawing/2014/main" id="{B24277C4-42B1-4F75-913D-F2D2205AE219}"/>
            </a:ext>
          </a:extLst>
        </xdr:cNvPr>
        <xdr:cNvSpPr/>
      </xdr:nvSpPr>
      <xdr:spPr>
        <a:xfrm>
          <a:off x="3238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82" name="フローチャート: 判断 81">
          <a:extLst>
            <a:ext uri="{FF2B5EF4-FFF2-40B4-BE49-F238E27FC236}">
              <a16:creationId xmlns:a16="http://schemas.microsoft.com/office/drawing/2014/main" id="{FCC1B07D-E0B2-49B9-A15B-1F366BDB149B}"/>
            </a:ext>
          </a:extLst>
        </xdr:cNvPr>
        <xdr:cNvSpPr/>
      </xdr:nvSpPr>
      <xdr:spPr>
        <a:xfrm>
          <a:off x="2476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83" name="フローチャート: 判断 82">
          <a:extLst>
            <a:ext uri="{FF2B5EF4-FFF2-40B4-BE49-F238E27FC236}">
              <a16:creationId xmlns:a16="http://schemas.microsoft.com/office/drawing/2014/main" id="{14ECCA2A-2544-45AB-B3EB-CD9C14CE718C}"/>
            </a:ext>
          </a:extLst>
        </xdr:cNvPr>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C64C3AF-227D-4396-B4DA-4C7143B8007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AD17B4C-C491-4759-B740-58E541E15DB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BAFFAAB-73BC-40F5-8DA1-2730286345D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E6194FD-FD60-4E10-BE9B-CF2FB32D254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3FF8501-C91B-483B-B52A-2C428952008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89" name="楕円 88">
          <a:extLst>
            <a:ext uri="{FF2B5EF4-FFF2-40B4-BE49-F238E27FC236}">
              <a16:creationId xmlns:a16="http://schemas.microsoft.com/office/drawing/2014/main" id="{C7156ABE-295E-4801-9F9A-66DEBD3E7ADE}"/>
            </a:ext>
          </a:extLst>
        </xdr:cNvPr>
        <xdr:cNvSpPr/>
      </xdr:nvSpPr>
      <xdr:spPr>
        <a:xfrm>
          <a:off x="47117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140098</xdr:rowOff>
    </xdr:from>
    <xdr:ext cx="405111" cy="259045"/>
    <xdr:sp macro="" textlink="">
      <xdr:nvSpPr>
        <xdr:cNvPr id="90" name="有形固定資産減価償却率該当値テキスト">
          <a:extLst>
            <a:ext uri="{FF2B5EF4-FFF2-40B4-BE49-F238E27FC236}">
              <a16:creationId xmlns:a16="http://schemas.microsoft.com/office/drawing/2014/main" id="{B85BFD18-5AE6-4002-B570-92CCE4FF1871}"/>
            </a:ext>
          </a:extLst>
        </xdr:cNvPr>
        <xdr:cNvSpPr txBox="1"/>
      </xdr:nvSpPr>
      <xdr:spPr>
        <a:xfrm>
          <a:off x="4813300"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144399</xdr:rowOff>
    </xdr:from>
    <xdr:to>
      <xdr:col>19</xdr:col>
      <xdr:colOff>187325</xdr:colOff>
      <xdr:row>31</xdr:row>
      <xdr:rowOff>74549</xdr:rowOff>
    </xdr:to>
    <xdr:sp macro="" textlink="">
      <xdr:nvSpPr>
        <xdr:cNvPr id="91" name="楕円 90">
          <a:extLst>
            <a:ext uri="{FF2B5EF4-FFF2-40B4-BE49-F238E27FC236}">
              <a16:creationId xmlns:a16="http://schemas.microsoft.com/office/drawing/2014/main" id="{584E26B0-36BC-44B7-9862-1EC7353DF176}"/>
            </a:ext>
          </a:extLst>
        </xdr:cNvPr>
        <xdr:cNvSpPr/>
      </xdr:nvSpPr>
      <xdr:spPr>
        <a:xfrm>
          <a:off x="4000500" y="605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23749</xdr:rowOff>
    </xdr:from>
    <xdr:to>
      <xdr:col>23</xdr:col>
      <xdr:colOff>85725</xdr:colOff>
      <xdr:row>31</xdr:row>
      <xdr:rowOff>41021</xdr:rowOff>
    </xdr:to>
    <xdr:cxnSp macro="">
      <xdr:nvCxnSpPr>
        <xdr:cNvPr id="92" name="直線コネクタ 91">
          <a:extLst>
            <a:ext uri="{FF2B5EF4-FFF2-40B4-BE49-F238E27FC236}">
              <a16:creationId xmlns:a16="http://schemas.microsoft.com/office/drawing/2014/main" id="{686AF8DD-AD2A-434B-B300-80303941372F}"/>
            </a:ext>
          </a:extLst>
        </xdr:cNvPr>
        <xdr:cNvCxnSpPr/>
      </xdr:nvCxnSpPr>
      <xdr:spPr>
        <a:xfrm>
          <a:off x="4051300" y="6110224"/>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127127</xdr:rowOff>
    </xdr:from>
    <xdr:to>
      <xdr:col>15</xdr:col>
      <xdr:colOff>187325</xdr:colOff>
      <xdr:row>31</xdr:row>
      <xdr:rowOff>57277</xdr:rowOff>
    </xdr:to>
    <xdr:sp macro="" textlink="">
      <xdr:nvSpPr>
        <xdr:cNvPr id="93" name="楕円 92">
          <a:extLst>
            <a:ext uri="{FF2B5EF4-FFF2-40B4-BE49-F238E27FC236}">
              <a16:creationId xmlns:a16="http://schemas.microsoft.com/office/drawing/2014/main" id="{BF546B74-AF7D-49CB-B86C-A13049ADAF3C}"/>
            </a:ext>
          </a:extLst>
        </xdr:cNvPr>
        <xdr:cNvSpPr/>
      </xdr:nvSpPr>
      <xdr:spPr>
        <a:xfrm>
          <a:off x="3238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xdr:rowOff>
    </xdr:from>
    <xdr:to>
      <xdr:col>19</xdr:col>
      <xdr:colOff>136525</xdr:colOff>
      <xdr:row>31</xdr:row>
      <xdr:rowOff>23749</xdr:rowOff>
    </xdr:to>
    <xdr:cxnSp macro="">
      <xdr:nvCxnSpPr>
        <xdr:cNvPr id="94" name="直線コネクタ 93">
          <a:extLst>
            <a:ext uri="{FF2B5EF4-FFF2-40B4-BE49-F238E27FC236}">
              <a16:creationId xmlns:a16="http://schemas.microsoft.com/office/drawing/2014/main" id="{5333B386-647E-476B-8B8B-7008EFD44955}"/>
            </a:ext>
          </a:extLst>
        </xdr:cNvPr>
        <xdr:cNvCxnSpPr/>
      </xdr:nvCxnSpPr>
      <xdr:spPr>
        <a:xfrm>
          <a:off x="3289300" y="6092952"/>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95" name="楕円 94">
          <a:extLst>
            <a:ext uri="{FF2B5EF4-FFF2-40B4-BE49-F238E27FC236}">
              <a16:creationId xmlns:a16="http://schemas.microsoft.com/office/drawing/2014/main" id="{52D6A99B-C231-41B6-B519-1B51EF069DF7}"/>
            </a:ext>
          </a:extLst>
        </xdr:cNvPr>
        <xdr:cNvSpPr/>
      </xdr:nvSpPr>
      <xdr:spPr>
        <a:xfrm>
          <a:off x="2476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xdr:rowOff>
    </xdr:from>
    <xdr:to>
      <xdr:col>15</xdr:col>
      <xdr:colOff>136525</xdr:colOff>
      <xdr:row>31</xdr:row>
      <xdr:rowOff>75565</xdr:rowOff>
    </xdr:to>
    <xdr:cxnSp macro="">
      <xdr:nvCxnSpPr>
        <xdr:cNvPr id="96" name="直線コネクタ 95">
          <a:extLst>
            <a:ext uri="{FF2B5EF4-FFF2-40B4-BE49-F238E27FC236}">
              <a16:creationId xmlns:a16="http://schemas.microsoft.com/office/drawing/2014/main" id="{BF5FC148-CE08-479C-9FD4-20580E422A48}"/>
            </a:ext>
          </a:extLst>
        </xdr:cNvPr>
        <xdr:cNvCxnSpPr/>
      </xdr:nvCxnSpPr>
      <xdr:spPr>
        <a:xfrm flipV="1">
          <a:off x="2527300" y="6092952"/>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33401</xdr:rowOff>
    </xdr:from>
    <xdr:to>
      <xdr:col>7</xdr:col>
      <xdr:colOff>187325</xdr:colOff>
      <xdr:row>31</xdr:row>
      <xdr:rowOff>135001</xdr:rowOff>
    </xdr:to>
    <xdr:sp macro="" textlink="">
      <xdr:nvSpPr>
        <xdr:cNvPr id="97" name="楕円 96">
          <a:extLst>
            <a:ext uri="{FF2B5EF4-FFF2-40B4-BE49-F238E27FC236}">
              <a16:creationId xmlns:a16="http://schemas.microsoft.com/office/drawing/2014/main" id="{6A5CDA77-D270-4FAC-9150-DDB32EF8E69F}"/>
            </a:ext>
          </a:extLst>
        </xdr:cNvPr>
        <xdr:cNvSpPr/>
      </xdr:nvSpPr>
      <xdr:spPr>
        <a:xfrm>
          <a:off x="1714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75565</xdr:rowOff>
    </xdr:from>
    <xdr:to>
      <xdr:col>11</xdr:col>
      <xdr:colOff>136525</xdr:colOff>
      <xdr:row>31</xdr:row>
      <xdr:rowOff>84201</xdr:rowOff>
    </xdr:to>
    <xdr:cxnSp macro="">
      <xdr:nvCxnSpPr>
        <xdr:cNvPr id="98" name="直線コネクタ 97">
          <a:extLst>
            <a:ext uri="{FF2B5EF4-FFF2-40B4-BE49-F238E27FC236}">
              <a16:creationId xmlns:a16="http://schemas.microsoft.com/office/drawing/2014/main" id="{61A204BD-3FDE-462A-AC27-172226DB6FCF}"/>
            </a:ext>
          </a:extLst>
        </xdr:cNvPr>
        <xdr:cNvCxnSpPr/>
      </xdr:nvCxnSpPr>
      <xdr:spPr>
        <a:xfrm flipV="1">
          <a:off x="1765300" y="6162040"/>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9" name="n_1aveValue有形固定資産減価償却率">
          <a:extLst>
            <a:ext uri="{FF2B5EF4-FFF2-40B4-BE49-F238E27FC236}">
              <a16:creationId xmlns:a16="http://schemas.microsoft.com/office/drawing/2014/main" id="{5DA16B83-268E-489B-AF62-6A9B76E2FDF4}"/>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50944</xdr:rowOff>
    </xdr:from>
    <xdr:ext cx="405111" cy="259045"/>
    <xdr:sp macro="" textlink="">
      <xdr:nvSpPr>
        <xdr:cNvPr id="100" name="n_2aveValue有形固定資産減価償却率">
          <a:extLst>
            <a:ext uri="{FF2B5EF4-FFF2-40B4-BE49-F238E27FC236}">
              <a16:creationId xmlns:a16="http://schemas.microsoft.com/office/drawing/2014/main" id="{D6915F37-E40A-46DC-A002-3D1FD2E19114}"/>
            </a:ext>
          </a:extLst>
        </xdr:cNvPr>
        <xdr:cNvSpPr txBox="1"/>
      </xdr:nvSpPr>
      <xdr:spPr>
        <a:xfrm>
          <a:off x="30867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7764</xdr:rowOff>
    </xdr:from>
    <xdr:ext cx="405111" cy="259045"/>
    <xdr:sp macro="" textlink="">
      <xdr:nvSpPr>
        <xdr:cNvPr id="101" name="n_3aveValue有形固定資産減価償却率">
          <a:extLst>
            <a:ext uri="{FF2B5EF4-FFF2-40B4-BE49-F238E27FC236}">
              <a16:creationId xmlns:a16="http://schemas.microsoft.com/office/drawing/2014/main" id="{AB962ABE-F992-4AA8-BCBF-A176021B593F}"/>
            </a:ext>
          </a:extLst>
        </xdr:cNvPr>
        <xdr:cNvSpPr txBox="1"/>
      </xdr:nvSpPr>
      <xdr:spPr>
        <a:xfrm>
          <a:off x="2324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157624</xdr:rowOff>
    </xdr:from>
    <xdr:ext cx="405111" cy="259045"/>
    <xdr:sp macro="" textlink="">
      <xdr:nvSpPr>
        <xdr:cNvPr id="102" name="n_4aveValue有形固定資産減価償却率">
          <a:extLst>
            <a:ext uri="{FF2B5EF4-FFF2-40B4-BE49-F238E27FC236}">
              <a16:creationId xmlns:a16="http://schemas.microsoft.com/office/drawing/2014/main" id="{D59B1C67-A0C7-4E38-A88B-C55355950CD6}"/>
            </a:ext>
          </a:extLst>
        </xdr:cNvPr>
        <xdr:cNvSpPr txBox="1"/>
      </xdr:nvSpPr>
      <xdr:spPr>
        <a:xfrm>
          <a:off x="1562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65676</xdr:rowOff>
    </xdr:from>
    <xdr:ext cx="405111" cy="259045"/>
    <xdr:sp macro="" textlink="">
      <xdr:nvSpPr>
        <xdr:cNvPr id="103" name="n_1mainValue有形固定資産減価償却率">
          <a:extLst>
            <a:ext uri="{FF2B5EF4-FFF2-40B4-BE49-F238E27FC236}">
              <a16:creationId xmlns:a16="http://schemas.microsoft.com/office/drawing/2014/main" id="{B75A0F99-9BEE-43C8-9922-F007CFC9D010}"/>
            </a:ext>
          </a:extLst>
        </xdr:cNvPr>
        <xdr:cNvSpPr txBox="1"/>
      </xdr:nvSpPr>
      <xdr:spPr>
        <a:xfrm>
          <a:off x="3836044" y="615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48404</xdr:rowOff>
    </xdr:from>
    <xdr:ext cx="405111" cy="259045"/>
    <xdr:sp macro="" textlink="">
      <xdr:nvSpPr>
        <xdr:cNvPr id="104" name="n_2mainValue有形固定資産減価償却率">
          <a:extLst>
            <a:ext uri="{FF2B5EF4-FFF2-40B4-BE49-F238E27FC236}">
              <a16:creationId xmlns:a16="http://schemas.microsoft.com/office/drawing/2014/main" id="{76FD9938-91BC-47E0-98C6-CF72CFAAE44C}"/>
            </a:ext>
          </a:extLst>
        </xdr:cNvPr>
        <xdr:cNvSpPr txBox="1"/>
      </xdr:nvSpPr>
      <xdr:spPr>
        <a:xfrm>
          <a:off x="30867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105" name="n_3mainValue有形固定資産減価償却率">
          <a:extLst>
            <a:ext uri="{FF2B5EF4-FFF2-40B4-BE49-F238E27FC236}">
              <a16:creationId xmlns:a16="http://schemas.microsoft.com/office/drawing/2014/main" id="{A8BC3492-EFA1-4249-841D-DC524F6363B2}"/>
            </a:ext>
          </a:extLst>
        </xdr:cNvPr>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126128</xdr:rowOff>
    </xdr:from>
    <xdr:ext cx="405111" cy="259045"/>
    <xdr:sp macro="" textlink="">
      <xdr:nvSpPr>
        <xdr:cNvPr id="106" name="n_4mainValue有形固定資産減価償却率">
          <a:extLst>
            <a:ext uri="{FF2B5EF4-FFF2-40B4-BE49-F238E27FC236}">
              <a16:creationId xmlns:a16="http://schemas.microsoft.com/office/drawing/2014/main" id="{848230E0-B31A-4419-983E-959BDAD94854}"/>
            </a:ext>
          </a:extLst>
        </xdr:cNvPr>
        <xdr:cNvSpPr txBox="1"/>
      </xdr:nvSpPr>
      <xdr:spPr>
        <a:xfrm>
          <a:off x="1562744" y="621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F4120A2-51C7-4C4F-B6CD-393CFA2DBF5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8176BBF-F0B4-461B-B673-696E8502C6A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897B0E10-F8FB-4F79-AB2E-9C3A0C00054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E9484E5-730F-4C16-BB62-F7BB840CC34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FD2C17D-2F3F-4EA6-AB5F-79878B7C90E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24EBA78-8903-42B9-BF62-FB61846080B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B777F74-0CBE-45C7-BA27-47FE978E71B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E21B250-5ED8-4779-867F-5E9600C1F77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161F4FA-51C4-4E8D-934E-BB9B9C714FF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9049353-EC4D-400E-A660-AF1F2D31FD4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EC791C0-AB70-425D-874D-418E2D8FA68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FA5564C-96FF-42A3-A74C-4ABF3A16FDC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35F2717-FB71-4CF5-9FEC-E0DC94AC4BD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本市の債務償還比率は、前年度よりも上昇しました。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これは、「四日市市財政プラン</a:t>
          </a:r>
          <a:r>
            <a:rPr kumimoji="1" lang="en-US" altLang="ja-JP" sz="900">
              <a:latin typeface="ＭＳ Ｐゴシック" panose="020B0600070205080204" pitchFamily="50" charset="-128"/>
              <a:ea typeface="ＭＳ Ｐゴシック" panose="020B0600070205080204" pitchFamily="50" charset="-128"/>
            </a:rPr>
            <a:t>2023</a:t>
          </a:r>
          <a:r>
            <a:rPr kumimoji="1" lang="ja-JP" altLang="en-US" sz="900">
              <a:latin typeface="ＭＳ Ｐゴシック" panose="020B0600070205080204" pitchFamily="50" charset="-128"/>
              <a:ea typeface="ＭＳ Ｐゴシック" panose="020B0600070205080204" pitchFamily="50" charset="-128"/>
            </a:rPr>
            <a:t>」に基づき計画的に地方債残高の削減に努め、一般会計等の地方債残高が対前年度比で</a:t>
          </a:r>
          <a:r>
            <a:rPr kumimoji="1" lang="en-US" altLang="ja-JP" sz="900">
              <a:latin typeface="ＭＳ Ｐゴシック" panose="020B0600070205080204" pitchFamily="50" charset="-128"/>
              <a:ea typeface="ＭＳ Ｐゴシック" panose="020B0600070205080204" pitchFamily="50" charset="-128"/>
            </a:rPr>
            <a:t>44</a:t>
          </a:r>
          <a:r>
            <a:rPr kumimoji="1" lang="ja-JP" altLang="en-US" sz="900">
              <a:latin typeface="ＭＳ Ｐゴシック" panose="020B0600070205080204" pitchFamily="50" charset="-128"/>
              <a:ea typeface="ＭＳ Ｐゴシック" panose="020B0600070205080204" pitchFamily="50" charset="-128"/>
            </a:rPr>
            <a:t>億円減となった一方で、学校給食センター稼働に伴い、債務負担行為に基づく支出予定額が対前年度比で</a:t>
          </a:r>
          <a:r>
            <a:rPr kumimoji="1" lang="en-US" altLang="ja-JP" sz="900">
              <a:latin typeface="ＭＳ Ｐゴシック" panose="020B0600070205080204" pitchFamily="50" charset="-128"/>
              <a:ea typeface="ＭＳ Ｐゴシック" panose="020B0600070205080204" pitchFamily="50" charset="-128"/>
            </a:rPr>
            <a:t>88</a:t>
          </a:r>
          <a:r>
            <a:rPr kumimoji="1" lang="ja-JP" altLang="en-US" sz="900">
              <a:latin typeface="ＭＳ Ｐゴシック" panose="020B0600070205080204" pitchFamily="50" charset="-128"/>
              <a:ea typeface="ＭＳ Ｐゴシック" panose="020B0600070205080204" pitchFamily="50" charset="-128"/>
            </a:rPr>
            <a:t>億円増となり、将来負担額が約</a:t>
          </a:r>
          <a:r>
            <a:rPr kumimoji="1" lang="en-US" altLang="ja-JP" sz="900">
              <a:latin typeface="ＭＳ Ｐゴシック" panose="020B0600070205080204" pitchFamily="50" charset="-128"/>
              <a:ea typeface="ＭＳ Ｐゴシック" panose="020B0600070205080204" pitchFamily="50" charset="-128"/>
            </a:rPr>
            <a:t>44</a:t>
          </a:r>
          <a:r>
            <a:rPr kumimoji="1" lang="ja-JP" altLang="en-US" sz="900">
              <a:latin typeface="ＭＳ Ｐゴシック" panose="020B0600070205080204" pitchFamily="50" charset="-128"/>
              <a:ea typeface="ＭＳ Ｐゴシック" panose="020B0600070205080204" pitchFamily="50" charset="-128"/>
            </a:rPr>
            <a:t>億円の増となったことによるものです。</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市の重点的な大型投資事業に伴う地方債発行額の増加に加え、高齢化の進行による義務的経費の増加や公共施設の老朽化に伴う維持管理費の増加が見込まれるため、引き続き計画的な地方債の償還と基金積立に努め、将来にわたり持続可能で自立した財政運営に取り組んでいきます。</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8DD06276-9788-48C7-86BD-60F64594E71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DEC88BC-2BCD-48BD-9BB0-D33EF84AF01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7447898E-200A-4EC8-8C1C-B6427519D62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a:extLst>
            <a:ext uri="{FF2B5EF4-FFF2-40B4-BE49-F238E27FC236}">
              <a16:creationId xmlns:a16="http://schemas.microsoft.com/office/drawing/2014/main" id="{B7E031E5-3735-4C44-BE55-6C3718601DDF}"/>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4" name="テキスト ボックス 123">
          <a:extLst>
            <a:ext uri="{FF2B5EF4-FFF2-40B4-BE49-F238E27FC236}">
              <a16:creationId xmlns:a16="http://schemas.microsoft.com/office/drawing/2014/main" id="{558828A8-9239-49FD-912A-2786365C72F4}"/>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a:extLst>
            <a:ext uri="{FF2B5EF4-FFF2-40B4-BE49-F238E27FC236}">
              <a16:creationId xmlns:a16="http://schemas.microsoft.com/office/drawing/2014/main" id="{D40374CD-3E8C-4804-8A5B-DD754A9F0005}"/>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6" name="テキスト ボックス 125">
          <a:extLst>
            <a:ext uri="{FF2B5EF4-FFF2-40B4-BE49-F238E27FC236}">
              <a16:creationId xmlns:a16="http://schemas.microsoft.com/office/drawing/2014/main" id="{00D135C9-A1FA-4576-9ABA-579052330E6A}"/>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a:extLst>
            <a:ext uri="{FF2B5EF4-FFF2-40B4-BE49-F238E27FC236}">
              <a16:creationId xmlns:a16="http://schemas.microsoft.com/office/drawing/2014/main" id="{CE179CE1-6613-4470-B518-BDD278CFDE64}"/>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a:extLst>
            <a:ext uri="{FF2B5EF4-FFF2-40B4-BE49-F238E27FC236}">
              <a16:creationId xmlns:a16="http://schemas.microsoft.com/office/drawing/2014/main" id="{FD00BBB2-797A-4E7B-B986-4D086142ADEE}"/>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a:extLst>
            <a:ext uri="{FF2B5EF4-FFF2-40B4-BE49-F238E27FC236}">
              <a16:creationId xmlns:a16="http://schemas.microsoft.com/office/drawing/2014/main" id="{E359A19F-A7FD-452F-85BB-D796FB29C31C}"/>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30" name="テキスト ボックス 129">
          <a:extLst>
            <a:ext uri="{FF2B5EF4-FFF2-40B4-BE49-F238E27FC236}">
              <a16:creationId xmlns:a16="http://schemas.microsoft.com/office/drawing/2014/main" id="{86CD2C2E-2C67-4216-A0E0-39D0E7B061AA}"/>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90E2848-4266-44A6-A631-5B2171B75E2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a:extLst>
            <a:ext uri="{FF2B5EF4-FFF2-40B4-BE49-F238E27FC236}">
              <a16:creationId xmlns:a16="http://schemas.microsoft.com/office/drawing/2014/main" id="{F828E9B0-984D-4100-9B98-D0113A97B3A1}"/>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a:extLst>
            <a:ext uri="{FF2B5EF4-FFF2-40B4-BE49-F238E27FC236}">
              <a16:creationId xmlns:a16="http://schemas.microsoft.com/office/drawing/2014/main" id="{8F87B3A4-01C4-4A13-985F-0837A493669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65329</xdr:rowOff>
    </xdr:from>
    <xdr:to>
      <xdr:col>76</xdr:col>
      <xdr:colOff>21589</xdr:colOff>
      <xdr:row>33</xdr:row>
      <xdr:rowOff>124092</xdr:rowOff>
    </xdr:to>
    <xdr:cxnSp macro="">
      <xdr:nvCxnSpPr>
        <xdr:cNvPr id="134" name="直線コネクタ 133">
          <a:extLst>
            <a:ext uri="{FF2B5EF4-FFF2-40B4-BE49-F238E27FC236}">
              <a16:creationId xmlns:a16="http://schemas.microsoft.com/office/drawing/2014/main" id="{E0507962-5DE3-49D3-8EFD-126E184FCF6C}"/>
            </a:ext>
          </a:extLst>
        </xdr:cNvPr>
        <xdr:cNvCxnSpPr/>
      </xdr:nvCxnSpPr>
      <xdr:spPr>
        <a:xfrm flipV="1">
          <a:off x="14793595" y="5294554"/>
          <a:ext cx="1269" cy="125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127919</xdr:rowOff>
    </xdr:from>
    <xdr:ext cx="469744" cy="259045"/>
    <xdr:sp macro="" textlink="">
      <xdr:nvSpPr>
        <xdr:cNvPr id="135" name="債務償還比率最小値テキスト">
          <a:extLst>
            <a:ext uri="{FF2B5EF4-FFF2-40B4-BE49-F238E27FC236}">
              <a16:creationId xmlns:a16="http://schemas.microsoft.com/office/drawing/2014/main" id="{97EC6E59-3DDC-458B-9522-E1BF78017972}"/>
            </a:ext>
          </a:extLst>
        </xdr:cNvPr>
        <xdr:cNvSpPr txBox="1"/>
      </xdr:nvSpPr>
      <xdr:spPr>
        <a:xfrm>
          <a:off x="14846300" y="655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124092</xdr:rowOff>
    </xdr:from>
    <xdr:to>
      <xdr:col>76</xdr:col>
      <xdr:colOff>111125</xdr:colOff>
      <xdr:row>33</xdr:row>
      <xdr:rowOff>124092</xdr:rowOff>
    </xdr:to>
    <xdr:cxnSp macro="">
      <xdr:nvCxnSpPr>
        <xdr:cNvPr id="136" name="直線コネクタ 135">
          <a:extLst>
            <a:ext uri="{FF2B5EF4-FFF2-40B4-BE49-F238E27FC236}">
              <a16:creationId xmlns:a16="http://schemas.microsoft.com/office/drawing/2014/main" id="{AC648C8A-2700-473C-8CFF-DC651CAF7F40}"/>
            </a:ext>
          </a:extLst>
        </xdr:cNvPr>
        <xdr:cNvCxnSpPr/>
      </xdr:nvCxnSpPr>
      <xdr:spPr>
        <a:xfrm>
          <a:off x="14706600" y="655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12006</xdr:rowOff>
    </xdr:from>
    <xdr:ext cx="469744" cy="259045"/>
    <xdr:sp macro="" textlink="">
      <xdr:nvSpPr>
        <xdr:cNvPr id="137" name="債務償還比率最大値テキスト">
          <a:extLst>
            <a:ext uri="{FF2B5EF4-FFF2-40B4-BE49-F238E27FC236}">
              <a16:creationId xmlns:a16="http://schemas.microsoft.com/office/drawing/2014/main" id="{F70825A9-6095-40FE-AA0D-72D9BF3F06AE}"/>
            </a:ext>
          </a:extLst>
        </xdr:cNvPr>
        <xdr:cNvSpPr txBox="1"/>
      </xdr:nvSpPr>
      <xdr:spPr>
        <a:xfrm>
          <a:off x="14846300" y="506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65329</xdr:rowOff>
    </xdr:from>
    <xdr:to>
      <xdr:col>76</xdr:col>
      <xdr:colOff>111125</xdr:colOff>
      <xdr:row>26</xdr:row>
      <xdr:rowOff>65329</xdr:rowOff>
    </xdr:to>
    <xdr:cxnSp macro="">
      <xdr:nvCxnSpPr>
        <xdr:cNvPr id="138" name="直線コネクタ 137">
          <a:extLst>
            <a:ext uri="{FF2B5EF4-FFF2-40B4-BE49-F238E27FC236}">
              <a16:creationId xmlns:a16="http://schemas.microsoft.com/office/drawing/2014/main" id="{D7DACE94-3B8A-415A-9715-59F4C44E7622}"/>
            </a:ext>
          </a:extLst>
        </xdr:cNvPr>
        <xdr:cNvCxnSpPr/>
      </xdr:nvCxnSpPr>
      <xdr:spPr>
        <a:xfrm>
          <a:off x="14706600" y="529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28046</xdr:rowOff>
    </xdr:from>
    <xdr:ext cx="469744" cy="259045"/>
    <xdr:sp macro="" textlink="">
      <xdr:nvSpPr>
        <xdr:cNvPr id="139" name="債務償還比率平均値テキスト">
          <a:extLst>
            <a:ext uri="{FF2B5EF4-FFF2-40B4-BE49-F238E27FC236}">
              <a16:creationId xmlns:a16="http://schemas.microsoft.com/office/drawing/2014/main" id="{202936F7-FDDA-4CAD-9DF1-D3668656B1D4}"/>
            </a:ext>
          </a:extLst>
        </xdr:cNvPr>
        <xdr:cNvSpPr txBox="1"/>
      </xdr:nvSpPr>
      <xdr:spPr>
        <a:xfrm>
          <a:off x="14846300" y="594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49619</xdr:rowOff>
    </xdr:from>
    <xdr:to>
      <xdr:col>76</xdr:col>
      <xdr:colOff>73025</xdr:colOff>
      <xdr:row>30</xdr:row>
      <xdr:rowOff>151219</xdr:rowOff>
    </xdr:to>
    <xdr:sp macro="" textlink="">
      <xdr:nvSpPr>
        <xdr:cNvPr id="140" name="フローチャート: 判断 139">
          <a:extLst>
            <a:ext uri="{FF2B5EF4-FFF2-40B4-BE49-F238E27FC236}">
              <a16:creationId xmlns:a16="http://schemas.microsoft.com/office/drawing/2014/main" id="{4B8977D0-6678-40DF-990E-7CB216D99956}"/>
            </a:ext>
          </a:extLst>
        </xdr:cNvPr>
        <xdr:cNvSpPr/>
      </xdr:nvSpPr>
      <xdr:spPr>
        <a:xfrm>
          <a:off x="147447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102972</xdr:rowOff>
    </xdr:from>
    <xdr:to>
      <xdr:col>72</xdr:col>
      <xdr:colOff>123825</xdr:colOff>
      <xdr:row>30</xdr:row>
      <xdr:rowOff>33122</xdr:rowOff>
    </xdr:to>
    <xdr:sp macro="" textlink="">
      <xdr:nvSpPr>
        <xdr:cNvPr id="141" name="フローチャート: 判断 140">
          <a:extLst>
            <a:ext uri="{FF2B5EF4-FFF2-40B4-BE49-F238E27FC236}">
              <a16:creationId xmlns:a16="http://schemas.microsoft.com/office/drawing/2014/main" id="{F77112DD-A66A-4644-AE0B-DB6AB5D46AAE}"/>
            </a:ext>
          </a:extLst>
        </xdr:cNvPr>
        <xdr:cNvSpPr/>
      </xdr:nvSpPr>
      <xdr:spPr>
        <a:xfrm>
          <a:off x="14033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49593</xdr:rowOff>
    </xdr:from>
    <xdr:to>
      <xdr:col>68</xdr:col>
      <xdr:colOff>123825</xdr:colOff>
      <xdr:row>31</xdr:row>
      <xdr:rowOff>151193</xdr:rowOff>
    </xdr:to>
    <xdr:sp macro="" textlink="">
      <xdr:nvSpPr>
        <xdr:cNvPr id="142" name="フローチャート: 判断 141">
          <a:extLst>
            <a:ext uri="{FF2B5EF4-FFF2-40B4-BE49-F238E27FC236}">
              <a16:creationId xmlns:a16="http://schemas.microsoft.com/office/drawing/2014/main" id="{F99918C5-4667-4D73-9FCE-FF25FDEBD35C}"/>
            </a:ext>
          </a:extLst>
        </xdr:cNvPr>
        <xdr:cNvSpPr/>
      </xdr:nvSpPr>
      <xdr:spPr>
        <a:xfrm>
          <a:off x="13271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117602</xdr:rowOff>
    </xdr:from>
    <xdr:to>
      <xdr:col>64</xdr:col>
      <xdr:colOff>123825</xdr:colOff>
      <xdr:row>32</xdr:row>
      <xdr:rowOff>47752</xdr:rowOff>
    </xdr:to>
    <xdr:sp macro="" textlink="">
      <xdr:nvSpPr>
        <xdr:cNvPr id="143" name="フローチャート: 判断 142">
          <a:extLst>
            <a:ext uri="{FF2B5EF4-FFF2-40B4-BE49-F238E27FC236}">
              <a16:creationId xmlns:a16="http://schemas.microsoft.com/office/drawing/2014/main" id="{F33E87A2-3F58-429B-8A85-4FCC3B19B8E9}"/>
            </a:ext>
          </a:extLst>
        </xdr:cNvPr>
        <xdr:cNvSpPr/>
      </xdr:nvSpPr>
      <xdr:spPr>
        <a:xfrm>
          <a:off x="12509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125806</xdr:rowOff>
    </xdr:from>
    <xdr:to>
      <xdr:col>60</xdr:col>
      <xdr:colOff>123825</xdr:colOff>
      <xdr:row>32</xdr:row>
      <xdr:rowOff>55956</xdr:rowOff>
    </xdr:to>
    <xdr:sp macro="" textlink="">
      <xdr:nvSpPr>
        <xdr:cNvPr id="144" name="フローチャート: 判断 143">
          <a:extLst>
            <a:ext uri="{FF2B5EF4-FFF2-40B4-BE49-F238E27FC236}">
              <a16:creationId xmlns:a16="http://schemas.microsoft.com/office/drawing/2014/main" id="{D0B4B840-A863-4EE2-BB62-E9E5A65EDEA4}"/>
            </a:ext>
          </a:extLst>
        </xdr:cNvPr>
        <xdr:cNvSpPr/>
      </xdr:nvSpPr>
      <xdr:spPr>
        <a:xfrm>
          <a:off x="11747500" y="62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3EEE6D0-CD37-4175-8869-4D97FA599D3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F06D711-6A43-4CF3-B1D5-9EB16A40E0A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0401075-2195-42AB-A116-052C176A27A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E03D5A2-8AD6-458D-8CB3-74BC3E59DA4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0042BEE-4597-4728-ACDF-8F502557AD7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92685</xdr:rowOff>
    </xdr:from>
    <xdr:to>
      <xdr:col>76</xdr:col>
      <xdr:colOff>73025</xdr:colOff>
      <xdr:row>27</xdr:row>
      <xdr:rowOff>22835</xdr:rowOff>
    </xdr:to>
    <xdr:sp macro="" textlink="">
      <xdr:nvSpPr>
        <xdr:cNvPr id="150" name="楕円 149">
          <a:extLst>
            <a:ext uri="{FF2B5EF4-FFF2-40B4-BE49-F238E27FC236}">
              <a16:creationId xmlns:a16="http://schemas.microsoft.com/office/drawing/2014/main" id="{2EFF0EA9-71C9-4F72-BA62-4CEFE8B4E9B8}"/>
            </a:ext>
          </a:extLst>
        </xdr:cNvPr>
        <xdr:cNvSpPr/>
      </xdr:nvSpPr>
      <xdr:spPr>
        <a:xfrm>
          <a:off x="14744700" y="53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7612</xdr:rowOff>
    </xdr:from>
    <xdr:ext cx="469744" cy="259045"/>
    <xdr:sp macro="" textlink="">
      <xdr:nvSpPr>
        <xdr:cNvPr id="151" name="債務償還比率該当値テキスト">
          <a:extLst>
            <a:ext uri="{FF2B5EF4-FFF2-40B4-BE49-F238E27FC236}">
              <a16:creationId xmlns:a16="http://schemas.microsoft.com/office/drawing/2014/main" id="{23DEE66C-3041-42A0-8BAE-3195C1B5F786}"/>
            </a:ext>
          </a:extLst>
        </xdr:cNvPr>
        <xdr:cNvSpPr txBox="1"/>
      </xdr:nvSpPr>
      <xdr:spPr>
        <a:xfrm>
          <a:off x="14846300" y="523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66777</xdr:rowOff>
    </xdr:from>
    <xdr:to>
      <xdr:col>72</xdr:col>
      <xdr:colOff>123825</xdr:colOff>
      <xdr:row>26</xdr:row>
      <xdr:rowOff>168377</xdr:rowOff>
    </xdr:to>
    <xdr:sp macro="" textlink="">
      <xdr:nvSpPr>
        <xdr:cNvPr id="152" name="楕円 151">
          <a:extLst>
            <a:ext uri="{FF2B5EF4-FFF2-40B4-BE49-F238E27FC236}">
              <a16:creationId xmlns:a16="http://schemas.microsoft.com/office/drawing/2014/main" id="{80F9964D-6AAE-4128-B192-24014C5D230E}"/>
            </a:ext>
          </a:extLst>
        </xdr:cNvPr>
        <xdr:cNvSpPr/>
      </xdr:nvSpPr>
      <xdr:spPr>
        <a:xfrm>
          <a:off x="14033500" y="529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117577</xdr:rowOff>
    </xdr:from>
    <xdr:to>
      <xdr:col>76</xdr:col>
      <xdr:colOff>22225</xdr:colOff>
      <xdr:row>26</xdr:row>
      <xdr:rowOff>143485</xdr:rowOff>
    </xdr:to>
    <xdr:cxnSp macro="">
      <xdr:nvCxnSpPr>
        <xdr:cNvPr id="153" name="直線コネクタ 152">
          <a:extLst>
            <a:ext uri="{FF2B5EF4-FFF2-40B4-BE49-F238E27FC236}">
              <a16:creationId xmlns:a16="http://schemas.microsoft.com/office/drawing/2014/main" id="{DFAE6007-A851-4E81-B7E5-3542E96798FD}"/>
            </a:ext>
          </a:extLst>
        </xdr:cNvPr>
        <xdr:cNvCxnSpPr/>
      </xdr:nvCxnSpPr>
      <xdr:spPr>
        <a:xfrm>
          <a:off x="14084300" y="5346802"/>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110388</xdr:rowOff>
    </xdr:from>
    <xdr:to>
      <xdr:col>68</xdr:col>
      <xdr:colOff>123825</xdr:colOff>
      <xdr:row>27</xdr:row>
      <xdr:rowOff>40538</xdr:rowOff>
    </xdr:to>
    <xdr:sp macro="" textlink="">
      <xdr:nvSpPr>
        <xdr:cNvPr id="154" name="楕円 153">
          <a:extLst>
            <a:ext uri="{FF2B5EF4-FFF2-40B4-BE49-F238E27FC236}">
              <a16:creationId xmlns:a16="http://schemas.microsoft.com/office/drawing/2014/main" id="{D96A55B5-2118-441B-B4DA-860FA6C4B33B}"/>
            </a:ext>
          </a:extLst>
        </xdr:cNvPr>
        <xdr:cNvSpPr/>
      </xdr:nvSpPr>
      <xdr:spPr>
        <a:xfrm>
          <a:off x="13271500" y="53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117577</xdr:rowOff>
    </xdr:from>
    <xdr:to>
      <xdr:col>72</xdr:col>
      <xdr:colOff>73025</xdr:colOff>
      <xdr:row>26</xdr:row>
      <xdr:rowOff>161188</xdr:rowOff>
    </xdr:to>
    <xdr:cxnSp macro="">
      <xdr:nvCxnSpPr>
        <xdr:cNvPr id="155" name="直線コネクタ 154">
          <a:extLst>
            <a:ext uri="{FF2B5EF4-FFF2-40B4-BE49-F238E27FC236}">
              <a16:creationId xmlns:a16="http://schemas.microsoft.com/office/drawing/2014/main" id="{6AAA0A38-2161-4263-93CE-F840B800EF76}"/>
            </a:ext>
          </a:extLst>
        </xdr:cNvPr>
        <xdr:cNvCxnSpPr/>
      </xdr:nvCxnSpPr>
      <xdr:spPr>
        <a:xfrm flipV="1">
          <a:off x="13322300" y="5346802"/>
          <a:ext cx="762000" cy="4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120967</xdr:rowOff>
    </xdr:from>
    <xdr:to>
      <xdr:col>64</xdr:col>
      <xdr:colOff>123825</xdr:colOff>
      <xdr:row>27</xdr:row>
      <xdr:rowOff>51117</xdr:rowOff>
    </xdr:to>
    <xdr:sp macro="" textlink="">
      <xdr:nvSpPr>
        <xdr:cNvPr id="156" name="楕円 155">
          <a:extLst>
            <a:ext uri="{FF2B5EF4-FFF2-40B4-BE49-F238E27FC236}">
              <a16:creationId xmlns:a16="http://schemas.microsoft.com/office/drawing/2014/main" id="{7239E261-DC61-4FBA-964E-6B730A744B22}"/>
            </a:ext>
          </a:extLst>
        </xdr:cNvPr>
        <xdr:cNvSpPr/>
      </xdr:nvSpPr>
      <xdr:spPr>
        <a:xfrm>
          <a:off x="12509500" y="535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161188</xdr:rowOff>
    </xdr:from>
    <xdr:to>
      <xdr:col>68</xdr:col>
      <xdr:colOff>73025</xdr:colOff>
      <xdr:row>27</xdr:row>
      <xdr:rowOff>317</xdr:rowOff>
    </xdr:to>
    <xdr:cxnSp macro="">
      <xdr:nvCxnSpPr>
        <xdr:cNvPr id="157" name="直線コネクタ 156">
          <a:extLst>
            <a:ext uri="{FF2B5EF4-FFF2-40B4-BE49-F238E27FC236}">
              <a16:creationId xmlns:a16="http://schemas.microsoft.com/office/drawing/2014/main" id="{A1E6D63D-A371-4614-A799-CF57DA2EFC6B}"/>
            </a:ext>
          </a:extLst>
        </xdr:cNvPr>
        <xdr:cNvCxnSpPr/>
      </xdr:nvCxnSpPr>
      <xdr:spPr>
        <a:xfrm flipV="1">
          <a:off x="12560300" y="5390413"/>
          <a:ext cx="762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168466</xdr:rowOff>
    </xdr:from>
    <xdr:to>
      <xdr:col>60</xdr:col>
      <xdr:colOff>123825</xdr:colOff>
      <xdr:row>27</xdr:row>
      <xdr:rowOff>98616</xdr:rowOff>
    </xdr:to>
    <xdr:sp macro="" textlink="">
      <xdr:nvSpPr>
        <xdr:cNvPr id="158" name="楕円 157">
          <a:extLst>
            <a:ext uri="{FF2B5EF4-FFF2-40B4-BE49-F238E27FC236}">
              <a16:creationId xmlns:a16="http://schemas.microsoft.com/office/drawing/2014/main" id="{B7D48FD8-E31A-4711-8630-039ED201EAA9}"/>
            </a:ext>
          </a:extLst>
        </xdr:cNvPr>
        <xdr:cNvSpPr/>
      </xdr:nvSpPr>
      <xdr:spPr>
        <a:xfrm>
          <a:off x="11747500" y="539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317</xdr:rowOff>
    </xdr:from>
    <xdr:to>
      <xdr:col>64</xdr:col>
      <xdr:colOff>73025</xdr:colOff>
      <xdr:row>27</xdr:row>
      <xdr:rowOff>47816</xdr:rowOff>
    </xdr:to>
    <xdr:cxnSp macro="">
      <xdr:nvCxnSpPr>
        <xdr:cNvPr id="159" name="直線コネクタ 158">
          <a:extLst>
            <a:ext uri="{FF2B5EF4-FFF2-40B4-BE49-F238E27FC236}">
              <a16:creationId xmlns:a16="http://schemas.microsoft.com/office/drawing/2014/main" id="{19914DFB-A0A9-4672-A65E-758C745418E0}"/>
            </a:ext>
          </a:extLst>
        </xdr:cNvPr>
        <xdr:cNvCxnSpPr/>
      </xdr:nvCxnSpPr>
      <xdr:spPr>
        <a:xfrm flipV="1">
          <a:off x="11798300" y="5400992"/>
          <a:ext cx="762000" cy="4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24249</xdr:rowOff>
    </xdr:from>
    <xdr:ext cx="469744" cy="259045"/>
    <xdr:sp macro="" textlink="">
      <xdr:nvSpPr>
        <xdr:cNvPr id="160" name="n_1aveValue債務償還比率">
          <a:extLst>
            <a:ext uri="{FF2B5EF4-FFF2-40B4-BE49-F238E27FC236}">
              <a16:creationId xmlns:a16="http://schemas.microsoft.com/office/drawing/2014/main" id="{AD5628CB-9AC9-41EF-9C23-A69A77E178B8}"/>
            </a:ext>
          </a:extLst>
        </xdr:cNvPr>
        <xdr:cNvSpPr txBox="1"/>
      </xdr:nvSpPr>
      <xdr:spPr>
        <a:xfrm>
          <a:off x="13836727" y="59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142320</xdr:rowOff>
    </xdr:from>
    <xdr:ext cx="469744" cy="259045"/>
    <xdr:sp macro="" textlink="">
      <xdr:nvSpPr>
        <xdr:cNvPr id="161" name="n_2aveValue債務償還比率">
          <a:extLst>
            <a:ext uri="{FF2B5EF4-FFF2-40B4-BE49-F238E27FC236}">
              <a16:creationId xmlns:a16="http://schemas.microsoft.com/office/drawing/2014/main" id="{4EB9216C-4E77-4928-B3A2-2FCB5ED5689B}"/>
            </a:ext>
          </a:extLst>
        </xdr:cNvPr>
        <xdr:cNvSpPr txBox="1"/>
      </xdr:nvSpPr>
      <xdr:spPr>
        <a:xfrm>
          <a:off x="13087427" y="62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38879</xdr:rowOff>
    </xdr:from>
    <xdr:ext cx="469744" cy="259045"/>
    <xdr:sp macro="" textlink="">
      <xdr:nvSpPr>
        <xdr:cNvPr id="162" name="n_3aveValue債務償還比率">
          <a:extLst>
            <a:ext uri="{FF2B5EF4-FFF2-40B4-BE49-F238E27FC236}">
              <a16:creationId xmlns:a16="http://schemas.microsoft.com/office/drawing/2014/main" id="{4B358312-8AAB-43C2-9BBE-44DF17B2487A}"/>
            </a:ext>
          </a:extLst>
        </xdr:cNvPr>
        <xdr:cNvSpPr txBox="1"/>
      </xdr:nvSpPr>
      <xdr:spPr>
        <a:xfrm>
          <a:off x="12325427" y="62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47083</xdr:rowOff>
    </xdr:from>
    <xdr:ext cx="469744" cy="259045"/>
    <xdr:sp macro="" textlink="">
      <xdr:nvSpPr>
        <xdr:cNvPr id="163" name="n_4aveValue債務償還比率">
          <a:extLst>
            <a:ext uri="{FF2B5EF4-FFF2-40B4-BE49-F238E27FC236}">
              <a16:creationId xmlns:a16="http://schemas.microsoft.com/office/drawing/2014/main" id="{DC481AD8-1D82-4D26-966C-F4A7C1B49BDB}"/>
            </a:ext>
          </a:extLst>
        </xdr:cNvPr>
        <xdr:cNvSpPr txBox="1"/>
      </xdr:nvSpPr>
      <xdr:spPr>
        <a:xfrm>
          <a:off x="11563427" y="630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13454</xdr:rowOff>
    </xdr:from>
    <xdr:ext cx="469744" cy="259045"/>
    <xdr:sp macro="" textlink="">
      <xdr:nvSpPr>
        <xdr:cNvPr id="164" name="n_1mainValue債務償還比率">
          <a:extLst>
            <a:ext uri="{FF2B5EF4-FFF2-40B4-BE49-F238E27FC236}">
              <a16:creationId xmlns:a16="http://schemas.microsoft.com/office/drawing/2014/main" id="{E7CAE334-13D8-4A4F-A02D-98EC30D0F07F}"/>
            </a:ext>
          </a:extLst>
        </xdr:cNvPr>
        <xdr:cNvSpPr txBox="1"/>
      </xdr:nvSpPr>
      <xdr:spPr>
        <a:xfrm>
          <a:off x="13836727" y="507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57065</xdr:rowOff>
    </xdr:from>
    <xdr:ext cx="469744" cy="259045"/>
    <xdr:sp macro="" textlink="">
      <xdr:nvSpPr>
        <xdr:cNvPr id="165" name="n_2mainValue債務償還比率">
          <a:extLst>
            <a:ext uri="{FF2B5EF4-FFF2-40B4-BE49-F238E27FC236}">
              <a16:creationId xmlns:a16="http://schemas.microsoft.com/office/drawing/2014/main" id="{24FBE1FA-828C-495A-B2FF-5E341770FEC1}"/>
            </a:ext>
          </a:extLst>
        </xdr:cNvPr>
        <xdr:cNvSpPr txBox="1"/>
      </xdr:nvSpPr>
      <xdr:spPr>
        <a:xfrm>
          <a:off x="13087427" y="511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67644</xdr:rowOff>
    </xdr:from>
    <xdr:ext cx="469744" cy="259045"/>
    <xdr:sp macro="" textlink="">
      <xdr:nvSpPr>
        <xdr:cNvPr id="166" name="n_3mainValue債務償還比率">
          <a:extLst>
            <a:ext uri="{FF2B5EF4-FFF2-40B4-BE49-F238E27FC236}">
              <a16:creationId xmlns:a16="http://schemas.microsoft.com/office/drawing/2014/main" id="{9DA88DC2-F740-4DD5-A481-B29889FB6E58}"/>
            </a:ext>
          </a:extLst>
        </xdr:cNvPr>
        <xdr:cNvSpPr txBox="1"/>
      </xdr:nvSpPr>
      <xdr:spPr>
        <a:xfrm>
          <a:off x="12325427" y="512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115143</xdr:rowOff>
    </xdr:from>
    <xdr:ext cx="469744" cy="259045"/>
    <xdr:sp macro="" textlink="">
      <xdr:nvSpPr>
        <xdr:cNvPr id="167" name="n_4mainValue債務償還比率">
          <a:extLst>
            <a:ext uri="{FF2B5EF4-FFF2-40B4-BE49-F238E27FC236}">
              <a16:creationId xmlns:a16="http://schemas.microsoft.com/office/drawing/2014/main" id="{FE3EEA43-6407-47A3-A312-6D53C3D7CA78}"/>
            </a:ext>
          </a:extLst>
        </xdr:cNvPr>
        <xdr:cNvSpPr txBox="1"/>
      </xdr:nvSpPr>
      <xdr:spPr>
        <a:xfrm>
          <a:off x="11563427" y="517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29B5BB2C-817D-4011-A90C-EB2D60254EF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6B4BB2A1-3278-4BC3-AAD4-14A30C16D9D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D7044FDC-7E46-444A-89C7-F60A7CCC143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9B73FCF7-BF4C-4D1B-AC7F-55DCE544D14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74B793BB-18AB-4EEF-88F2-31E301B3CCD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41BCB1AD-B6CA-46C4-9C3A-9CC4D6927E6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60111B-3EA1-4E01-86EB-97B6561EE1A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DC2C34-70D3-4323-8086-F92425228E3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A24C96-155D-46CD-94BF-768FF0D545B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AF9842-1F79-4FA6-BFBF-1DF37A49A9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C0C0B2-8ECC-40CE-B3B1-E9BFC888D55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8A977C-3AE8-4124-B6E3-93663C30ECA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9469EE-360A-469D-B5B3-1D461469352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FA97A3-D1FA-4865-B6BF-33F5F2D232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5484D2-733B-4029-A506-27FEEBA5F8B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F95743-00D4-4C28-9695-7A6CA262E4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309,719
298,513
206.50
146,111,719
139,137,789
4,249,678
76,681,662
39,165,348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3EE5F2-3DC0-4883-8AFB-3D2D29AEC33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993ECC-0576-4C65-8857-D1DA61E8320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16FB18-3586-48E3-B7B8-BF64B1F3B1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12E3A9-D617-4D62-B5A4-DF543B38531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BB0FC8-D4F5-4C28-AC99-CACF2EBB70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7CD490A-661E-479C-9A04-B2992A89295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8A1224E-2D24-40FC-8EBC-333AA30554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342DDA7-6ACD-4967-8EE3-98CA8AD5D1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965C1C2-CD93-41CE-BCAE-AF48DBC250E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08C504-247C-461B-8AB4-CF90F4287F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675C53-BC48-40EC-BDF0-CCBCA23A73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5053A99-4DE7-4DF8-9D93-633F686D66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83692C-5085-4709-89E2-C4F05E036A1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4B309D3-43A4-4D93-B509-B0BC23304C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F76B209-2474-416D-BFC6-76BC4A1A0D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B5EF37-C7CD-484E-8A65-5F8A845D89C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C98B2A-AD7E-4572-B8AC-0D6A7A37123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37B27B7-4D5B-4374-9D34-4FBE3169A32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29C0596-2796-4344-9003-D11C4B25422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AB910A-4E3B-4C4E-A2F5-E84413F6436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74A2AFB-9CA6-4BFA-9079-A91536C6CEA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A0BC93-EF3A-4688-8B21-B3DA4A9D296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3D45DA-2914-454F-9A8E-3343A4E6CA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1BA008-628B-4185-99FC-5EB4D71BD9E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385080A-5BD6-4131-AEC7-AC8B65F731C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C9025A9-06B8-4DCA-9429-1B29094F60F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92E245-F51E-41EB-B49F-C06988D6026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F6D1661-0F08-4A7D-8D3A-D7902027CD0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2FC1F3-F8AE-4871-AF5F-651636BAE7D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E1FE73-2ABB-4554-BE5F-69CF7793392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87F83F3-5FEC-4188-A025-0BE77441FAF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A11E0E-5390-41B7-92CE-6168B6EAE2A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BC026F9-DD6C-4FED-8957-EDED90C1FB5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17A52DD-E892-4BAE-A7F7-425338BA1F3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B078F49-E8D5-4F0C-9CFA-A950BA57ABB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1BA22B9-66CD-42EC-B4E8-BCCF73DA699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58C5180-F775-4F16-A770-4901FED569A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73AABD3-7B57-4E80-9548-9056BD016A0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3398BD7-0DA3-4F65-BAD3-E0CFEB8E664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7B66DCB-5156-4BC8-9718-BDEB49ADFBA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89D2D7D-16D9-4DA4-95CD-826EE3547B2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0971722-C7A1-4CF7-94DB-E06AEF1F761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9E6C406-03F5-4C87-83B7-DE5F526B61A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EDB461B-4348-4188-BF35-EE2D901101B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B482218-C2D1-43CB-AD38-10153567F64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150495</xdr:rowOff>
    </xdr:from>
    <xdr:to>
      <xdr:col>24</xdr:col>
      <xdr:colOff>62865</xdr:colOff>
      <xdr:row>41</xdr:row>
      <xdr:rowOff>68580</xdr:rowOff>
    </xdr:to>
    <xdr:cxnSp macro="">
      <xdr:nvCxnSpPr>
        <xdr:cNvPr id="57" name="直線コネクタ 56">
          <a:extLst>
            <a:ext uri="{FF2B5EF4-FFF2-40B4-BE49-F238E27FC236}">
              <a16:creationId xmlns:a16="http://schemas.microsoft.com/office/drawing/2014/main" id="{6D357ECF-EBDE-431B-9DEF-18E878572599}"/>
            </a:ext>
          </a:extLst>
        </xdr:cNvPr>
        <xdr:cNvCxnSpPr/>
      </xdr:nvCxnSpPr>
      <xdr:spPr>
        <a:xfrm flipV="1">
          <a:off x="4634865" y="5979795"/>
          <a:ext cx="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72407</xdr:rowOff>
    </xdr:from>
    <xdr:ext cx="405111" cy="259045"/>
    <xdr:sp macro="" textlink="">
      <xdr:nvSpPr>
        <xdr:cNvPr id="58" name="【道路】&#10;有形固定資産減価償却率最小値テキスト">
          <a:extLst>
            <a:ext uri="{FF2B5EF4-FFF2-40B4-BE49-F238E27FC236}">
              <a16:creationId xmlns:a16="http://schemas.microsoft.com/office/drawing/2014/main" id="{DF6552B6-C6B4-4940-BC3C-DEF40E9CCABE}"/>
            </a:ext>
          </a:extLst>
        </xdr:cNvPr>
        <xdr:cNvSpPr txBox="1"/>
      </xdr:nvSpPr>
      <xdr:spPr>
        <a:xfrm>
          <a:off x="4673600"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68580</xdr:rowOff>
    </xdr:from>
    <xdr:to>
      <xdr:col>24</xdr:col>
      <xdr:colOff>152400</xdr:colOff>
      <xdr:row>41</xdr:row>
      <xdr:rowOff>68580</xdr:rowOff>
    </xdr:to>
    <xdr:cxnSp macro="">
      <xdr:nvCxnSpPr>
        <xdr:cNvPr id="59" name="直線コネクタ 58">
          <a:extLst>
            <a:ext uri="{FF2B5EF4-FFF2-40B4-BE49-F238E27FC236}">
              <a16:creationId xmlns:a16="http://schemas.microsoft.com/office/drawing/2014/main" id="{C5892592-99DE-44DD-833E-B591741AF91D}"/>
            </a:ext>
          </a:extLst>
        </xdr:cNvPr>
        <xdr:cNvCxnSpPr/>
      </xdr:nvCxnSpPr>
      <xdr:spPr>
        <a:xfrm>
          <a:off x="4546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97172</xdr:rowOff>
    </xdr:from>
    <xdr:ext cx="405111" cy="259045"/>
    <xdr:sp macro="" textlink="">
      <xdr:nvSpPr>
        <xdr:cNvPr id="60" name="【道路】&#10;有形固定資産減価償却率最大値テキスト">
          <a:extLst>
            <a:ext uri="{FF2B5EF4-FFF2-40B4-BE49-F238E27FC236}">
              <a16:creationId xmlns:a16="http://schemas.microsoft.com/office/drawing/2014/main" id="{2D33007B-5766-4EA0-B47E-E142E1E216D4}"/>
            </a:ext>
          </a:extLst>
        </xdr:cNvPr>
        <xdr:cNvSpPr txBox="1"/>
      </xdr:nvSpPr>
      <xdr:spPr>
        <a:xfrm>
          <a:off x="4673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150495</xdr:rowOff>
    </xdr:from>
    <xdr:to>
      <xdr:col>24</xdr:col>
      <xdr:colOff>152400</xdr:colOff>
      <xdr:row>34</xdr:row>
      <xdr:rowOff>150495</xdr:rowOff>
    </xdr:to>
    <xdr:cxnSp macro="">
      <xdr:nvCxnSpPr>
        <xdr:cNvPr id="61" name="直線コネクタ 60">
          <a:extLst>
            <a:ext uri="{FF2B5EF4-FFF2-40B4-BE49-F238E27FC236}">
              <a16:creationId xmlns:a16="http://schemas.microsoft.com/office/drawing/2014/main" id="{6C7421A3-FFEE-4309-B951-916AD596617B}"/>
            </a:ext>
          </a:extLst>
        </xdr:cNvPr>
        <xdr:cNvCxnSpPr/>
      </xdr:nvCxnSpPr>
      <xdr:spPr>
        <a:xfrm>
          <a:off x="4546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38752</xdr:rowOff>
    </xdr:from>
    <xdr:ext cx="405111" cy="259045"/>
    <xdr:sp macro="" textlink="">
      <xdr:nvSpPr>
        <xdr:cNvPr id="62" name="【道路】&#10;有形固定資産減価償却率平均値テキスト">
          <a:extLst>
            <a:ext uri="{FF2B5EF4-FFF2-40B4-BE49-F238E27FC236}">
              <a16:creationId xmlns:a16="http://schemas.microsoft.com/office/drawing/2014/main" id="{F14125DC-0256-4F51-9B9F-D579AC9A5CDA}"/>
            </a:ext>
          </a:extLst>
        </xdr:cNvPr>
        <xdr:cNvSpPr txBox="1"/>
      </xdr:nvSpPr>
      <xdr:spPr>
        <a:xfrm>
          <a:off x="4673600" y="638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63" name="フローチャート: 判断 62">
          <a:extLst>
            <a:ext uri="{FF2B5EF4-FFF2-40B4-BE49-F238E27FC236}">
              <a16:creationId xmlns:a16="http://schemas.microsoft.com/office/drawing/2014/main" id="{FE47F715-6682-45DC-B2BE-5230AE136181}"/>
            </a:ext>
          </a:extLst>
        </xdr:cNvPr>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4" name="フローチャート: 判断 63">
          <a:extLst>
            <a:ext uri="{FF2B5EF4-FFF2-40B4-BE49-F238E27FC236}">
              <a16:creationId xmlns:a16="http://schemas.microsoft.com/office/drawing/2014/main" id="{EF592860-00C4-48C0-B663-839EA5844BCD}"/>
            </a:ext>
          </a:extLst>
        </xdr:cNvPr>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C5421381-07FC-4F5B-B108-8BCE86B1E579}"/>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9460D751-8374-4B10-B5DB-062BC88C56C2}"/>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1CF0E1DA-78AE-43CB-BD69-B3EB64DFFEC9}"/>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E859C66-C5EC-4DAE-A457-1541ADC6F6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F353841-7E6B-4FB7-8B2B-61E148D3B7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CDEEBA0-5645-4F6F-8042-2165301BA6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94F88DF-7358-433E-9688-98D39B40947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CA0B29D-0170-4DCE-8D6F-44301DA644E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48260</xdr:rowOff>
    </xdr:from>
    <xdr:to>
      <xdr:col>24</xdr:col>
      <xdr:colOff>114300</xdr:colOff>
      <xdr:row>40</xdr:row>
      <xdr:rowOff>149860</xdr:rowOff>
    </xdr:to>
    <xdr:sp macro="" textlink="">
      <xdr:nvSpPr>
        <xdr:cNvPr id="73" name="楕円 72">
          <a:extLst>
            <a:ext uri="{FF2B5EF4-FFF2-40B4-BE49-F238E27FC236}">
              <a16:creationId xmlns:a16="http://schemas.microsoft.com/office/drawing/2014/main" id="{336825F0-6609-4612-BB90-D56DC11EEB44}"/>
            </a:ext>
          </a:extLst>
        </xdr:cNvPr>
        <xdr:cNvSpPr/>
      </xdr:nvSpPr>
      <xdr:spPr>
        <a:xfrm>
          <a:off x="4584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26687</xdr:rowOff>
    </xdr:from>
    <xdr:ext cx="405111" cy="259045"/>
    <xdr:sp macro="" textlink="">
      <xdr:nvSpPr>
        <xdr:cNvPr id="74" name="【道路】&#10;有形固定資産減価償却率該当値テキスト">
          <a:extLst>
            <a:ext uri="{FF2B5EF4-FFF2-40B4-BE49-F238E27FC236}">
              <a16:creationId xmlns:a16="http://schemas.microsoft.com/office/drawing/2014/main" id="{36F5DE48-F3B1-4DA7-B17C-32C05CE8903C}"/>
            </a:ext>
          </a:extLst>
        </xdr:cNvPr>
        <xdr:cNvSpPr txBox="1"/>
      </xdr:nvSpPr>
      <xdr:spPr>
        <a:xfrm>
          <a:off x="4673600"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36830</xdr:rowOff>
    </xdr:from>
    <xdr:to>
      <xdr:col>20</xdr:col>
      <xdr:colOff>38100</xdr:colOff>
      <xdr:row>40</xdr:row>
      <xdr:rowOff>138430</xdr:rowOff>
    </xdr:to>
    <xdr:sp macro="" textlink="">
      <xdr:nvSpPr>
        <xdr:cNvPr id="75" name="楕円 74">
          <a:extLst>
            <a:ext uri="{FF2B5EF4-FFF2-40B4-BE49-F238E27FC236}">
              <a16:creationId xmlns:a16="http://schemas.microsoft.com/office/drawing/2014/main" id="{EE0671B1-5FB9-47DD-895D-70DF53C7F637}"/>
            </a:ext>
          </a:extLst>
        </xdr:cNvPr>
        <xdr:cNvSpPr/>
      </xdr:nvSpPr>
      <xdr:spPr>
        <a:xfrm>
          <a:off x="3746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87630</xdr:rowOff>
    </xdr:from>
    <xdr:to>
      <xdr:col>24</xdr:col>
      <xdr:colOff>63500</xdr:colOff>
      <xdr:row>40</xdr:row>
      <xdr:rowOff>99060</xdr:rowOff>
    </xdr:to>
    <xdr:cxnSp macro="">
      <xdr:nvCxnSpPr>
        <xdr:cNvPr id="76" name="直線コネクタ 75">
          <a:extLst>
            <a:ext uri="{FF2B5EF4-FFF2-40B4-BE49-F238E27FC236}">
              <a16:creationId xmlns:a16="http://schemas.microsoft.com/office/drawing/2014/main" id="{58713FE0-D399-400F-96FA-0703502817FB}"/>
            </a:ext>
          </a:extLst>
        </xdr:cNvPr>
        <xdr:cNvCxnSpPr/>
      </xdr:nvCxnSpPr>
      <xdr:spPr>
        <a:xfrm>
          <a:off x="3797300" y="69456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29210</xdr:rowOff>
    </xdr:from>
    <xdr:to>
      <xdr:col>15</xdr:col>
      <xdr:colOff>101600</xdr:colOff>
      <xdr:row>40</xdr:row>
      <xdr:rowOff>130810</xdr:rowOff>
    </xdr:to>
    <xdr:sp macro="" textlink="">
      <xdr:nvSpPr>
        <xdr:cNvPr id="77" name="楕円 76">
          <a:extLst>
            <a:ext uri="{FF2B5EF4-FFF2-40B4-BE49-F238E27FC236}">
              <a16:creationId xmlns:a16="http://schemas.microsoft.com/office/drawing/2014/main" id="{8E92FE36-DB58-49DB-BA09-86A2FA70DC6A}"/>
            </a:ext>
          </a:extLst>
        </xdr:cNvPr>
        <xdr:cNvSpPr/>
      </xdr:nvSpPr>
      <xdr:spPr>
        <a:xfrm>
          <a:off x="2857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80010</xdr:rowOff>
    </xdr:from>
    <xdr:to>
      <xdr:col>19</xdr:col>
      <xdr:colOff>177800</xdr:colOff>
      <xdr:row>40</xdr:row>
      <xdr:rowOff>87630</xdr:rowOff>
    </xdr:to>
    <xdr:cxnSp macro="">
      <xdr:nvCxnSpPr>
        <xdr:cNvPr id="78" name="直線コネクタ 77">
          <a:extLst>
            <a:ext uri="{FF2B5EF4-FFF2-40B4-BE49-F238E27FC236}">
              <a16:creationId xmlns:a16="http://schemas.microsoft.com/office/drawing/2014/main" id="{C922CF58-1843-4852-9690-DACA23025A46}"/>
            </a:ext>
          </a:extLst>
        </xdr:cNvPr>
        <xdr:cNvCxnSpPr/>
      </xdr:nvCxnSpPr>
      <xdr:spPr>
        <a:xfrm>
          <a:off x="2908300" y="69380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29210</xdr:rowOff>
    </xdr:from>
    <xdr:to>
      <xdr:col>10</xdr:col>
      <xdr:colOff>165100</xdr:colOff>
      <xdr:row>40</xdr:row>
      <xdr:rowOff>130810</xdr:rowOff>
    </xdr:to>
    <xdr:sp macro="" textlink="">
      <xdr:nvSpPr>
        <xdr:cNvPr id="79" name="楕円 78">
          <a:extLst>
            <a:ext uri="{FF2B5EF4-FFF2-40B4-BE49-F238E27FC236}">
              <a16:creationId xmlns:a16="http://schemas.microsoft.com/office/drawing/2014/main" id="{117E08CA-C703-4909-BF1E-E0C3D6EEE97E}"/>
            </a:ext>
          </a:extLst>
        </xdr:cNvPr>
        <xdr:cNvSpPr/>
      </xdr:nvSpPr>
      <xdr:spPr>
        <a:xfrm>
          <a:off x="1968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80010</xdr:rowOff>
    </xdr:from>
    <xdr:to>
      <xdr:col>15</xdr:col>
      <xdr:colOff>50800</xdr:colOff>
      <xdr:row>40</xdr:row>
      <xdr:rowOff>80010</xdr:rowOff>
    </xdr:to>
    <xdr:cxnSp macro="">
      <xdr:nvCxnSpPr>
        <xdr:cNvPr id="80" name="直線コネクタ 79">
          <a:extLst>
            <a:ext uri="{FF2B5EF4-FFF2-40B4-BE49-F238E27FC236}">
              <a16:creationId xmlns:a16="http://schemas.microsoft.com/office/drawing/2014/main" id="{58E6735D-14C9-458D-9695-E705C75A0B86}"/>
            </a:ext>
          </a:extLst>
        </xdr:cNvPr>
        <xdr:cNvCxnSpPr/>
      </xdr:nvCxnSpPr>
      <xdr:spPr>
        <a:xfrm>
          <a:off x="2019300" y="6938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23495</xdr:rowOff>
    </xdr:from>
    <xdr:to>
      <xdr:col>6</xdr:col>
      <xdr:colOff>38100</xdr:colOff>
      <xdr:row>40</xdr:row>
      <xdr:rowOff>125095</xdr:rowOff>
    </xdr:to>
    <xdr:sp macro="" textlink="">
      <xdr:nvSpPr>
        <xdr:cNvPr id="81" name="楕円 80">
          <a:extLst>
            <a:ext uri="{FF2B5EF4-FFF2-40B4-BE49-F238E27FC236}">
              <a16:creationId xmlns:a16="http://schemas.microsoft.com/office/drawing/2014/main" id="{5F39A4B0-EDC7-401D-A64E-94F72439271C}"/>
            </a:ext>
          </a:extLst>
        </xdr:cNvPr>
        <xdr:cNvSpPr/>
      </xdr:nvSpPr>
      <xdr:spPr>
        <a:xfrm>
          <a:off x="1079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74295</xdr:rowOff>
    </xdr:from>
    <xdr:to>
      <xdr:col>10</xdr:col>
      <xdr:colOff>114300</xdr:colOff>
      <xdr:row>40</xdr:row>
      <xdr:rowOff>80010</xdr:rowOff>
    </xdr:to>
    <xdr:cxnSp macro="">
      <xdr:nvCxnSpPr>
        <xdr:cNvPr id="82" name="直線コネクタ 81">
          <a:extLst>
            <a:ext uri="{FF2B5EF4-FFF2-40B4-BE49-F238E27FC236}">
              <a16:creationId xmlns:a16="http://schemas.microsoft.com/office/drawing/2014/main" id="{B44DE833-8955-460C-996B-CEBDB3AF62C4}"/>
            </a:ext>
          </a:extLst>
        </xdr:cNvPr>
        <xdr:cNvCxnSpPr/>
      </xdr:nvCxnSpPr>
      <xdr:spPr>
        <a:xfrm>
          <a:off x="1130300" y="69322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1A423AE2-8D55-412C-8057-9153D7A5367E}"/>
            </a:ext>
          </a:extLst>
        </xdr:cNvPr>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a:extLst>
            <a:ext uri="{FF2B5EF4-FFF2-40B4-BE49-F238E27FC236}">
              <a16:creationId xmlns:a16="http://schemas.microsoft.com/office/drawing/2014/main" id="{C2D0E1F6-43B5-403B-B784-4D34B97D8FBF}"/>
            </a:ext>
          </a:extLst>
        </xdr:cNvPr>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5" name="n_3aveValue【道路】&#10;有形固定資産減価償却率">
          <a:extLst>
            <a:ext uri="{FF2B5EF4-FFF2-40B4-BE49-F238E27FC236}">
              <a16:creationId xmlns:a16="http://schemas.microsoft.com/office/drawing/2014/main" id="{789B5BB5-1D03-41CB-8D18-6201C5DF4347}"/>
            </a:ext>
          </a:extLst>
        </xdr:cNvPr>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a:extLst>
            <a:ext uri="{FF2B5EF4-FFF2-40B4-BE49-F238E27FC236}">
              <a16:creationId xmlns:a16="http://schemas.microsoft.com/office/drawing/2014/main" id="{596D8B56-4473-4ED2-8D7A-E0B8D4B30A61}"/>
            </a:ext>
          </a:extLst>
        </xdr:cNvPr>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129557</xdr:rowOff>
    </xdr:from>
    <xdr:ext cx="405111" cy="259045"/>
    <xdr:sp macro="" textlink="">
      <xdr:nvSpPr>
        <xdr:cNvPr id="87" name="n_1mainValue【道路】&#10;有形固定資産減価償却率">
          <a:extLst>
            <a:ext uri="{FF2B5EF4-FFF2-40B4-BE49-F238E27FC236}">
              <a16:creationId xmlns:a16="http://schemas.microsoft.com/office/drawing/2014/main" id="{F1229433-6079-4189-BA27-5893D615A894}"/>
            </a:ext>
          </a:extLst>
        </xdr:cNvPr>
        <xdr:cNvSpPr txBox="1"/>
      </xdr:nvSpPr>
      <xdr:spPr>
        <a:xfrm>
          <a:off x="35820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121937</xdr:rowOff>
    </xdr:from>
    <xdr:ext cx="405111" cy="259045"/>
    <xdr:sp macro="" textlink="">
      <xdr:nvSpPr>
        <xdr:cNvPr id="88" name="n_2mainValue【道路】&#10;有形固定資産減価償却率">
          <a:extLst>
            <a:ext uri="{FF2B5EF4-FFF2-40B4-BE49-F238E27FC236}">
              <a16:creationId xmlns:a16="http://schemas.microsoft.com/office/drawing/2014/main" id="{861A5EE1-5134-4537-86FF-25A984EC03A0}"/>
            </a:ext>
          </a:extLst>
        </xdr:cNvPr>
        <xdr:cNvSpPr txBox="1"/>
      </xdr:nvSpPr>
      <xdr:spPr>
        <a:xfrm>
          <a:off x="27057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121937</xdr:rowOff>
    </xdr:from>
    <xdr:ext cx="405111" cy="259045"/>
    <xdr:sp macro="" textlink="">
      <xdr:nvSpPr>
        <xdr:cNvPr id="89" name="n_3mainValue【道路】&#10;有形固定資産減価償却率">
          <a:extLst>
            <a:ext uri="{FF2B5EF4-FFF2-40B4-BE49-F238E27FC236}">
              <a16:creationId xmlns:a16="http://schemas.microsoft.com/office/drawing/2014/main" id="{DD9949C1-8F46-4EB7-AED4-064D09E024C7}"/>
            </a:ext>
          </a:extLst>
        </xdr:cNvPr>
        <xdr:cNvSpPr txBox="1"/>
      </xdr:nvSpPr>
      <xdr:spPr>
        <a:xfrm>
          <a:off x="18167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116222</xdr:rowOff>
    </xdr:from>
    <xdr:ext cx="405111" cy="259045"/>
    <xdr:sp macro="" textlink="">
      <xdr:nvSpPr>
        <xdr:cNvPr id="90" name="n_4mainValue【道路】&#10;有形固定資産減価償却率">
          <a:extLst>
            <a:ext uri="{FF2B5EF4-FFF2-40B4-BE49-F238E27FC236}">
              <a16:creationId xmlns:a16="http://schemas.microsoft.com/office/drawing/2014/main" id="{77335DBE-7DDE-40C4-A8D2-F93890130951}"/>
            </a:ext>
          </a:extLst>
        </xdr:cNvPr>
        <xdr:cNvSpPr txBox="1"/>
      </xdr:nvSpPr>
      <xdr:spPr>
        <a:xfrm>
          <a:off x="9277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C455905-4BE2-4CDA-ACF0-FA98BEC827C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00EDDE5-9DF8-4A9A-B17E-484DD5D3E52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A391E71-A146-4383-9C36-BDCCDB41554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5B3462A-5DDE-4622-A0FB-6B155B3D970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15210E8-4A0A-4290-95AD-3F42680D39A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C9E9F0F-C538-4BDD-8963-3C43A5BE0C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BAC4E38-5B4B-4624-BBB9-A001498BBB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C6B64A1-8D0B-4C02-BF90-BDA30E390FE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B2C727F-9C2D-41BC-8015-A45C7F6BB96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FB7046E-8C67-4D55-80F9-DE34D579A9E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CED3E061-3845-4ED7-A4FA-8E1EC8157E0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1CE96AA-2174-4123-B154-B9C36CD7A7B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F98F813-6177-441F-AE5F-1B86EB1EE42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6A037B43-AE18-47FA-A0FF-44226A5788E4}"/>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35D540E-F4BA-401C-B3F7-AD1CA6E001E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5C749232-842A-47C7-AEA2-9D02645C39D7}"/>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4906415-8342-4860-8CE6-C65DAB221ED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07AD054A-4C18-415F-B6C6-74EB2C15C57A}"/>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61FE66B-C2E6-4422-ACE8-EBB7B6A80CF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9F05FE1-FD7E-4B4D-8B8E-0101B7D91A7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8DF2524-150C-4D02-B94A-32809B1E245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58918</xdr:rowOff>
    </xdr:from>
    <xdr:to>
      <xdr:col>54</xdr:col>
      <xdr:colOff>189865</xdr:colOff>
      <xdr:row>41</xdr:row>
      <xdr:rowOff>27874</xdr:rowOff>
    </xdr:to>
    <xdr:cxnSp macro="">
      <xdr:nvCxnSpPr>
        <xdr:cNvPr id="112" name="直線コネクタ 111">
          <a:extLst>
            <a:ext uri="{FF2B5EF4-FFF2-40B4-BE49-F238E27FC236}">
              <a16:creationId xmlns:a16="http://schemas.microsoft.com/office/drawing/2014/main" id="{4A6BB877-0B05-4974-9513-D76CEF8166AD}"/>
            </a:ext>
          </a:extLst>
        </xdr:cNvPr>
        <xdr:cNvCxnSpPr/>
      </xdr:nvCxnSpPr>
      <xdr:spPr>
        <a:xfrm flipV="1">
          <a:off x="10476865" y="5716768"/>
          <a:ext cx="0" cy="134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31701</xdr:rowOff>
    </xdr:from>
    <xdr:ext cx="469744" cy="259045"/>
    <xdr:sp macro="" textlink="">
      <xdr:nvSpPr>
        <xdr:cNvPr id="113" name="【道路】&#10;一人当たり延長最小値テキスト">
          <a:extLst>
            <a:ext uri="{FF2B5EF4-FFF2-40B4-BE49-F238E27FC236}">
              <a16:creationId xmlns:a16="http://schemas.microsoft.com/office/drawing/2014/main" id="{CC13560F-0930-493D-9DA1-90D7570B01F1}"/>
            </a:ext>
          </a:extLst>
        </xdr:cNvPr>
        <xdr:cNvSpPr txBox="1"/>
      </xdr:nvSpPr>
      <xdr:spPr>
        <a:xfrm>
          <a:off x="10515600" y="70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27874</xdr:rowOff>
    </xdr:from>
    <xdr:to>
      <xdr:col>55</xdr:col>
      <xdr:colOff>88900</xdr:colOff>
      <xdr:row>41</xdr:row>
      <xdr:rowOff>27874</xdr:rowOff>
    </xdr:to>
    <xdr:cxnSp macro="">
      <xdr:nvCxnSpPr>
        <xdr:cNvPr id="114" name="直線コネクタ 113">
          <a:extLst>
            <a:ext uri="{FF2B5EF4-FFF2-40B4-BE49-F238E27FC236}">
              <a16:creationId xmlns:a16="http://schemas.microsoft.com/office/drawing/2014/main" id="{A2A512C2-37EF-41F8-8914-0BF49406B5F9}"/>
            </a:ext>
          </a:extLst>
        </xdr:cNvPr>
        <xdr:cNvCxnSpPr/>
      </xdr:nvCxnSpPr>
      <xdr:spPr>
        <a:xfrm>
          <a:off x="10388600" y="705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5595</xdr:rowOff>
    </xdr:from>
    <xdr:ext cx="534377" cy="259045"/>
    <xdr:sp macro="" textlink="">
      <xdr:nvSpPr>
        <xdr:cNvPr id="115" name="【道路】&#10;一人当たり延長最大値テキスト">
          <a:extLst>
            <a:ext uri="{FF2B5EF4-FFF2-40B4-BE49-F238E27FC236}">
              <a16:creationId xmlns:a16="http://schemas.microsoft.com/office/drawing/2014/main" id="{9DB116E5-3AC2-4B9E-8D9D-537A3CB6FDDC}"/>
            </a:ext>
          </a:extLst>
        </xdr:cNvPr>
        <xdr:cNvSpPr txBox="1"/>
      </xdr:nvSpPr>
      <xdr:spPr>
        <a:xfrm>
          <a:off x="10515600" y="54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58918</xdr:rowOff>
    </xdr:from>
    <xdr:to>
      <xdr:col>55</xdr:col>
      <xdr:colOff>88900</xdr:colOff>
      <xdr:row>33</xdr:row>
      <xdr:rowOff>58918</xdr:rowOff>
    </xdr:to>
    <xdr:cxnSp macro="">
      <xdr:nvCxnSpPr>
        <xdr:cNvPr id="116" name="直線コネクタ 115">
          <a:extLst>
            <a:ext uri="{FF2B5EF4-FFF2-40B4-BE49-F238E27FC236}">
              <a16:creationId xmlns:a16="http://schemas.microsoft.com/office/drawing/2014/main" id="{50A269AC-4802-4039-8F71-518B9F683BD1}"/>
            </a:ext>
          </a:extLst>
        </xdr:cNvPr>
        <xdr:cNvCxnSpPr/>
      </xdr:nvCxnSpPr>
      <xdr:spPr>
        <a:xfrm>
          <a:off x="10388600" y="5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91106</xdr:rowOff>
    </xdr:from>
    <xdr:ext cx="469744" cy="259045"/>
    <xdr:sp macro="" textlink="">
      <xdr:nvSpPr>
        <xdr:cNvPr id="117" name="【道路】&#10;一人当たり延長平均値テキスト">
          <a:extLst>
            <a:ext uri="{FF2B5EF4-FFF2-40B4-BE49-F238E27FC236}">
              <a16:creationId xmlns:a16="http://schemas.microsoft.com/office/drawing/2014/main" id="{BE6C78CC-DF75-4ADB-B340-09F5784B5A9C}"/>
            </a:ext>
          </a:extLst>
        </xdr:cNvPr>
        <xdr:cNvSpPr txBox="1"/>
      </xdr:nvSpPr>
      <xdr:spPr>
        <a:xfrm>
          <a:off x="10515600" y="6777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112679</xdr:rowOff>
    </xdr:from>
    <xdr:to>
      <xdr:col>55</xdr:col>
      <xdr:colOff>50800</xdr:colOff>
      <xdr:row>40</xdr:row>
      <xdr:rowOff>42829</xdr:rowOff>
    </xdr:to>
    <xdr:sp macro="" textlink="">
      <xdr:nvSpPr>
        <xdr:cNvPr id="118" name="フローチャート: 判断 117">
          <a:extLst>
            <a:ext uri="{FF2B5EF4-FFF2-40B4-BE49-F238E27FC236}">
              <a16:creationId xmlns:a16="http://schemas.microsoft.com/office/drawing/2014/main" id="{3592805F-90B8-4FB4-9874-64D73756721E}"/>
            </a:ext>
          </a:extLst>
        </xdr:cNvPr>
        <xdr:cNvSpPr/>
      </xdr:nvSpPr>
      <xdr:spPr>
        <a:xfrm>
          <a:off x="10426700" y="679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112131</xdr:rowOff>
    </xdr:from>
    <xdr:to>
      <xdr:col>50</xdr:col>
      <xdr:colOff>165100</xdr:colOff>
      <xdr:row>40</xdr:row>
      <xdr:rowOff>42281</xdr:rowOff>
    </xdr:to>
    <xdr:sp macro="" textlink="">
      <xdr:nvSpPr>
        <xdr:cNvPr id="119" name="フローチャート: 判断 118">
          <a:extLst>
            <a:ext uri="{FF2B5EF4-FFF2-40B4-BE49-F238E27FC236}">
              <a16:creationId xmlns:a16="http://schemas.microsoft.com/office/drawing/2014/main" id="{45FE3FE1-0E05-4BD5-B0C8-E00833DA0A63}"/>
            </a:ext>
          </a:extLst>
        </xdr:cNvPr>
        <xdr:cNvSpPr/>
      </xdr:nvSpPr>
      <xdr:spPr>
        <a:xfrm>
          <a:off x="95885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118257</xdr:rowOff>
    </xdr:from>
    <xdr:to>
      <xdr:col>46</xdr:col>
      <xdr:colOff>38100</xdr:colOff>
      <xdr:row>40</xdr:row>
      <xdr:rowOff>48407</xdr:rowOff>
    </xdr:to>
    <xdr:sp macro="" textlink="">
      <xdr:nvSpPr>
        <xdr:cNvPr id="120" name="フローチャート: 判断 119">
          <a:extLst>
            <a:ext uri="{FF2B5EF4-FFF2-40B4-BE49-F238E27FC236}">
              <a16:creationId xmlns:a16="http://schemas.microsoft.com/office/drawing/2014/main" id="{9171F9C6-F1DF-44FF-9BAB-B8F482B08053}"/>
            </a:ext>
          </a:extLst>
        </xdr:cNvPr>
        <xdr:cNvSpPr/>
      </xdr:nvSpPr>
      <xdr:spPr>
        <a:xfrm>
          <a:off x="8699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125755</xdr:rowOff>
    </xdr:from>
    <xdr:to>
      <xdr:col>41</xdr:col>
      <xdr:colOff>101600</xdr:colOff>
      <xdr:row>40</xdr:row>
      <xdr:rowOff>55905</xdr:rowOff>
    </xdr:to>
    <xdr:sp macro="" textlink="">
      <xdr:nvSpPr>
        <xdr:cNvPr id="121" name="フローチャート: 判断 120">
          <a:extLst>
            <a:ext uri="{FF2B5EF4-FFF2-40B4-BE49-F238E27FC236}">
              <a16:creationId xmlns:a16="http://schemas.microsoft.com/office/drawing/2014/main" id="{2EB4EC99-7FD8-4A74-928F-4DD6FE1846FD}"/>
            </a:ext>
          </a:extLst>
        </xdr:cNvPr>
        <xdr:cNvSpPr/>
      </xdr:nvSpPr>
      <xdr:spPr>
        <a:xfrm>
          <a:off x="7810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126578</xdr:rowOff>
    </xdr:from>
    <xdr:to>
      <xdr:col>36</xdr:col>
      <xdr:colOff>165100</xdr:colOff>
      <xdr:row>40</xdr:row>
      <xdr:rowOff>56728</xdr:rowOff>
    </xdr:to>
    <xdr:sp macro="" textlink="">
      <xdr:nvSpPr>
        <xdr:cNvPr id="122" name="フローチャート: 判断 121">
          <a:extLst>
            <a:ext uri="{FF2B5EF4-FFF2-40B4-BE49-F238E27FC236}">
              <a16:creationId xmlns:a16="http://schemas.microsoft.com/office/drawing/2014/main" id="{C43DED9F-B1D8-4A9E-B747-0E55BAC40239}"/>
            </a:ext>
          </a:extLst>
        </xdr:cNvPr>
        <xdr:cNvSpPr/>
      </xdr:nvSpPr>
      <xdr:spPr>
        <a:xfrm>
          <a:off x="6921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1BF4869-91AE-4115-B9D0-74E63D321DB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9A65933-9C4F-4A64-861C-C54949BD492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1DBE3F5-00F7-493C-8D8B-2B13DB5A12B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8A31BD2-54CC-4BFE-9671-F1254BBFDF2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76BD959-085E-4E7D-BDF8-E0BD91CC4C1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100564</xdr:rowOff>
    </xdr:from>
    <xdr:to>
      <xdr:col>55</xdr:col>
      <xdr:colOff>50800</xdr:colOff>
      <xdr:row>40</xdr:row>
      <xdr:rowOff>30714</xdr:rowOff>
    </xdr:to>
    <xdr:sp macro="" textlink="">
      <xdr:nvSpPr>
        <xdr:cNvPr id="128" name="楕円 127">
          <a:extLst>
            <a:ext uri="{FF2B5EF4-FFF2-40B4-BE49-F238E27FC236}">
              <a16:creationId xmlns:a16="http://schemas.microsoft.com/office/drawing/2014/main" id="{500E592E-B147-431F-B6ED-6EB47EB1C654}"/>
            </a:ext>
          </a:extLst>
        </xdr:cNvPr>
        <xdr:cNvSpPr/>
      </xdr:nvSpPr>
      <xdr:spPr>
        <a:xfrm>
          <a:off x="10426700" y="67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123441</xdr:rowOff>
    </xdr:from>
    <xdr:ext cx="469744" cy="259045"/>
    <xdr:sp macro="" textlink="">
      <xdr:nvSpPr>
        <xdr:cNvPr id="129" name="【道路】&#10;一人当たり延長該当値テキスト">
          <a:extLst>
            <a:ext uri="{FF2B5EF4-FFF2-40B4-BE49-F238E27FC236}">
              <a16:creationId xmlns:a16="http://schemas.microsoft.com/office/drawing/2014/main" id="{0A9859F7-EE6C-4CAC-9C2B-FEFBBEFF999C}"/>
            </a:ext>
          </a:extLst>
        </xdr:cNvPr>
        <xdr:cNvSpPr txBox="1"/>
      </xdr:nvSpPr>
      <xdr:spPr>
        <a:xfrm>
          <a:off x="10515600" y="663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100792</xdr:rowOff>
    </xdr:from>
    <xdr:to>
      <xdr:col>50</xdr:col>
      <xdr:colOff>165100</xdr:colOff>
      <xdr:row>40</xdr:row>
      <xdr:rowOff>30942</xdr:rowOff>
    </xdr:to>
    <xdr:sp macro="" textlink="">
      <xdr:nvSpPr>
        <xdr:cNvPr id="130" name="楕円 129">
          <a:extLst>
            <a:ext uri="{FF2B5EF4-FFF2-40B4-BE49-F238E27FC236}">
              <a16:creationId xmlns:a16="http://schemas.microsoft.com/office/drawing/2014/main" id="{527D4094-A7B2-4622-A97F-43B6BDB64A58}"/>
            </a:ext>
          </a:extLst>
        </xdr:cNvPr>
        <xdr:cNvSpPr/>
      </xdr:nvSpPr>
      <xdr:spPr>
        <a:xfrm>
          <a:off x="9588500" y="678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151364</xdr:rowOff>
    </xdr:from>
    <xdr:to>
      <xdr:col>55</xdr:col>
      <xdr:colOff>0</xdr:colOff>
      <xdr:row>39</xdr:row>
      <xdr:rowOff>151592</xdr:rowOff>
    </xdr:to>
    <xdr:cxnSp macro="">
      <xdr:nvCxnSpPr>
        <xdr:cNvPr id="131" name="直線コネクタ 130">
          <a:extLst>
            <a:ext uri="{FF2B5EF4-FFF2-40B4-BE49-F238E27FC236}">
              <a16:creationId xmlns:a16="http://schemas.microsoft.com/office/drawing/2014/main" id="{5D7BA8A1-AA14-41F6-BE85-33697FF45804}"/>
            </a:ext>
          </a:extLst>
        </xdr:cNvPr>
        <xdr:cNvCxnSpPr/>
      </xdr:nvCxnSpPr>
      <xdr:spPr>
        <a:xfrm flipV="1">
          <a:off x="9639300" y="6837914"/>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102804</xdr:rowOff>
    </xdr:from>
    <xdr:to>
      <xdr:col>46</xdr:col>
      <xdr:colOff>38100</xdr:colOff>
      <xdr:row>40</xdr:row>
      <xdr:rowOff>32954</xdr:rowOff>
    </xdr:to>
    <xdr:sp macro="" textlink="">
      <xdr:nvSpPr>
        <xdr:cNvPr id="132" name="楕円 131">
          <a:extLst>
            <a:ext uri="{FF2B5EF4-FFF2-40B4-BE49-F238E27FC236}">
              <a16:creationId xmlns:a16="http://schemas.microsoft.com/office/drawing/2014/main" id="{D41A4B1E-33A7-4EC7-8E89-04FA725B486A}"/>
            </a:ext>
          </a:extLst>
        </xdr:cNvPr>
        <xdr:cNvSpPr/>
      </xdr:nvSpPr>
      <xdr:spPr>
        <a:xfrm>
          <a:off x="8699500" y="67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151592</xdr:rowOff>
    </xdr:from>
    <xdr:to>
      <xdr:col>50</xdr:col>
      <xdr:colOff>114300</xdr:colOff>
      <xdr:row>39</xdr:row>
      <xdr:rowOff>153604</xdr:rowOff>
    </xdr:to>
    <xdr:cxnSp macro="">
      <xdr:nvCxnSpPr>
        <xdr:cNvPr id="133" name="直線コネクタ 132">
          <a:extLst>
            <a:ext uri="{FF2B5EF4-FFF2-40B4-BE49-F238E27FC236}">
              <a16:creationId xmlns:a16="http://schemas.microsoft.com/office/drawing/2014/main" id="{6CD5EA18-122E-42FC-B0D1-557D68AF06C8}"/>
            </a:ext>
          </a:extLst>
        </xdr:cNvPr>
        <xdr:cNvCxnSpPr/>
      </xdr:nvCxnSpPr>
      <xdr:spPr>
        <a:xfrm flipV="1">
          <a:off x="8750300" y="683814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103307</xdr:rowOff>
    </xdr:from>
    <xdr:to>
      <xdr:col>41</xdr:col>
      <xdr:colOff>101600</xdr:colOff>
      <xdr:row>40</xdr:row>
      <xdr:rowOff>33457</xdr:rowOff>
    </xdr:to>
    <xdr:sp macro="" textlink="">
      <xdr:nvSpPr>
        <xdr:cNvPr id="134" name="楕円 133">
          <a:extLst>
            <a:ext uri="{FF2B5EF4-FFF2-40B4-BE49-F238E27FC236}">
              <a16:creationId xmlns:a16="http://schemas.microsoft.com/office/drawing/2014/main" id="{99A5185C-D73E-4D44-B650-41C8B5E8A526}"/>
            </a:ext>
          </a:extLst>
        </xdr:cNvPr>
        <xdr:cNvSpPr/>
      </xdr:nvSpPr>
      <xdr:spPr>
        <a:xfrm>
          <a:off x="7810500" y="67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153604</xdr:rowOff>
    </xdr:from>
    <xdr:to>
      <xdr:col>45</xdr:col>
      <xdr:colOff>177800</xdr:colOff>
      <xdr:row>39</xdr:row>
      <xdr:rowOff>154107</xdr:rowOff>
    </xdr:to>
    <xdr:cxnSp macro="">
      <xdr:nvCxnSpPr>
        <xdr:cNvPr id="135" name="直線コネクタ 134">
          <a:extLst>
            <a:ext uri="{FF2B5EF4-FFF2-40B4-BE49-F238E27FC236}">
              <a16:creationId xmlns:a16="http://schemas.microsoft.com/office/drawing/2014/main" id="{C5789935-ACFD-4467-B6B2-5752240759F4}"/>
            </a:ext>
          </a:extLst>
        </xdr:cNvPr>
        <xdr:cNvCxnSpPr/>
      </xdr:nvCxnSpPr>
      <xdr:spPr>
        <a:xfrm flipV="1">
          <a:off x="7861300" y="6840154"/>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104587</xdr:rowOff>
    </xdr:from>
    <xdr:to>
      <xdr:col>36</xdr:col>
      <xdr:colOff>165100</xdr:colOff>
      <xdr:row>40</xdr:row>
      <xdr:rowOff>34737</xdr:rowOff>
    </xdr:to>
    <xdr:sp macro="" textlink="">
      <xdr:nvSpPr>
        <xdr:cNvPr id="136" name="楕円 135">
          <a:extLst>
            <a:ext uri="{FF2B5EF4-FFF2-40B4-BE49-F238E27FC236}">
              <a16:creationId xmlns:a16="http://schemas.microsoft.com/office/drawing/2014/main" id="{183BDD8C-3AD6-4395-85BA-A663AAFEBEF1}"/>
            </a:ext>
          </a:extLst>
        </xdr:cNvPr>
        <xdr:cNvSpPr/>
      </xdr:nvSpPr>
      <xdr:spPr>
        <a:xfrm>
          <a:off x="6921500" y="679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154107</xdr:rowOff>
    </xdr:from>
    <xdr:to>
      <xdr:col>41</xdr:col>
      <xdr:colOff>50800</xdr:colOff>
      <xdr:row>39</xdr:row>
      <xdr:rowOff>155387</xdr:rowOff>
    </xdr:to>
    <xdr:cxnSp macro="">
      <xdr:nvCxnSpPr>
        <xdr:cNvPr id="137" name="直線コネクタ 136">
          <a:extLst>
            <a:ext uri="{FF2B5EF4-FFF2-40B4-BE49-F238E27FC236}">
              <a16:creationId xmlns:a16="http://schemas.microsoft.com/office/drawing/2014/main" id="{F9BAAB21-DE8A-4DDD-8B97-B1D59F9F393C}"/>
            </a:ext>
          </a:extLst>
        </xdr:cNvPr>
        <xdr:cNvCxnSpPr/>
      </xdr:nvCxnSpPr>
      <xdr:spPr>
        <a:xfrm flipV="1">
          <a:off x="6972300" y="6840657"/>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33408</xdr:rowOff>
    </xdr:from>
    <xdr:ext cx="469744" cy="259045"/>
    <xdr:sp macro="" textlink="">
      <xdr:nvSpPr>
        <xdr:cNvPr id="138" name="n_1aveValue【道路】&#10;一人当たり延長">
          <a:extLst>
            <a:ext uri="{FF2B5EF4-FFF2-40B4-BE49-F238E27FC236}">
              <a16:creationId xmlns:a16="http://schemas.microsoft.com/office/drawing/2014/main" id="{0DE6046A-835E-496C-BE35-61C2CCC05FB8}"/>
            </a:ext>
          </a:extLst>
        </xdr:cNvPr>
        <xdr:cNvSpPr txBox="1"/>
      </xdr:nvSpPr>
      <xdr:spPr>
        <a:xfrm>
          <a:off x="9391727" y="689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39534</xdr:rowOff>
    </xdr:from>
    <xdr:ext cx="469744" cy="259045"/>
    <xdr:sp macro="" textlink="">
      <xdr:nvSpPr>
        <xdr:cNvPr id="139" name="n_2aveValue【道路】&#10;一人当たり延長">
          <a:extLst>
            <a:ext uri="{FF2B5EF4-FFF2-40B4-BE49-F238E27FC236}">
              <a16:creationId xmlns:a16="http://schemas.microsoft.com/office/drawing/2014/main" id="{076D40EC-3D0E-45C3-AF8D-B0AEFAD20BDE}"/>
            </a:ext>
          </a:extLst>
        </xdr:cNvPr>
        <xdr:cNvSpPr txBox="1"/>
      </xdr:nvSpPr>
      <xdr:spPr>
        <a:xfrm>
          <a:off x="8515427" y="68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47032</xdr:rowOff>
    </xdr:from>
    <xdr:ext cx="469744" cy="259045"/>
    <xdr:sp macro="" textlink="">
      <xdr:nvSpPr>
        <xdr:cNvPr id="140" name="n_3aveValue【道路】&#10;一人当たり延長">
          <a:extLst>
            <a:ext uri="{FF2B5EF4-FFF2-40B4-BE49-F238E27FC236}">
              <a16:creationId xmlns:a16="http://schemas.microsoft.com/office/drawing/2014/main" id="{B6470278-9506-4139-A9D4-125D8291B738}"/>
            </a:ext>
          </a:extLst>
        </xdr:cNvPr>
        <xdr:cNvSpPr txBox="1"/>
      </xdr:nvSpPr>
      <xdr:spPr>
        <a:xfrm>
          <a:off x="7626427" y="690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47855</xdr:rowOff>
    </xdr:from>
    <xdr:ext cx="469744" cy="259045"/>
    <xdr:sp macro="" textlink="">
      <xdr:nvSpPr>
        <xdr:cNvPr id="141" name="n_4aveValue【道路】&#10;一人当たり延長">
          <a:extLst>
            <a:ext uri="{FF2B5EF4-FFF2-40B4-BE49-F238E27FC236}">
              <a16:creationId xmlns:a16="http://schemas.microsoft.com/office/drawing/2014/main" id="{3238DE15-E98F-4119-B273-491FA1D42D04}"/>
            </a:ext>
          </a:extLst>
        </xdr:cNvPr>
        <xdr:cNvSpPr txBox="1"/>
      </xdr:nvSpPr>
      <xdr:spPr>
        <a:xfrm>
          <a:off x="6737427" y="69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47469</xdr:rowOff>
    </xdr:from>
    <xdr:ext cx="469744" cy="259045"/>
    <xdr:sp macro="" textlink="">
      <xdr:nvSpPr>
        <xdr:cNvPr id="142" name="n_1mainValue【道路】&#10;一人当たり延長">
          <a:extLst>
            <a:ext uri="{FF2B5EF4-FFF2-40B4-BE49-F238E27FC236}">
              <a16:creationId xmlns:a16="http://schemas.microsoft.com/office/drawing/2014/main" id="{E8DA046C-5BD9-4AD0-A3A1-1F1E913B5A31}"/>
            </a:ext>
          </a:extLst>
        </xdr:cNvPr>
        <xdr:cNvSpPr txBox="1"/>
      </xdr:nvSpPr>
      <xdr:spPr>
        <a:xfrm>
          <a:off x="9391727" y="656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49481</xdr:rowOff>
    </xdr:from>
    <xdr:ext cx="469744" cy="259045"/>
    <xdr:sp macro="" textlink="">
      <xdr:nvSpPr>
        <xdr:cNvPr id="143" name="n_2mainValue【道路】&#10;一人当たり延長">
          <a:extLst>
            <a:ext uri="{FF2B5EF4-FFF2-40B4-BE49-F238E27FC236}">
              <a16:creationId xmlns:a16="http://schemas.microsoft.com/office/drawing/2014/main" id="{9FA8C200-8281-41C7-8C6E-8326C260ECB3}"/>
            </a:ext>
          </a:extLst>
        </xdr:cNvPr>
        <xdr:cNvSpPr txBox="1"/>
      </xdr:nvSpPr>
      <xdr:spPr>
        <a:xfrm>
          <a:off x="8515427" y="656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49984</xdr:rowOff>
    </xdr:from>
    <xdr:ext cx="469744" cy="259045"/>
    <xdr:sp macro="" textlink="">
      <xdr:nvSpPr>
        <xdr:cNvPr id="144" name="n_3mainValue【道路】&#10;一人当たり延長">
          <a:extLst>
            <a:ext uri="{FF2B5EF4-FFF2-40B4-BE49-F238E27FC236}">
              <a16:creationId xmlns:a16="http://schemas.microsoft.com/office/drawing/2014/main" id="{BD6B5DDC-D1B2-4FEE-B4F2-7FA43C5794C7}"/>
            </a:ext>
          </a:extLst>
        </xdr:cNvPr>
        <xdr:cNvSpPr txBox="1"/>
      </xdr:nvSpPr>
      <xdr:spPr>
        <a:xfrm>
          <a:off x="7626427" y="656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51264</xdr:rowOff>
    </xdr:from>
    <xdr:ext cx="469744" cy="259045"/>
    <xdr:sp macro="" textlink="">
      <xdr:nvSpPr>
        <xdr:cNvPr id="145" name="n_4mainValue【道路】&#10;一人当たり延長">
          <a:extLst>
            <a:ext uri="{FF2B5EF4-FFF2-40B4-BE49-F238E27FC236}">
              <a16:creationId xmlns:a16="http://schemas.microsoft.com/office/drawing/2014/main" id="{720C6227-1233-4441-A128-8851D2D35873}"/>
            </a:ext>
          </a:extLst>
        </xdr:cNvPr>
        <xdr:cNvSpPr txBox="1"/>
      </xdr:nvSpPr>
      <xdr:spPr>
        <a:xfrm>
          <a:off x="6737427" y="656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16865A3-05AC-4659-ACC3-7F05744CEE3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C6A4D02-EDD9-4E47-AD15-FF3F68929C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6758D90-8621-401F-84EE-CAB8C5C20C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4300513-E970-4545-A1C8-B4422600510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2B0245F-0F20-4FA2-8533-395F196BCDF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64FF4D9-5CC6-4CE5-AEEE-7C897EE135A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45C7C82-CABC-4F36-BB9F-5134C53B66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44E4676-BF66-4863-A84C-B5D64FF39B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DE688D8-1B80-485D-96D0-79E5849381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067B2A9-6686-4754-B841-0E2A1055A0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D872C64-0159-408F-B9C8-079DE1E6364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1D0ABCB-B6D3-43F4-B704-69BD657649A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a:extLst>
            <a:ext uri="{FF2B5EF4-FFF2-40B4-BE49-F238E27FC236}">
              <a16:creationId xmlns:a16="http://schemas.microsoft.com/office/drawing/2014/main" id="{550D884F-5707-4C4D-82BE-000C6BC2D499}"/>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6B8F0F0-2A1C-4589-917D-7FF22904372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444EF23-83E7-4686-B198-C331A536B02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67D06D2-44E1-4D8A-B5FC-0DA742A4E0B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0ECFF6C-3D3E-4F94-BC76-BF8EEBB90FC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D15D1C8-FCF9-41D9-B51C-62DB0359CF6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938F214-275A-4F57-97BA-FDA0D7ABFB3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9313103-37DC-49F0-87EA-F0C3897C6E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EEF2D19-C37D-48CE-AD4A-8C7B6EB2F47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BBB752A-7B5B-4F35-8638-A96133557BA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4831E1F1-FBD8-4BBC-9CE1-6F545CBE61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B3E7A16-6B75-4DC6-BA5E-FE14F0BCF7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9F283833-A78E-4329-8FDD-28A65B5BEE3F}"/>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D8781CAC-033B-492D-B339-76ED52FE0A6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86541</xdr:rowOff>
    </xdr:from>
    <xdr:to>
      <xdr:col>24</xdr:col>
      <xdr:colOff>62865</xdr:colOff>
      <xdr:row>63</xdr:row>
      <xdr:rowOff>115933</xdr:rowOff>
    </xdr:to>
    <xdr:cxnSp macro="">
      <xdr:nvCxnSpPr>
        <xdr:cNvPr id="172" name="直線コネクタ 171">
          <a:extLst>
            <a:ext uri="{FF2B5EF4-FFF2-40B4-BE49-F238E27FC236}">
              <a16:creationId xmlns:a16="http://schemas.microsoft.com/office/drawing/2014/main" id="{7957B891-6321-40EB-8F20-3B16F31A508F}"/>
            </a:ext>
          </a:extLst>
        </xdr:cNvPr>
        <xdr:cNvCxnSpPr/>
      </xdr:nvCxnSpPr>
      <xdr:spPr>
        <a:xfrm flipV="1">
          <a:off x="4634865" y="951629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119760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395485AD-B258-44C8-9963-F25E6E3956A9}"/>
            </a:ext>
          </a:extLst>
        </xdr:cNvPr>
        <xdr:cNvSpPr txBox="1"/>
      </xdr:nvSpPr>
      <xdr:spPr>
        <a:xfrm>
          <a:off x="4673600" y="109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115933</xdr:rowOff>
    </xdr:from>
    <xdr:to>
      <xdr:col>24</xdr:col>
      <xdr:colOff>152400</xdr:colOff>
      <xdr:row>63</xdr:row>
      <xdr:rowOff>115933</xdr:rowOff>
    </xdr:to>
    <xdr:cxnSp macro="">
      <xdr:nvCxnSpPr>
        <xdr:cNvPr id="174" name="直線コネクタ 173">
          <a:extLst>
            <a:ext uri="{FF2B5EF4-FFF2-40B4-BE49-F238E27FC236}">
              <a16:creationId xmlns:a16="http://schemas.microsoft.com/office/drawing/2014/main" id="{AEEA7079-ABC8-47B2-838E-5A883FC22BE1}"/>
            </a:ext>
          </a:extLst>
        </xdr:cNvPr>
        <xdr:cNvCxnSpPr/>
      </xdr:nvCxnSpPr>
      <xdr:spPr>
        <a:xfrm>
          <a:off x="4546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33218</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44C2928B-FA84-4A31-9400-1C0E25ECE2AA}"/>
            </a:ext>
          </a:extLst>
        </xdr:cNvPr>
        <xdr:cNvSpPr txBox="1"/>
      </xdr:nvSpPr>
      <xdr:spPr>
        <a:xfrm>
          <a:off x="4673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86541</xdr:rowOff>
    </xdr:from>
    <xdr:to>
      <xdr:col>24</xdr:col>
      <xdr:colOff>152400</xdr:colOff>
      <xdr:row>55</xdr:row>
      <xdr:rowOff>86541</xdr:rowOff>
    </xdr:to>
    <xdr:cxnSp macro="">
      <xdr:nvCxnSpPr>
        <xdr:cNvPr id="176" name="直線コネクタ 175">
          <a:extLst>
            <a:ext uri="{FF2B5EF4-FFF2-40B4-BE49-F238E27FC236}">
              <a16:creationId xmlns:a16="http://schemas.microsoft.com/office/drawing/2014/main" id="{84AE1C34-9D91-457F-A3F2-AF8B23626883}"/>
            </a:ext>
          </a:extLst>
        </xdr:cNvPr>
        <xdr:cNvCxnSpPr/>
      </xdr:nvCxnSpPr>
      <xdr:spPr>
        <a:xfrm>
          <a:off x="4546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82C15CC-31C1-4FA6-BDF5-D9D100A109FE}"/>
            </a:ext>
          </a:extLst>
        </xdr:cNvPr>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a:extLst>
            <a:ext uri="{FF2B5EF4-FFF2-40B4-BE49-F238E27FC236}">
              <a16:creationId xmlns:a16="http://schemas.microsoft.com/office/drawing/2014/main" id="{8F85BFDC-948F-416F-A50F-A6D24C9E2591}"/>
            </a:ext>
          </a:extLst>
        </xdr:cNvPr>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9" name="フローチャート: 判断 178">
          <a:extLst>
            <a:ext uri="{FF2B5EF4-FFF2-40B4-BE49-F238E27FC236}">
              <a16:creationId xmlns:a16="http://schemas.microsoft.com/office/drawing/2014/main" id="{C9A11671-4A03-4ADF-AA7C-E661AAC7B130}"/>
            </a:ext>
          </a:extLst>
        </xdr:cNvPr>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151674</xdr:rowOff>
    </xdr:from>
    <xdr:to>
      <xdr:col>15</xdr:col>
      <xdr:colOff>101600</xdr:colOff>
      <xdr:row>59</xdr:row>
      <xdr:rowOff>81824</xdr:rowOff>
    </xdr:to>
    <xdr:sp macro="" textlink="">
      <xdr:nvSpPr>
        <xdr:cNvPr id="180" name="フローチャート: 判断 179">
          <a:extLst>
            <a:ext uri="{FF2B5EF4-FFF2-40B4-BE49-F238E27FC236}">
              <a16:creationId xmlns:a16="http://schemas.microsoft.com/office/drawing/2014/main" id="{EBC0E20B-A1CB-4654-BAD5-BC6AC78D43B0}"/>
            </a:ext>
          </a:extLst>
        </xdr:cNvPr>
        <xdr:cNvSpPr/>
      </xdr:nvSpPr>
      <xdr:spPr>
        <a:xfrm>
          <a:off x="2857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112485</xdr:rowOff>
    </xdr:from>
    <xdr:to>
      <xdr:col>10</xdr:col>
      <xdr:colOff>165100</xdr:colOff>
      <xdr:row>59</xdr:row>
      <xdr:rowOff>42635</xdr:rowOff>
    </xdr:to>
    <xdr:sp macro="" textlink="">
      <xdr:nvSpPr>
        <xdr:cNvPr id="181" name="フローチャート: 判断 180">
          <a:extLst>
            <a:ext uri="{FF2B5EF4-FFF2-40B4-BE49-F238E27FC236}">
              <a16:creationId xmlns:a16="http://schemas.microsoft.com/office/drawing/2014/main" id="{B839340E-71B6-4217-82A3-64145D7A0B8F}"/>
            </a:ext>
          </a:extLst>
        </xdr:cNvPr>
        <xdr:cNvSpPr/>
      </xdr:nvSpPr>
      <xdr:spPr>
        <a:xfrm>
          <a:off x="1968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43906</xdr:rowOff>
    </xdr:from>
    <xdr:to>
      <xdr:col>6</xdr:col>
      <xdr:colOff>38100</xdr:colOff>
      <xdr:row>58</xdr:row>
      <xdr:rowOff>145506</xdr:rowOff>
    </xdr:to>
    <xdr:sp macro="" textlink="">
      <xdr:nvSpPr>
        <xdr:cNvPr id="182" name="フローチャート: 判断 181">
          <a:extLst>
            <a:ext uri="{FF2B5EF4-FFF2-40B4-BE49-F238E27FC236}">
              <a16:creationId xmlns:a16="http://schemas.microsoft.com/office/drawing/2014/main" id="{9181D817-772E-4263-A018-264DE7619DCE}"/>
            </a:ext>
          </a:extLst>
        </xdr:cNvPr>
        <xdr:cNvSpPr/>
      </xdr:nvSpPr>
      <xdr:spPr>
        <a:xfrm>
          <a:off x="1079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1FBBDFB-C15F-4A65-AAB6-E7CB87CB90A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E403896-C822-49FB-86F7-6B097D37CC1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AD68D67-3BBD-4D07-9623-A7CACC61705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BA6A937-963F-4A84-B4E7-160EAE178C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BCDC068-51BD-4406-B29A-FCF0A435E3A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8" name="楕円 187">
          <a:extLst>
            <a:ext uri="{FF2B5EF4-FFF2-40B4-BE49-F238E27FC236}">
              <a16:creationId xmlns:a16="http://schemas.microsoft.com/office/drawing/2014/main" id="{47FB967D-83AB-44A6-AE22-37F12A54D852}"/>
            </a:ext>
          </a:extLst>
        </xdr:cNvPr>
        <xdr:cNvSpPr/>
      </xdr:nvSpPr>
      <xdr:spPr>
        <a:xfrm>
          <a:off x="4584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154594</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418A1B55-8E86-4A50-A63D-681141C60A93}"/>
            </a:ext>
          </a:extLst>
        </xdr:cNvPr>
        <xdr:cNvSpPr txBox="1"/>
      </xdr:nvSpPr>
      <xdr:spPr>
        <a:xfrm>
          <a:off x="4673600"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143510</xdr:rowOff>
    </xdr:from>
    <xdr:to>
      <xdr:col>20</xdr:col>
      <xdr:colOff>38100</xdr:colOff>
      <xdr:row>60</xdr:row>
      <xdr:rowOff>73660</xdr:rowOff>
    </xdr:to>
    <xdr:sp macro="" textlink="">
      <xdr:nvSpPr>
        <xdr:cNvPr id="190" name="楕円 189">
          <a:extLst>
            <a:ext uri="{FF2B5EF4-FFF2-40B4-BE49-F238E27FC236}">
              <a16:creationId xmlns:a16="http://schemas.microsoft.com/office/drawing/2014/main" id="{2C2FD7CA-AB78-4E24-9AC7-71A75BC09489}"/>
            </a:ext>
          </a:extLst>
        </xdr:cNvPr>
        <xdr:cNvSpPr/>
      </xdr:nvSpPr>
      <xdr:spPr>
        <a:xfrm>
          <a:off x="3746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55517</xdr:rowOff>
    </xdr:to>
    <xdr:cxnSp macro="">
      <xdr:nvCxnSpPr>
        <xdr:cNvPr id="191" name="直線コネクタ 190">
          <a:extLst>
            <a:ext uri="{FF2B5EF4-FFF2-40B4-BE49-F238E27FC236}">
              <a16:creationId xmlns:a16="http://schemas.microsoft.com/office/drawing/2014/main" id="{1821D6E3-F67E-4013-9E23-EBFE619C72CB}"/>
            </a:ext>
          </a:extLst>
        </xdr:cNvPr>
        <xdr:cNvCxnSpPr/>
      </xdr:nvCxnSpPr>
      <xdr:spPr>
        <a:xfrm>
          <a:off x="3797300" y="103098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110853</xdr:rowOff>
    </xdr:from>
    <xdr:to>
      <xdr:col>15</xdr:col>
      <xdr:colOff>101600</xdr:colOff>
      <xdr:row>60</xdr:row>
      <xdr:rowOff>41003</xdr:rowOff>
    </xdr:to>
    <xdr:sp macro="" textlink="">
      <xdr:nvSpPr>
        <xdr:cNvPr id="192" name="楕円 191">
          <a:extLst>
            <a:ext uri="{FF2B5EF4-FFF2-40B4-BE49-F238E27FC236}">
              <a16:creationId xmlns:a16="http://schemas.microsoft.com/office/drawing/2014/main" id="{C92378E4-AF45-4449-A1EB-5A0A76D7E1AE}"/>
            </a:ext>
          </a:extLst>
        </xdr:cNvPr>
        <xdr:cNvSpPr/>
      </xdr:nvSpPr>
      <xdr:spPr>
        <a:xfrm>
          <a:off x="2857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161653</xdr:rowOff>
    </xdr:from>
    <xdr:to>
      <xdr:col>19</xdr:col>
      <xdr:colOff>177800</xdr:colOff>
      <xdr:row>60</xdr:row>
      <xdr:rowOff>22860</xdr:rowOff>
    </xdr:to>
    <xdr:cxnSp macro="">
      <xdr:nvCxnSpPr>
        <xdr:cNvPr id="193" name="直線コネクタ 192">
          <a:extLst>
            <a:ext uri="{FF2B5EF4-FFF2-40B4-BE49-F238E27FC236}">
              <a16:creationId xmlns:a16="http://schemas.microsoft.com/office/drawing/2014/main" id="{BC51C507-0BD8-4114-A7F0-9035D176E23A}"/>
            </a:ext>
          </a:extLst>
        </xdr:cNvPr>
        <xdr:cNvCxnSpPr/>
      </xdr:nvCxnSpPr>
      <xdr:spPr>
        <a:xfrm>
          <a:off x="2908300" y="102772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81462</xdr:rowOff>
    </xdr:from>
    <xdr:to>
      <xdr:col>10</xdr:col>
      <xdr:colOff>165100</xdr:colOff>
      <xdr:row>60</xdr:row>
      <xdr:rowOff>11612</xdr:rowOff>
    </xdr:to>
    <xdr:sp macro="" textlink="">
      <xdr:nvSpPr>
        <xdr:cNvPr id="194" name="楕円 193">
          <a:extLst>
            <a:ext uri="{FF2B5EF4-FFF2-40B4-BE49-F238E27FC236}">
              <a16:creationId xmlns:a16="http://schemas.microsoft.com/office/drawing/2014/main" id="{C6282675-C828-423D-9EC6-FFD92095BE3E}"/>
            </a:ext>
          </a:extLst>
        </xdr:cNvPr>
        <xdr:cNvSpPr/>
      </xdr:nvSpPr>
      <xdr:spPr>
        <a:xfrm>
          <a:off x="1968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132262</xdr:rowOff>
    </xdr:from>
    <xdr:to>
      <xdr:col>15</xdr:col>
      <xdr:colOff>50800</xdr:colOff>
      <xdr:row>59</xdr:row>
      <xdr:rowOff>161653</xdr:rowOff>
    </xdr:to>
    <xdr:cxnSp macro="">
      <xdr:nvCxnSpPr>
        <xdr:cNvPr id="195" name="直線コネクタ 194">
          <a:extLst>
            <a:ext uri="{FF2B5EF4-FFF2-40B4-BE49-F238E27FC236}">
              <a16:creationId xmlns:a16="http://schemas.microsoft.com/office/drawing/2014/main" id="{E981CBB0-0C7B-429D-88BD-06A815012335}"/>
            </a:ext>
          </a:extLst>
        </xdr:cNvPr>
        <xdr:cNvCxnSpPr/>
      </xdr:nvCxnSpPr>
      <xdr:spPr>
        <a:xfrm>
          <a:off x="2019300" y="1024781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39007</xdr:rowOff>
    </xdr:from>
    <xdr:to>
      <xdr:col>6</xdr:col>
      <xdr:colOff>38100</xdr:colOff>
      <xdr:row>59</xdr:row>
      <xdr:rowOff>140607</xdr:rowOff>
    </xdr:to>
    <xdr:sp macro="" textlink="">
      <xdr:nvSpPr>
        <xdr:cNvPr id="196" name="楕円 195">
          <a:extLst>
            <a:ext uri="{FF2B5EF4-FFF2-40B4-BE49-F238E27FC236}">
              <a16:creationId xmlns:a16="http://schemas.microsoft.com/office/drawing/2014/main" id="{1FBDBB72-2CEA-4A45-9B2E-6816A40DF318}"/>
            </a:ext>
          </a:extLst>
        </xdr:cNvPr>
        <xdr:cNvSpPr/>
      </xdr:nvSpPr>
      <xdr:spPr>
        <a:xfrm>
          <a:off x="1079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89807</xdr:rowOff>
    </xdr:from>
    <xdr:to>
      <xdr:col>10</xdr:col>
      <xdr:colOff>114300</xdr:colOff>
      <xdr:row>59</xdr:row>
      <xdr:rowOff>132262</xdr:rowOff>
    </xdr:to>
    <xdr:cxnSp macro="">
      <xdr:nvCxnSpPr>
        <xdr:cNvPr id="197" name="直線コネクタ 196">
          <a:extLst>
            <a:ext uri="{FF2B5EF4-FFF2-40B4-BE49-F238E27FC236}">
              <a16:creationId xmlns:a16="http://schemas.microsoft.com/office/drawing/2014/main" id="{F37525C4-2B50-4620-AA64-FD6837A31FCE}"/>
            </a:ext>
          </a:extLst>
        </xdr:cNvPr>
        <xdr:cNvCxnSpPr/>
      </xdr:nvCxnSpPr>
      <xdr:spPr>
        <a:xfrm>
          <a:off x="1130300" y="1020535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150603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8A029A3B-6A74-4478-A0A0-F1541367E403}"/>
            </a:ext>
          </a:extLst>
        </xdr:cNvPr>
        <xdr:cNvSpPr txBox="1"/>
      </xdr:nvSpPr>
      <xdr:spPr>
        <a:xfrm>
          <a:off x="3582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98351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48F41A5E-2A5F-451A-8F9B-5D71AEF1BD21}"/>
            </a:ext>
          </a:extLst>
        </xdr:cNvPr>
        <xdr:cNvSpPr txBox="1"/>
      </xdr:nvSpPr>
      <xdr:spPr>
        <a:xfrm>
          <a:off x="27057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59162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5872FC38-85B6-4E0C-841D-98FD2B14379A}"/>
            </a:ext>
          </a:extLst>
        </xdr:cNvPr>
        <xdr:cNvSpPr txBox="1"/>
      </xdr:nvSpPr>
      <xdr:spPr>
        <a:xfrm>
          <a:off x="18167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162033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3C3127F5-59F7-4EAF-848C-B9D37C123FC1}"/>
            </a:ext>
          </a:extLst>
        </xdr:cNvPr>
        <xdr:cNvSpPr txBox="1"/>
      </xdr:nvSpPr>
      <xdr:spPr>
        <a:xfrm>
          <a:off x="927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64787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3C5AF6D5-1D1C-4605-BADA-B33C567C6441}"/>
            </a:ext>
          </a:extLst>
        </xdr:cNvPr>
        <xdr:cNvSpPr txBox="1"/>
      </xdr:nvSpPr>
      <xdr:spPr>
        <a:xfrm>
          <a:off x="3582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32130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8C8E0D31-DEB3-4463-981A-4F98B97DA369}"/>
            </a:ext>
          </a:extLst>
        </xdr:cNvPr>
        <xdr:cNvSpPr txBox="1"/>
      </xdr:nvSpPr>
      <xdr:spPr>
        <a:xfrm>
          <a:off x="2705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2739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ABD970E2-8E2D-4F16-9344-7D9A7FCCC987}"/>
            </a:ext>
          </a:extLst>
        </xdr:cNvPr>
        <xdr:cNvSpPr txBox="1"/>
      </xdr:nvSpPr>
      <xdr:spPr>
        <a:xfrm>
          <a:off x="1816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131734</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814D6FB-D365-4695-A632-ED0D02005A82}"/>
            </a:ext>
          </a:extLst>
        </xdr:cNvPr>
        <xdr:cNvSpPr txBox="1"/>
      </xdr:nvSpPr>
      <xdr:spPr>
        <a:xfrm>
          <a:off x="9277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F2189FA-EE38-40D6-B6D2-FADBD8C5C9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E7E6C9F-2FB8-43A4-9F54-D9A6B398C9C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1942395-637C-484E-BA75-06D3BCF07FA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340EE9B-DD47-4721-B4B9-E7598DE0D4C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7634392-3290-476B-8BF2-066AF54EAC2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5521280-1410-4602-BEF0-2CDB961B24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3941A7F-A4EA-49B7-842A-F4E7E146022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6EFC93B-1F9A-4798-A52D-CC5C095CA5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CFC6B29-6D45-4004-B6DB-3177928BA01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71FF4915-C229-4262-A28C-BA27CB30C3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F47F039F-17EF-4941-A3F0-49D128FFBB0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EDA48BC1-CD81-4FC0-B386-A7967C55EA7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2DE33788-B37F-4390-8063-371CE511DF8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462B5468-E39F-450C-829F-7DC632874552}"/>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6F3AE5BA-0A4C-4762-9382-A540F4F619C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DA253C5A-EC7F-484D-850F-4F9AC1088EBD}"/>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16F05208-695C-47ED-A8CE-BA5D89D6642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C0FE5E4C-BBF8-48A7-8DDA-D38C4369C549}"/>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7AA5AFD4-D01B-4268-8F8D-0A48163AED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D513303-5353-4973-9054-F3127BB0FF3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F6212562-85EE-445F-8DC8-9CDE1685FB4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127298</xdr:rowOff>
    </xdr:from>
    <xdr:to>
      <xdr:col>54</xdr:col>
      <xdr:colOff>189865</xdr:colOff>
      <xdr:row>63</xdr:row>
      <xdr:rowOff>166960</xdr:rowOff>
    </xdr:to>
    <xdr:cxnSp macro="">
      <xdr:nvCxnSpPr>
        <xdr:cNvPr id="227" name="直線コネクタ 226">
          <a:extLst>
            <a:ext uri="{FF2B5EF4-FFF2-40B4-BE49-F238E27FC236}">
              <a16:creationId xmlns:a16="http://schemas.microsoft.com/office/drawing/2014/main" id="{A186EAC6-DC79-4E55-8D26-6CF6D93B02CD}"/>
            </a:ext>
          </a:extLst>
        </xdr:cNvPr>
        <xdr:cNvCxnSpPr/>
      </xdr:nvCxnSpPr>
      <xdr:spPr>
        <a:xfrm flipV="1">
          <a:off x="10476865" y="9899948"/>
          <a:ext cx="0" cy="106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170787</xdr:rowOff>
    </xdr:from>
    <xdr:ext cx="378565" cy="259045"/>
    <xdr:sp macro="" textlink="">
      <xdr:nvSpPr>
        <xdr:cNvPr id="228" name="【橋りょう・トンネル】&#10;一人当たり有形固定資産（償却資産）額最小値テキスト">
          <a:extLst>
            <a:ext uri="{FF2B5EF4-FFF2-40B4-BE49-F238E27FC236}">
              <a16:creationId xmlns:a16="http://schemas.microsoft.com/office/drawing/2014/main" id="{63265F24-599A-492D-8440-6C4D2BA1C474}"/>
            </a:ext>
          </a:extLst>
        </xdr:cNvPr>
        <xdr:cNvSpPr txBox="1"/>
      </xdr:nvSpPr>
      <xdr:spPr>
        <a:xfrm>
          <a:off x="10515600" y="10972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166960</xdr:rowOff>
    </xdr:from>
    <xdr:to>
      <xdr:col>55</xdr:col>
      <xdr:colOff>88900</xdr:colOff>
      <xdr:row>63</xdr:row>
      <xdr:rowOff>166960</xdr:rowOff>
    </xdr:to>
    <xdr:cxnSp macro="">
      <xdr:nvCxnSpPr>
        <xdr:cNvPr id="229" name="直線コネクタ 228">
          <a:extLst>
            <a:ext uri="{FF2B5EF4-FFF2-40B4-BE49-F238E27FC236}">
              <a16:creationId xmlns:a16="http://schemas.microsoft.com/office/drawing/2014/main" id="{9E048910-C52C-450C-BC54-DA45B0F8F515}"/>
            </a:ext>
          </a:extLst>
        </xdr:cNvPr>
        <xdr:cNvCxnSpPr/>
      </xdr:nvCxnSpPr>
      <xdr:spPr>
        <a:xfrm>
          <a:off x="10388600" y="1096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73975</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99BA7E27-0F96-4C0D-9937-4D3073AA6E23}"/>
            </a:ext>
          </a:extLst>
        </xdr:cNvPr>
        <xdr:cNvSpPr txBox="1"/>
      </xdr:nvSpPr>
      <xdr:spPr>
        <a:xfrm>
          <a:off x="10515600" y="967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127298</xdr:rowOff>
    </xdr:from>
    <xdr:to>
      <xdr:col>55</xdr:col>
      <xdr:colOff>88900</xdr:colOff>
      <xdr:row>57</xdr:row>
      <xdr:rowOff>127298</xdr:rowOff>
    </xdr:to>
    <xdr:cxnSp macro="">
      <xdr:nvCxnSpPr>
        <xdr:cNvPr id="231" name="直線コネクタ 230">
          <a:extLst>
            <a:ext uri="{FF2B5EF4-FFF2-40B4-BE49-F238E27FC236}">
              <a16:creationId xmlns:a16="http://schemas.microsoft.com/office/drawing/2014/main" id="{B25D01B0-33A3-435E-8AD9-9E4258EAEC50}"/>
            </a:ext>
          </a:extLst>
        </xdr:cNvPr>
        <xdr:cNvCxnSpPr/>
      </xdr:nvCxnSpPr>
      <xdr:spPr>
        <a:xfrm>
          <a:off x="10388600" y="9899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67380</xdr:rowOff>
    </xdr:from>
    <xdr:ext cx="534377" cy="259045"/>
    <xdr:sp macro="" textlink="">
      <xdr:nvSpPr>
        <xdr:cNvPr id="232" name="【橋りょう・トンネル】&#10;一人当たり有形固定資産（償却資産）額平均値テキスト">
          <a:extLst>
            <a:ext uri="{FF2B5EF4-FFF2-40B4-BE49-F238E27FC236}">
              <a16:creationId xmlns:a16="http://schemas.microsoft.com/office/drawing/2014/main" id="{85BD45A7-80FC-441A-A6CA-1B6E6C77481B}"/>
            </a:ext>
          </a:extLst>
        </xdr:cNvPr>
        <xdr:cNvSpPr txBox="1"/>
      </xdr:nvSpPr>
      <xdr:spPr>
        <a:xfrm>
          <a:off x="10515600" y="10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88953</xdr:rowOff>
    </xdr:from>
    <xdr:to>
      <xdr:col>55</xdr:col>
      <xdr:colOff>50800</xdr:colOff>
      <xdr:row>62</xdr:row>
      <xdr:rowOff>19103</xdr:rowOff>
    </xdr:to>
    <xdr:sp macro="" textlink="">
      <xdr:nvSpPr>
        <xdr:cNvPr id="233" name="フローチャート: 判断 232">
          <a:extLst>
            <a:ext uri="{FF2B5EF4-FFF2-40B4-BE49-F238E27FC236}">
              <a16:creationId xmlns:a16="http://schemas.microsoft.com/office/drawing/2014/main" id="{E45344B4-4FFF-4CC4-B26E-FFA691A02928}"/>
            </a:ext>
          </a:extLst>
        </xdr:cNvPr>
        <xdr:cNvSpPr/>
      </xdr:nvSpPr>
      <xdr:spPr>
        <a:xfrm>
          <a:off x="10426700" y="1054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91700</xdr:rowOff>
    </xdr:from>
    <xdr:to>
      <xdr:col>50</xdr:col>
      <xdr:colOff>165100</xdr:colOff>
      <xdr:row>62</xdr:row>
      <xdr:rowOff>21850</xdr:rowOff>
    </xdr:to>
    <xdr:sp macro="" textlink="">
      <xdr:nvSpPr>
        <xdr:cNvPr id="234" name="フローチャート: 判断 233">
          <a:extLst>
            <a:ext uri="{FF2B5EF4-FFF2-40B4-BE49-F238E27FC236}">
              <a16:creationId xmlns:a16="http://schemas.microsoft.com/office/drawing/2014/main" id="{86AD57A9-E5CF-4395-BFB5-EB11F22D2FC1}"/>
            </a:ext>
          </a:extLst>
        </xdr:cNvPr>
        <xdr:cNvSpPr/>
      </xdr:nvSpPr>
      <xdr:spPr>
        <a:xfrm>
          <a:off x="95885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94791</xdr:rowOff>
    </xdr:from>
    <xdr:to>
      <xdr:col>46</xdr:col>
      <xdr:colOff>38100</xdr:colOff>
      <xdr:row>62</xdr:row>
      <xdr:rowOff>24941</xdr:rowOff>
    </xdr:to>
    <xdr:sp macro="" textlink="">
      <xdr:nvSpPr>
        <xdr:cNvPr id="235" name="フローチャート: 判断 234">
          <a:extLst>
            <a:ext uri="{FF2B5EF4-FFF2-40B4-BE49-F238E27FC236}">
              <a16:creationId xmlns:a16="http://schemas.microsoft.com/office/drawing/2014/main" id="{5F6B7D2C-D591-4385-999A-561D8B7F1EF0}"/>
            </a:ext>
          </a:extLst>
        </xdr:cNvPr>
        <xdr:cNvSpPr/>
      </xdr:nvSpPr>
      <xdr:spPr>
        <a:xfrm>
          <a:off x="8699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120819</xdr:rowOff>
    </xdr:from>
    <xdr:to>
      <xdr:col>41</xdr:col>
      <xdr:colOff>101600</xdr:colOff>
      <xdr:row>62</xdr:row>
      <xdr:rowOff>50969</xdr:rowOff>
    </xdr:to>
    <xdr:sp macro="" textlink="">
      <xdr:nvSpPr>
        <xdr:cNvPr id="236" name="フローチャート: 判断 235">
          <a:extLst>
            <a:ext uri="{FF2B5EF4-FFF2-40B4-BE49-F238E27FC236}">
              <a16:creationId xmlns:a16="http://schemas.microsoft.com/office/drawing/2014/main" id="{AEBC320E-E277-4E10-88E0-134B565CE626}"/>
            </a:ext>
          </a:extLst>
        </xdr:cNvPr>
        <xdr:cNvSpPr/>
      </xdr:nvSpPr>
      <xdr:spPr>
        <a:xfrm>
          <a:off x="7810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97191</xdr:rowOff>
    </xdr:from>
    <xdr:to>
      <xdr:col>36</xdr:col>
      <xdr:colOff>165100</xdr:colOff>
      <xdr:row>62</xdr:row>
      <xdr:rowOff>27341</xdr:rowOff>
    </xdr:to>
    <xdr:sp macro="" textlink="">
      <xdr:nvSpPr>
        <xdr:cNvPr id="237" name="フローチャート: 判断 236">
          <a:extLst>
            <a:ext uri="{FF2B5EF4-FFF2-40B4-BE49-F238E27FC236}">
              <a16:creationId xmlns:a16="http://schemas.microsoft.com/office/drawing/2014/main" id="{0172139E-E317-4219-98CD-E0BB30F46766}"/>
            </a:ext>
          </a:extLst>
        </xdr:cNvPr>
        <xdr:cNvSpPr/>
      </xdr:nvSpPr>
      <xdr:spPr>
        <a:xfrm>
          <a:off x="6921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A1F214D-12CE-410C-84B0-056C87548C6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13AB454-9347-496C-A5DF-1D9E655B804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9BD2879-C2FD-4392-8265-B26354D407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7B96E97-252F-4CDE-A03F-5926594250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0CC02FD-5BCA-4194-A035-EF0DCEBED0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65905</xdr:rowOff>
    </xdr:from>
    <xdr:to>
      <xdr:col>55</xdr:col>
      <xdr:colOff>50800</xdr:colOff>
      <xdr:row>60</xdr:row>
      <xdr:rowOff>167505</xdr:rowOff>
    </xdr:to>
    <xdr:sp macro="" textlink="">
      <xdr:nvSpPr>
        <xdr:cNvPr id="243" name="楕円 242">
          <a:extLst>
            <a:ext uri="{FF2B5EF4-FFF2-40B4-BE49-F238E27FC236}">
              <a16:creationId xmlns:a16="http://schemas.microsoft.com/office/drawing/2014/main" id="{9917B259-5A40-4024-B269-EB526642A212}"/>
            </a:ext>
          </a:extLst>
        </xdr:cNvPr>
        <xdr:cNvSpPr/>
      </xdr:nvSpPr>
      <xdr:spPr>
        <a:xfrm>
          <a:off x="10426700" y="10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88782</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86776B48-6286-44EC-9320-64A0F78A5816}"/>
            </a:ext>
          </a:extLst>
        </xdr:cNvPr>
        <xdr:cNvSpPr txBox="1"/>
      </xdr:nvSpPr>
      <xdr:spPr>
        <a:xfrm>
          <a:off x="10515600" y="1020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70696</xdr:rowOff>
    </xdr:from>
    <xdr:to>
      <xdr:col>50</xdr:col>
      <xdr:colOff>165100</xdr:colOff>
      <xdr:row>61</xdr:row>
      <xdr:rowOff>846</xdr:rowOff>
    </xdr:to>
    <xdr:sp macro="" textlink="">
      <xdr:nvSpPr>
        <xdr:cNvPr id="245" name="楕円 244">
          <a:extLst>
            <a:ext uri="{FF2B5EF4-FFF2-40B4-BE49-F238E27FC236}">
              <a16:creationId xmlns:a16="http://schemas.microsoft.com/office/drawing/2014/main" id="{2CAC79D6-5AFB-437F-BED7-139A99CD9CB5}"/>
            </a:ext>
          </a:extLst>
        </xdr:cNvPr>
        <xdr:cNvSpPr/>
      </xdr:nvSpPr>
      <xdr:spPr>
        <a:xfrm>
          <a:off x="9588500" y="103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116705</xdr:rowOff>
    </xdr:from>
    <xdr:to>
      <xdr:col>55</xdr:col>
      <xdr:colOff>0</xdr:colOff>
      <xdr:row>60</xdr:row>
      <xdr:rowOff>121496</xdr:rowOff>
    </xdr:to>
    <xdr:cxnSp macro="">
      <xdr:nvCxnSpPr>
        <xdr:cNvPr id="246" name="直線コネクタ 245">
          <a:extLst>
            <a:ext uri="{FF2B5EF4-FFF2-40B4-BE49-F238E27FC236}">
              <a16:creationId xmlns:a16="http://schemas.microsoft.com/office/drawing/2014/main" id="{27FC3DFB-C305-4734-9F97-74FBDBDBEA9E}"/>
            </a:ext>
          </a:extLst>
        </xdr:cNvPr>
        <xdr:cNvCxnSpPr/>
      </xdr:nvCxnSpPr>
      <xdr:spPr>
        <a:xfrm flipV="1">
          <a:off x="9639300" y="10403705"/>
          <a:ext cx="838200" cy="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79127</xdr:rowOff>
    </xdr:from>
    <xdr:to>
      <xdr:col>46</xdr:col>
      <xdr:colOff>38100</xdr:colOff>
      <xdr:row>61</xdr:row>
      <xdr:rowOff>9277</xdr:rowOff>
    </xdr:to>
    <xdr:sp macro="" textlink="">
      <xdr:nvSpPr>
        <xdr:cNvPr id="247" name="楕円 246">
          <a:extLst>
            <a:ext uri="{FF2B5EF4-FFF2-40B4-BE49-F238E27FC236}">
              <a16:creationId xmlns:a16="http://schemas.microsoft.com/office/drawing/2014/main" id="{1CD60300-2055-46A4-A815-B04FED083F82}"/>
            </a:ext>
          </a:extLst>
        </xdr:cNvPr>
        <xdr:cNvSpPr/>
      </xdr:nvSpPr>
      <xdr:spPr>
        <a:xfrm>
          <a:off x="8699500" y="103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121496</xdr:rowOff>
    </xdr:from>
    <xdr:to>
      <xdr:col>50</xdr:col>
      <xdr:colOff>114300</xdr:colOff>
      <xdr:row>60</xdr:row>
      <xdr:rowOff>129927</xdr:rowOff>
    </xdr:to>
    <xdr:cxnSp macro="">
      <xdr:nvCxnSpPr>
        <xdr:cNvPr id="248" name="直線コネクタ 247">
          <a:extLst>
            <a:ext uri="{FF2B5EF4-FFF2-40B4-BE49-F238E27FC236}">
              <a16:creationId xmlns:a16="http://schemas.microsoft.com/office/drawing/2014/main" id="{51108B5B-62CD-40CA-B804-BCDB0A1153FE}"/>
            </a:ext>
          </a:extLst>
        </xdr:cNvPr>
        <xdr:cNvCxnSpPr/>
      </xdr:nvCxnSpPr>
      <xdr:spPr>
        <a:xfrm flipV="1">
          <a:off x="8750300" y="10408496"/>
          <a:ext cx="889000" cy="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85249</xdr:rowOff>
    </xdr:from>
    <xdr:to>
      <xdr:col>41</xdr:col>
      <xdr:colOff>101600</xdr:colOff>
      <xdr:row>61</xdr:row>
      <xdr:rowOff>15399</xdr:rowOff>
    </xdr:to>
    <xdr:sp macro="" textlink="">
      <xdr:nvSpPr>
        <xdr:cNvPr id="249" name="楕円 248">
          <a:extLst>
            <a:ext uri="{FF2B5EF4-FFF2-40B4-BE49-F238E27FC236}">
              <a16:creationId xmlns:a16="http://schemas.microsoft.com/office/drawing/2014/main" id="{FF785712-2394-4F3A-8132-C05E011C92F9}"/>
            </a:ext>
          </a:extLst>
        </xdr:cNvPr>
        <xdr:cNvSpPr/>
      </xdr:nvSpPr>
      <xdr:spPr>
        <a:xfrm>
          <a:off x="7810500" y="103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129927</xdr:rowOff>
    </xdr:from>
    <xdr:to>
      <xdr:col>45</xdr:col>
      <xdr:colOff>177800</xdr:colOff>
      <xdr:row>60</xdr:row>
      <xdr:rowOff>136049</xdr:rowOff>
    </xdr:to>
    <xdr:cxnSp macro="">
      <xdr:nvCxnSpPr>
        <xdr:cNvPr id="250" name="直線コネクタ 249">
          <a:extLst>
            <a:ext uri="{FF2B5EF4-FFF2-40B4-BE49-F238E27FC236}">
              <a16:creationId xmlns:a16="http://schemas.microsoft.com/office/drawing/2014/main" id="{86E9ED9F-5137-4AF9-BBDA-70861492F609}"/>
            </a:ext>
          </a:extLst>
        </xdr:cNvPr>
        <xdr:cNvCxnSpPr/>
      </xdr:nvCxnSpPr>
      <xdr:spPr>
        <a:xfrm flipV="1">
          <a:off x="7861300" y="10416927"/>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89537</xdr:rowOff>
    </xdr:from>
    <xdr:to>
      <xdr:col>36</xdr:col>
      <xdr:colOff>165100</xdr:colOff>
      <xdr:row>61</xdr:row>
      <xdr:rowOff>19687</xdr:rowOff>
    </xdr:to>
    <xdr:sp macro="" textlink="">
      <xdr:nvSpPr>
        <xdr:cNvPr id="251" name="楕円 250">
          <a:extLst>
            <a:ext uri="{FF2B5EF4-FFF2-40B4-BE49-F238E27FC236}">
              <a16:creationId xmlns:a16="http://schemas.microsoft.com/office/drawing/2014/main" id="{635E07B2-A38B-44DF-ACCB-A349D65FC192}"/>
            </a:ext>
          </a:extLst>
        </xdr:cNvPr>
        <xdr:cNvSpPr/>
      </xdr:nvSpPr>
      <xdr:spPr>
        <a:xfrm>
          <a:off x="6921500" y="103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136049</xdr:rowOff>
    </xdr:from>
    <xdr:to>
      <xdr:col>41</xdr:col>
      <xdr:colOff>50800</xdr:colOff>
      <xdr:row>60</xdr:row>
      <xdr:rowOff>140337</xdr:rowOff>
    </xdr:to>
    <xdr:cxnSp macro="">
      <xdr:nvCxnSpPr>
        <xdr:cNvPr id="252" name="直線コネクタ 251">
          <a:extLst>
            <a:ext uri="{FF2B5EF4-FFF2-40B4-BE49-F238E27FC236}">
              <a16:creationId xmlns:a16="http://schemas.microsoft.com/office/drawing/2014/main" id="{7657751B-7FD9-4BB7-B6E7-1E5446165BDB}"/>
            </a:ext>
          </a:extLst>
        </xdr:cNvPr>
        <xdr:cNvCxnSpPr/>
      </xdr:nvCxnSpPr>
      <xdr:spPr>
        <a:xfrm flipV="1">
          <a:off x="6972300" y="10423049"/>
          <a:ext cx="889000" cy="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12977</xdr:rowOff>
    </xdr:from>
    <xdr:ext cx="534377" cy="259045"/>
    <xdr:sp macro="" textlink="">
      <xdr:nvSpPr>
        <xdr:cNvPr id="253" name="n_1aveValue【橋りょう・トンネル】&#10;一人当たり有形固定資産（償却資産）額">
          <a:extLst>
            <a:ext uri="{FF2B5EF4-FFF2-40B4-BE49-F238E27FC236}">
              <a16:creationId xmlns:a16="http://schemas.microsoft.com/office/drawing/2014/main" id="{44EA502D-FADA-49DD-8DA5-345E6787923A}"/>
            </a:ext>
          </a:extLst>
        </xdr:cNvPr>
        <xdr:cNvSpPr txBox="1"/>
      </xdr:nvSpPr>
      <xdr:spPr>
        <a:xfrm>
          <a:off x="9359411" y="1064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16068</xdr:rowOff>
    </xdr:from>
    <xdr:ext cx="534377" cy="259045"/>
    <xdr:sp macro="" textlink="">
      <xdr:nvSpPr>
        <xdr:cNvPr id="254" name="n_2aveValue【橋りょう・トンネル】&#10;一人当たり有形固定資産（償却資産）額">
          <a:extLst>
            <a:ext uri="{FF2B5EF4-FFF2-40B4-BE49-F238E27FC236}">
              <a16:creationId xmlns:a16="http://schemas.microsoft.com/office/drawing/2014/main" id="{C32E2B29-F59F-4682-93FD-D5958473BDE6}"/>
            </a:ext>
          </a:extLst>
        </xdr:cNvPr>
        <xdr:cNvSpPr txBox="1"/>
      </xdr:nvSpPr>
      <xdr:spPr>
        <a:xfrm>
          <a:off x="8483111" y="10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42096</xdr:rowOff>
    </xdr:from>
    <xdr:ext cx="534377" cy="259045"/>
    <xdr:sp macro="" textlink="">
      <xdr:nvSpPr>
        <xdr:cNvPr id="255" name="n_3aveValue【橋りょう・トンネル】&#10;一人当たり有形固定資産（償却資産）額">
          <a:extLst>
            <a:ext uri="{FF2B5EF4-FFF2-40B4-BE49-F238E27FC236}">
              <a16:creationId xmlns:a16="http://schemas.microsoft.com/office/drawing/2014/main" id="{E92DD231-F73F-4F91-963F-8F6EE12617DE}"/>
            </a:ext>
          </a:extLst>
        </xdr:cNvPr>
        <xdr:cNvSpPr txBox="1"/>
      </xdr:nvSpPr>
      <xdr:spPr>
        <a:xfrm>
          <a:off x="7594111" y="106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18468</xdr:rowOff>
    </xdr:from>
    <xdr:ext cx="534377" cy="259045"/>
    <xdr:sp macro="" textlink="">
      <xdr:nvSpPr>
        <xdr:cNvPr id="256" name="n_4aveValue【橋りょう・トンネル】&#10;一人当たり有形固定資産（償却資産）額">
          <a:extLst>
            <a:ext uri="{FF2B5EF4-FFF2-40B4-BE49-F238E27FC236}">
              <a16:creationId xmlns:a16="http://schemas.microsoft.com/office/drawing/2014/main" id="{25992A05-9FD1-472E-B60B-EDF6E9C7FADE}"/>
            </a:ext>
          </a:extLst>
        </xdr:cNvPr>
        <xdr:cNvSpPr txBox="1"/>
      </xdr:nvSpPr>
      <xdr:spPr>
        <a:xfrm>
          <a:off x="6705111" y="1064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17373</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AB2102A0-A851-4FE7-97F7-51A0E82755BE}"/>
            </a:ext>
          </a:extLst>
        </xdr:cNvPr>
        <xdr:cNvSpPr txBox="1"/>
      </xdr:nvSpPr>
      <xdr:spPr>
        <a:xfrm>
          <a:off x="9327095" y="1013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25804</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7C7363DA-2B34-4FE3-B083-37D0E6C17690}"/>
            </a:ext>
          </a:extLst>
        </xdr:cNvPr>
        <xdr:cNvSpPr txBox="1"/>
      </xdr:nvSpPr>
      <xdr:spPr>
        <a:xfrm>
          <a:off x="8450795" y="1014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31926</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1CC00E81-57C9-48F2-84E1-C619E633B4DE}"/>
            </a:ext>
          </a:extLst>
        </xdr:cNvPr>
        <xdr:cNvSpPr txBox="1"/>
      </xdr:nvSpPr>
      <xdr:spPr>
        <a:xfrm>
          <a:off x="7561795" y="1014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36214</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D35C0B63-1B49-42B3-BB51-496B68FC277E}"/>
            </a:ext>
          </a:extLst>
        </xdr:cNvPr>
        <xdr:cNvSpPr txBox="1"/>
      </xdr:nvSpPr>
      <xdr:spPr>
        <a:xfrm>
          <a:off x="6672795" y="1015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A393C950-6F13-4B41-9817-BFBE6F6E504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4A5247EC-BDF8-41DD-A14E-1868DFA2A87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D62899A7-5E4D-445A-AF1C-48EB0919EEB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41FF92F-5A23-445A-9DC4-67C8209A5C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1279972B-854B-4049-9DDF-5FDDE4D8B82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B2A36499-CC76-4496-96BB-72523279016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2B16D96A-1466-46B1-ADB7-79CCBD32AFA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5F025658-3D18-4DB0-9487-042E12A2492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6DCDB589-A8A6-4E66-AF07-303282D5AA7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4EAE4286-FF24-4F1B-93CD-13A6A41D4D7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A9FE4B7A-9FE9-4954-B5B1-C8AD84D15BC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1C06FAEA-2316-4908-A87F-9797FEABDA8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a:extLst>
            <a:ext uri="{FF2B5EF4-FFF2-40B4-BE49-F238E27FC236}">
              <a16:creationId xmlns:a16="http://schemas.microsoft.com/office/drawing/2014/main" id="{81B15AB9-4F56-4F15-811D-0A318F572FC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C7D981A4-0079-494A-8820-D598D319109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C8F58CA9-3CE5-4EEF-B7CD-F04CEA3B311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55A4DA50-0C16-45EB-8023-24C538BF3D3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9882593A-973C-49B3-A6DC-F0A9CE2F383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73651AFA-686E-47BF-BD15-A89959A1EED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DE67FA90-3B75-43F0-B386-754A7536A8C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F4DC7E9D-9921-4932-82DB-CD195520278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C49DCE4C-7702-439F-91D6-F5E9E1C04BA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D9A24848-8B96-432D-9B5C-F835535B998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a:extLst>
            <a:ext uri="{FF2B5EF4-FFF2-40B4-BE49-F238E27FC236}">
              <a16:creationId xmlns:a16="http://schemas.microsoft.com/office/drawing/2014/main" id="{F70891DB-7185-4894-8C7E-8728AB4E4629}"/>
            </a:ext>
          </a:extLst>
        </xdr:cNvPr>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05931ECD-7B9D-41A0-A079-DB510F2016D1}"/>
            </a:ext>
          </a:extLst>
        </xdr:cNvPr>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a:extLst>
            <a:ext uri="{FF2B5EF4-FFF2-40B4-BE49-F238E27FC236}">
              <a16:creationId xmlns:a16="http://schemas.microsoft.com/office/drawing/2014/main" id="{80DDC947-1CD9-4810-A68D-C458131F7603}"/>
            </a:ext>
          </a:extLst>
        </xdr:cNvPr>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CED0D199-1D66-4E62-9B57-08F8C8A92048}"/>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a:extLst>
            <a:ext uri="{FF2B5EF4-FFF2-40B4-BE49-F238E27FC236}">
              <a16:creationId xmlns:a16="http://schemas.microsoft.com/office/drawing/2014/main" id="{7ACACC9F-C72E-4481-AECD-0EB7471AB9E1}"/>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66312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C776F48A-C356-4A98-A1EA-19BAD4A5E935}"/>
            </a:ext>
          </a:extLst>
        </xdr:cNvPr>
        <xdr:cNvSpPr txBox="1"/>
      </xdr:nvSpPr>
      <xdr:spPr>
        <a:xfrm>
          <a:off x="4673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89" name="フローチャート: 判断 288">
          <a:extLst>
            <a:ext uri="{FF2B5EF4-FFF2-40B4-BE49-F238E27FC236}">
              <a16:creationId xmlns:a16="http://schemas.microsoft.com/office/drawing/2014/main" id="{B727BCC7-F7BB-464F-814C-3122DA0A4014}"/>
            </a:ext>
          </a:extLst>
        </xdr:cNvPr>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78739</xdr:rowOff>
    </xdr:from>
    <xdr:to>
      <xdr:col>20</xdr:col>
      <xdr:colOff>38100</xdr:colOff>
      <xdr:row>82</xdr:row>
      <xdr:rowOff>8889</xdr:rowOff>
    </xdr:to>
    <xdr:sp macro="" textlink="">
      <xdr:nvSpPr>
        <xdr:cNvPr id="290" name="フローチャート: 判断 289">
          <a:extLst>
            <a:ext uri="{FF2B5EF4-FFF2-40B4-BE49-F238E27FC236}">
              <a16:creationId xmlns:a16="http://schemas.microsoft.com/office/drawing/2014/main" id="{B5AC002D-59D9-4A2A-AE94-CAAD0902CA86}"/>
            </a:ext>
          </a:extLst>
        </xdr:cNvPr>
        <xdr:cNvSpPr/>
      </xdr:nvSpPr>
      <xdr:spPr>
        <a:xfrm>
          <a:off x="3746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1" name="フローチャート: 判断 290">
          <a:extLst>
            <a:ext uri="{FF2B5EF4-FFF2-40B4-BE49-F238E27FC236}">
              <a16:creationId xmlns:a16="http://schemas.microsoft.com/office/drawing/2014/main" id="{4F507BCD-54B9-4DB9-B7CB-E312FC36B230}"/>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5587</xdr:rowOff>
    </xdr:from>
    <xdr:to>
      <xdr:col>10</xdr:col>
      <xdr:colOff>165100</xdr:colOff>
      <xdr:row>81</xdr:row>
      <xdr:rowOff>107187</xdr:rowOff>
    </xdr:to>
    <xdr:sp macro="" textlink="">
      <xdr:nvSpPr>
        <xdr:cNvPr id="292" name="フローチャート: 判断 291">
          <a:extLst>
            <a:ext uri="{FF2B5EF4-FFF2-40B4-BE49-F238E27FC236}">
              <a16:creationId xmlns:a16="http://schemas.microsoft.com/office/drawing/2014/main" id="{341CCAA3-4361-42E6-A85C-07EB21E50710}"/>
            </a:ext>
          </a:extLst>
        </xdr:cNvPr>
        <xdr:cNvSpPr/>
      </xdr:nvSpPr>
      <xdr:spPr>
        <a:xfrm>
          <a:off x="1968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93" name="フローチャート: 判断 292">
          <a:extLst>
            <a:ext uri="{FF2B5EF4-FFF2-40B4-BE49-F238E27FC236}">
              <a16:creationId xmlns:a16="http://schemas.microsoft.com/office/drawing/2014/main" id="{DC8C66B9-D4CA-463B-B117-C6ADB9771486}"/>
            </a:ext>
          </a:extLst>
        </xdr:cNvPr>
        <xdr:cNvSpPr/>
      </xdr:nvSpPr>
      <xdr:spPr>
        <a:xfrm>
          <a:off x="1079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23E3CAA-AB3C-4D69-B60E-D71C887BA1A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955EB80-2623-422B-9D83-844D6A5F15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33A59F3-2936-463A-B1F1-06FCFA2256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590FF01-B36D-4D6C-BB3E-B2BB04230F4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53A6360-AC7A-47A9-9317-9396F8DD5B0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39878</xdr:rowOff>
    </xdr:from>
    <xdr:to>
      <xdr:col>24</xdr:col>
      <xdr:colOff>114300</xdr:colOff>
      <xdr:row>81</xdr:row>
      <xdr:rowOff>141478</xdr:rowOff>
    </xdr:to>
    <xdr:sp macro="" textlink="">
      <xdr:nvSpPr>
        <xdr:cNvPr id="299" name="楕円 298">
          <a:extLst>
            <a:ext uri="{FF2B5EF4-FFF2-40B4-BE49-F238E27FC236}">
              <a16:creationId xmlns:a16="http://schemas.microsoft.com/office/drawing/2014/main" id="{9E9F7DAD-0E43-40AB-A4F7-A5708535E6ED}"/>
            </a:ext>
          </a:extLst>
        </xdr:cNvPr>
        <xdr:cNvSpPr/>
      </xdr:nvSpPr>
      <xdr:spPr>
        <a:xfrm>
          <a:off x="45847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62755</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29714BEB-000A-4614-AF23-3217F1C75DFC}"/>
            </a:ext>
          </a:extLst>
        </xdr:cNvPr>
        <xdr:cNvSpPr txBox="1"/>
      </xdr:nvSpPr>
      <xdr:spPr>
        <a:xfrm>
          <a:off x="4673600" y="1377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26163</xdr:rowOff>
    </xdr:from>
    <xdr:to>
      <xdr:col>20</xdr:col>
      <xdr:colOff>38100</xdr:colOff>
      <xdr:row>81</xdr:row>
      <xdr:rowOff>127763</xdr:rowOff>
    </xdr:to>
    <xdr:sp macro="" textlink="">
      <xdr:nvSpPr>
        <xdr:cNvPr id="301" name="楕円 300">
          <a:extLst>
            <a:ext uri="{FF2B5EF4-FFF2-40B4-BE49-F238E27FC236}">
              <a16:creationId xmlns:a16="http://schemas.microsoft.com/office/drawing/2014/main" id="{EA0A3663-4D61-479C-A560-C4C2FFD3C169}"/>
            </a:ext>
          </a:extLst>
        </xdr:cNvPr>
        <xdr:cNvSpPr/>
      </xdr:nvSpPr>
      <xdr:spPr>
        <a:xfrm>
          <a:off x="3746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76963</xdr:rowOff>
    </xdr:from>
    <xdr:to>
      <xdr:col>24</xdr:col>
      <xdr:colOff>63500</xdr:colOff>
      <xdr:row>81</xdr:row>
      <xdr:rowOff>90678</xdr:rowOff>
    </xdr:to>
    <xdr:cxnSp macro="">
      <xdr:nvCxnSpPr>
        <xdr:cNvPr id="302" name="直線コネクタ 301">
          <a:extLst>
            <a:ext uri="{FF2B5EF4-FFF2-40B4-BE49-F238E27FC236}">
              <a16:creationId xmlns:a16="http://schemas.microsoft.com/office/drawing/2014/main" id="{218D7900-A3BA-4AC7-AC79-8671428F7F3C}"/>
            </a:ext>
          </a:extLst>
        </xdr:cNvPr>
        <xdr:cNvCxnSpPr/>
      </xdr:nvCxnSpPr>
      <xdr:spPr>
        <a:xfrm>
          <a:off x="3797300" y="1396441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23876</xdr:rowOff>
    </xdr:from>
    <xdr:to>
      <xdr:col>15</xdr:col>
      <xdr:colOff>101600</xdr:colOff>
      <xdr:row>81</xdr:row>
      <xdr:rowOff>125476</xdr:rowOff>
    </xdr:to>
    <xdr:sp macro="" textlink="">
      <xdr:nvSpPr>
        <xdr:cNvPr id="303" name="楕円 302">
          <a:extLst>
            <a:ext uri="{FF2B5EF4-FFF2-40B4-BE49-F238E27FC236}">
              <a16:creationId xmlns:a16="http://schemas.microsoft.com/office/drawing/2014/main" id="{944AAC40-15EC-4CA9-B943-FDE4F0CFD870}"/>
            </a:ext>
          </a:extLst>
        </xdr:cNvPr>
        <xdr:cNvSpPr/>
      </xdr:nvSpPr>
      <xdr:spPr>
        <a:xfrm>
          <a:off x="2857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74676</xdr:rowOff>
    </xdr:from>
    <xdr:to>
      <xdr:col>19</xdr:col>
      <xdr:colOff>177800</xdr:colOff>
      <xdr:row>81</xdr:row>
      <xdr:rowOff>76963</xdr:rowOff>
    </xdr:to>
    <xdr:cxnSp macro="">
      <xdr:nvCxnSpPr>
        <xdr:cNvPr id="304" name="直線コネクタ 303">
          <a:extLst>
            <a:ext uri="{FF2B5EF4-FFF2-40B4-BE49-F238E27FC236}">
              <a16:creationId xmlns:a16="http://schemas.microsoft.com/office/drawing/2014/main" id="{ED8D13D2-950B-4C7D-9242-7C7200A73528}"/>
            </a:ext>
          </a:extLst>
        </xdr:cNvPr>
        <xdr:cNvCxnSpPr/>
      </xdr:nvCxnSpPr>
      <xdr:spPr>
        <a:xfrm>
          <a:off x="2908300" y="139621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xdr:rowOff>
    </xdr:from>
    <xdr:to>
      <xdr:col>10</xdr:col>
      <xdr:colOff>165100</xdr:colOff>
      <xdr:row>81</xdr:row>
      <xdr:rowOff>118618</xdr:rowOff>
    </xdr:to>
    <xdr:sp macro="" textlink="">
      <xdr:nvSpPr>
        <xdr:cNvPr id="305" name="楕円 304">
          <a:extLst>
            <a:ext uri="{FF2B5EF4-FFF2-40B4-BE49-F238E27FC236}">
              <a16:creationId xmlns:a16="http://schemas.microsoft.com/office/drawing/2014/main" id="{E6D8068D-45FD-4FDA-AA9B-BAC588CD0FA5}"/>
            </a:ext>
          </a:extLst>
        </xdr:cNvPr>
        <xdr:cNvSpPr/>
      </xdr:nvSpPr>
      <xdr:spPr>
        <a:xfrm>
          <a:off x="1968500" y="13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67818</xdr:rowOff>
    </xdr:from>
    <xdr:to>
      <xdr:col>15</xdr:col>
      <xdr:colOff>50800</xdr:colOff>
      <xdr:row>81</xdr:row>
      <xdr:rowOff>74676</xdr:rowOff>
    </xdr:to>
    <xdr:cxnSp macro="">
      <xdr:nvCxnSpPr>
        <xdr:cNvPr id="306" name="直線コネクタ 305">
          <a:extLst>
            <a:ext uri="{FF2B5EF4-FFF2-40B4-BE49-F238E27FC236}">
              <a16:creationId xmlns:a16="http://schemas.microsoft.com/office/drawing/2014/main" id="{26FD021B-1808-4621-8A12-E051603AC9C9}"/>
            </a:ext>
          </a:extLst>
        </xdr:cNvPr>
        <xdr:cNvCxnSpPr/>
      </xdr:nvCxnSpPr>
      <xdr:spPr>
        <a:xfrm>
          <a:off x="2019300" y="139552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12446</xdr:rowOff>
    </xdr:from>
    <xdr:to>
      <xdr:col>6</xdr:col>
      <xdr:colOff>38100</xdr:colOff>
      <xdr:row>81</xdr:row>
      <xdr:rowOff>114046</xdr:rowOff>
    </xdr:to>
    <xdr:sp macro="" textlink="">
      <xdr:nvSpPr>
        <xdr:cNvPr id="307" name="楕円 306">
          <a:extLst>
            <a:ext uri="{FF2B5EF4-FFF2-40B4-BE49-F238E27FC236}">
              <a16:creationId xmlns:a16="http://schemas.microsoft.com/office/drawing/2014/main" id="{51D538A4-1A6F-441B-ABE7-16FC9DF5B490}"/>
            </a:ext>
          </a:extLst>
        </xdr:cNvPr>
        <xdr:cNvSpPr/>
      </xdr:nvSpPr>
      <xdr:spPr>
        <a:xfrm>
          <a:off x="1079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63246</xdr:rowOff>
    </xdr:from>
    <xdr:to>
      <xdr:col>10</xdr:col>
      <xdr:colOff>114300</xdr:colOff>
      <xdr:row>81</xdr:row>
      <xdr:rowOff>67818</xdr:rowOff>
    </xdr:to>
    <xdr:cxnSp macro="">
      <xdr:nvCxnSpPr>
        <xdr:cNvPr id="308" name="直線コネクタ 307">
          <a:extLst>
            <a:ext uri="{FF2B5EF4-FFF2-40B4-BE49-F238E27FC236}">
              <a16:creationId xmlns:a16="http://schemas.microsoft.com/office/drawing/2014/main" id="{AB22C09C-2DDE-497C-819F-302F53DDAA6B}"/>
            </a:ext>
          </a:extLst>
        </xdr:cNvPr>
        <xdr:cNvCxnSpPr/>
      </xdr:nvCxnSpPr>
      <xdr:spPr>
        <a:xfrm>
          <a:off x="1130300" y="139506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xdr:rowOff>
    </xdr:from>
    <xdr:ext cx="405111" cy="259045"/>
    <xdr:sp macro="" textlink="">
      <xdr:nvSpPr>
        <xdr:cNvPr id="309" name="n_1aveValue【公営住宅】&#10;有形固定資産減価償却率">
          <a:extLst>
            <a:ext uri="{FF2B5EF4-FFF2-40B4-BE49-F238E27FC236}">
              <a16:creationId xmlns:a16="http://schemas.microsoft.com/office/drawing/2014/main" id="{15C81851-AF1D-41C6-AC81-293750929D7D}"/>
            </a:ext>
          </a:extLst>
        </xdr:cNvPr>
        <xdr:cNvSpPr txBox="1"/>
      </xdr:nvSpPr>
      <xdr:spPr>
        <a:xfrm>
          <a:off x="3582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10" name="n_2aveValue【公営住宅】&#10;有形固定資産減価償却率">
          <a:extLst>
            <a:ext uri="{FF2B5EF4-FFF2-40B4-BE49-F238E27FC236}">
              <a16:creationId xmlns:a16="http://schemas.microsoft.com/office/drawing/2014/main" id="{8AAB62CA-EB69-4297-B1F0-9BFC3C3F84A0}"/>
            </a:ext>
          </a:extLst>
        </xdr:cNvPr>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123714</xdr:rowOff>
    </xdr:from>
    <xdr:ext cx="405111" cy="259045"/>
    <xdr:sp macro="" textlink="">
      <xdr:nvSpPr>
        <xdr:cNvPr id="311" name="n_3aveValue【公営住宅】&#10;有形固定資産減価償却率">
          <a:extLst>
            <a:ext uri="{FF2B5EF4-FFF2-40B4-BE49-F238E27FC236}">
              <a16:creationId xmlns:a16="http://schemas.microsoft.com/office/drawing/2014/main" id="{B3434608-B493-4A70-82DD-4117CF179F4A}"/>
            </a:ext>
          </a:extLst>
        </xdr:cNvPr>
        <xdr:cNvSpPr txBox="1"/>
      </xdr:nvSpPr>
      <xdr:spPr>
        <a:xfrm>
          <a:off x="18167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84853</xdr:rowOff>
    </xdr:from>
    <xdr:ext cx="405111" cy="259045"/>
    <xdr:sp macro="" textlink="">
      <xdr:nvSpPr>
        <xdr:cNvPr id="312" name="n_4aveValue【公営住宅】&#10;有形固定資産減価償却率">
          <a:extLst>
            <a:ext uri="{FF2B5EF4-FFF2-40B4-BE49-F238E27FC236}">
              <a16:creationId xmlns:a16="http://schemas.microsoft.com/office/drawing/2014/main" id="{75FDDB08-5DC6-4E95-B2F1-85AC43BEE7F6}"/>
            </a:ext>
          </a:extLst>
        </xdr:cNvPr>
        <xdr:cNvSpPr txBox="1"/>
      </xdr:nvSpPr>
      <xdr:spPr>
        <a:xfrm>
          <a:off x="927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144290</xdr:rowOff>
    </xdr:from>
    <xdr:ext cx="405111" cy="259045"/>
    <xdr:sp macro="" textlink="">
      <xdr:nvSpPr>
        <xdr:cNvPr id="313" name="n_1mainValue【公営住宅】&#10;有形固定資産減価償却率">
          <a:extLst>
            <a:ext uri="{FF2B5EF4-FFF2-40B4-BE49-F238E27FC236}">
              <a16:creationId xmlns:a16="http://schemas.microsoft.com/office/drawing/2014/main" id="{89E68B5C-F2E8-491E-A2D4-1274A3AE6C2E}"/>
            </a:ext>
          </a:extLst>
        </xdr:cNvPr>
        <xdr:cNvSpPr txBox="1"/>
      </xdr:nvSpPr>
      <xdr:spPr>
        <a:xfrm>
          <a:off x="3582044"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142003</xdr:rowOff>
    </xdr:from>
    <xdr:ext cx="405111" cy="259045"/>
    <xdr:sp macro="" textlink="">
      <xdr:nvSpPr>
        <xdr:cNvPr id="314" name="n_2mainValue【公営住宅】&#10;有形固定資産減価償却率">
          <a:extLst>
            <a:ext uri="{FF2B5EF4-FFF2-40B4-BE49-F238E27FC236}">
              <a16:creationId xmlns:a16="http://schemas.microsoft.com/office/drawing/2014/main" id="{E979E58A-3E4F-415A-8ED8-FD931AA4C2D8}"/>
            </a:ext>
          </a:extLst>
        </xdr:cNvPr>
        <xdr:cNvSpPr txBox="1"/>
      </xdr:nvSpPr>
      <xdr:spPr>
        <a:xfrm>
          <a:off x="2705744" y="1368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109745</xdr:rowOff>
    </xdr:from>
    <xdr:ext cx="405111" cy="259045"/>
    <xdr:sp macro="" textlink="">
      <xdr:nvSpPr>
        <xdr:cNvPr id="315" name="n_3mainValue【公営住宅】&#10;有形固定資産減価償却率">
          <a:extLst>
            <a:ext uri="{FF2B5EF4-FFF2-40B4-BE49-F238E27FC236}">
              <a16:creationId xmlns:a16="http://schemas.microsoft.com/office/drawing/2014/main" id="{19DF4537-2F5C-430E-88DC-C1EE283DA88B}"/>
            </a:ext>
          </a:extLst>
        </xdr:cNvPr>
        <xdr:cNvSpPr txBox="1"/>
      </xdr:nvSpPr>
      <xdr:spPr>
        <a:xfrm>
          <a:off x="1816744" y="1399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105173</xdr:rowOff>
    </xdr:from>
    <xdr:ext cx="405111" cy="259045"/>
    <xdr:sp macro="" textlink="">
      <xdr:nvSpPr>
        <xdr:cNvPr id="316" name="n_4mainValue【公営住宅】&#10;有形固定資産減価償却率">
          <a:extLst>
            <a:ext uri="{FF2B5EF4-FFF2-40B4-BE49-F238E27FC236}">
              <a16:creationId xmlns:a16="http://schemas.microsoft.com/office/drawing/2014/main" id="{C584DED9-B0CA-4F22-AB0B-914C7A4607CE}"/>
            </a:ext>
          </a:extLst>
        </xdr:cNvPr>
        <xdr:cNvSpPr txBox="1"/>
      </xdr:nvSpPr>
      <xdr:spPr>
        <a:xfrm>
          <a:off x="927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CA997591-BD0B-4A34-90B9-4D4F0036B7E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DA72B482-95DA-4D62-B272-018B9151DC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44CE3AF8-1AD5-466E-ADDB-643C852AD6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292079E0-47F0-4661-B4B8-9E042CB3C3F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81C9187E-956C-4315-85CB-91B25F0167B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3FF975D2-9232-404B-A37B-61652701D3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E8CA129E-7751-4D2F-85FB-8BF8EF32EF6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1A71D337-5B18-4A73-82A5-5D2283E2A3D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1C09D7E5-165F-4307-B72E-DF0BF70AB80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A9080379-2EDD-4FB6-96F1-A02392A487F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F29619A0-1641-4A00-B0FA-6DE8D26A00B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CDB9F4F-5FC0-40B1-BF98-7C10CC0758A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97642BF0-A4CC-4CCE-A838-E48A0D167F2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48497E57-9AC8-472A-9D6F-44D17FDE3CD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3C77B4E2-53D7-4F62-A44C-9C651D5BE67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259B13A4-2CD1-4C51-AF90-39EFB16C7D3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16AA265C-65CD-4BA9-BC28-E20AED8042A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DFE71AF4-D663-4E49-9D6E-21A28422087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C7B72DAC-AE37-46BD-B605-5A71612C050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9440240E-ABD5-48F2-A46E-1DBEE54B6D2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C9D79B05-E52E-4E08-9738-EAD4246320A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50A85848-1B6E-442A-9AEE-183E8836171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61C16AFC-61D6-4B30-821E-27E9B5004CA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22E415C2-2621-4DE0-97D0-E7D59D10DAA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C009F8A7-C25B-40A8-98F0-370F3F43321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168729</xdr:rowOff>
    </xdr:from>
    <xdr:to>
      <xdr:col>54</xdr:col>
      <xdr:colOff>189865</xdr:colOff>
      <xdr:row>86</xdr:row>
      <xdr:rowOff>111579</xdr:rowOff>
    </xdr:to>
    <xdr:cxnSp macro="">
      <xdr:nvCxnSpPr>
        <xdr:cNvPr id="342" name="直線コネクタ 341">
          <a:extLst>
            <a:ext uri="{FF2B5EF4-FFF2-40B4-BE49-F238E27FC236}">
              <a16:creationId xmlns:a16="http://schemas.microsoft.com/office/drawing/2014/main" id="{D0E476EC-37A0-4BF8-AA65-6D7DC0C1C312}"/>
            </a:ext>
          </a:extLst>
        </xdr:cNvPr>
        <xdr:cNvCxnSpPr/>
      </xdr:nvCxnSpPr>
      <xdr:spPr>
        <a:xfrm flipV="1">
          <a:off x="10476865" y="1337037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a:extLst>
            <a:ext uri="{FF2B5EF4-FFF2-40B4-BE49-F238E27FC236}">
              <a16:creationId xmlns:a16="http://schemas.microsoft.com/office/drawing/2014/main" id="{2C772343-DB69-44C0-907C-960DB4C6F253}"/>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a:extLst>
            <a:ext uri="{FF2B5EF4-FFF2-40B4-BE49-F238E27FC236}">
              <a16:creationId xmlns:a16="http://schemas.microsoft.com/office/drawing/2014/main" id="{2F11FFB0-1A25-4A1A-AA9B-84161A6D709C}"/>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115406</xdr:rowOff>
    </xdr:from>
    <xdr:ext cx="469744" cy="259045"/>
    <xdr:sp macro="" textlink="">
      <xdr:nvSpPr>
        <xdr:cNvPr id="345" name="【公営住宅】&#10;一人当たり面積最大値テキスト">
          <a:extLst>
            <a:ext uri="{FF2B5EF4-FFF2-40B4-BE49-F238E27FC236}">
              <a16:creationId xmlns:a16="http://schemas.microsoft.com/office/drawing/2014/main" id="{FFFEE294-3412-4562-BE59-2836C94B8A66}"/>
            </a:ext>
          </a:extLst>
        </xdr:cNvPr>
        <xdr:cNvSpPr txBox="1"/>
      </xdr:nvSpPr>
      <xdr:spPr>
        <a:xfrm>
          <a:off x="10515600" y="1314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168729</xdr:rowOff>
    </xdr:from>
    <xdr:to>
      <xdr:col>55</xdr:col>
      <xdr:colOff>88900</xdr:colOff>
      <xdr:row>77</xdr:row>
      <xdr:rowOff>168729</xdr:rowOff>
    </xdr:to>
    <xdr:cxnSp macro="">
      <xdr:nvCxnSpPr>
        <xdr:cNvPr id="346" name="直線コネクタ 345">
          <a:extLst>
            <a:ext uri="{FF2B5EF4-FFF2-40B4-BE49-F238E27FC236}">
              <a16:creationId xmlns:a16="http://schemas.microsoft.com/office/drawing/2014/main" id="{58153719-142C-4084-A4B9-20371F181643}"/>
            </a:ext>
          </a:extLst>
        </xdr:cNvPr>
        <xdr:cNvCxnSpPr/>
      </xdr:nvCxnSpPr>
      <xdr:spPr>
        <a:xfrm>
          <a:off x="10388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89825</xdr:rowOff>
    </xdr:from>
    <xdr:ext cx="469744" cy="259045"/>
    <xdr:sp macro="" textlink="">
      <xdr:nvSpPr>
        <xdr:cNvPr id="347" name="【公営住宅】&#10;一人当たり面積平均値テキスト">
          <a:extLst>
            <a:ext uri="{FF2B5EF4-FFF2-40B4-BE49-F238E27FC236}">
              <a16:creationId xmlns:a16="http://schemas.microsoft.com/office/drawing/2014/main" id="{49FC7E84-3181-4652-B21D-66D84EB9161B}"/>
            </a:ext>
          </a:extLst>
        </xdr:cNvPr>
        <xdr:cNvSpPr txBox="1"/>
      </xdr:nvSpPr>
      <xdr:spPr>
        <a:xfrm>
          <a:off x="10515600" y="14320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111398</xdr:rowOff>
    </xdr:from>
    <xdr:to>
      <xdr:col>55</xdr:col>
      <xdr:colOff>50800</xdr:colOff>
      <xdr:row>84</xdr:row>
      <xdr:rowOff>41548</xdr:rowOff>
    </xdr:to>
    <xdr:sp macro="" textlink="">
      <xdr:nvSpPr>
        <xdr:cNvPr id="348" name="フローチャート: 判断 347">
          <a:extLst>
            <a:ext uri="{FF2B5EF4-FFF2-40B4-BE49-F238E27FC236}">
              <a16:creationId xmlns:a16="http://schemas.microsoft.com/office/drawing/2014/main" id="{80D61E8D-9E33-4242-BFD9-1FF790716393}"/>
            </a:ext>
          </a:extLst>
        </xdr:cNvPr>
        <xdr:cNvSpPr/>
      </xdr:nvSpPr>
      <xdr:spPr>
        <a:xfrm>
          <a:off x="10426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49" name="フローチャート: 判断 348">
          <a:extLst>
            <a:ext uri="{FF2B5EF4-FFF2-40B4-BE49-F238E27FC236}">
              <a16:creationId xmlns:a16="http://schemas.microsoft.com/office/drawing/2014/main" id="{5EB054A5-777C-4475-A1F9-2D576C632542}"/>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70576</xdr:rowOff>
    </xdr:from>
    <xdr:to>
      <xdr:col>46</xdr:col>
      <xdr:colOff>38100</xdr:colOff>
      <xdr:row>84</xdr:row>
      <xdr:rowOff>726</xdr:rowOff>
    </xdr:to>
    <xdr:sp macro="" textlink="">
      <xdr:nvSpPr>
        <xdr:cNvPr id="350" name="フローチャート: 判断 349">
          <a:extLst>
            <a:ext uri="{FF2B5EF4-FFF2-40B4-BE49-F238E27FC236}">
              <a16:creationId xmlns:a16="http://schemas.microsoft.com/office/drawing/2014/main" id="{E6671918-9E91-41FC-8837-1A358B727B83}"/>
            </a:ext>
          </a:extLst>
        </xdr:cNvPr>
        <xdr:cNvSpPr/>
      </xdr:nvSpPr>
      <xdr:spPr>
        <a:xfrm>
          <a:off x="869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47716</xdr:rowOff>
    </xdr:from>
    <xdr:to>
      <xdr:col>41</xdr:col>
      <xdr:colOff>101600</xdr:colOff>
      <xdr:row>83</xdr:row>
      <xdr:rowOff>149316</xdr:rowOff>
    </xdr:to>
    <xdr:sp macro="" textlink="">
      <xdr:nvSpPr>
        <xdr:cNvPr id="351" name="フローチャート: 判断 350">
          <a:extLst>
            <a:ext uri="{FF2B5EF4-FFF2-40B4-BE49-F238E27FC236}">
              <a16:creationId xmlns:a16="http://schemas.microsoft.com/office/drawing/2014/main" id="{002FE6E2-730E-48A6-96E3-7FBA225055EF}"/>
            </a:ext>
          </a:extLst>
        </xdr:cNvPr>
        <xdr:cNvSpPr/>
      </xdr:nvSpPr>
      <xdr:spPr>
        <a:xfrm>
          <a:off x="781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16692</xdr:rowOff>
    </xdr:from>
    <xdr:to>
      <xdr:col>36</xdr:col>
      <xdr:colOff>165100</xdr:colOff>
      <xdr:row>83</xdr:row>
      <xdr:rowOff>118292</xdr:rowOff>
    </xdr:to>
    <xdr:sp macro="" textlink="">
      <xdr:nvSpPr>
        <xdr:cNvPr id="352" name="フローチャート: 判断 351">
          <a:extLst>
            <a:ext uri="{FF2B5EF4-FFF2-40B4-BE49-F238E27FC236}">
              <a16:creationId xmlns:a16="http://schemas.microsoft.com/office/drawing/2014/main" id="{7FF27D4E-2784-4C62-99CD-24FDCDF0083C}"/>
            </a:ext>
          </a:extLst>
        </xdr:cNvPr>
        <xdr:cNvSpPr/>
      </xdr:nvSpPr>
      <xdr:spPr>
        <a:xfrm>
          <a:off x="6921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35266B6-866F-4F30-9640-247CE61D9DA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2E6FAF6-BAF8-486B-A972-28A02BE04A5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505FCFE-9EA9-43F7-90B3-5677C508A9A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F1F1D02-210E-419D-882E-7E5C4BE8F1F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1F5B03D-6641-4953-96E7-6622306212D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23223</xdr:rowOff>
    </xdr:from>
    <xdr:to>
      <xdr:col>55</xdr:col>
      <xdr:colOff>50800</xdr:colOff>
      <xdr:row>82</xdr:row>
      <xdr:rowOff>124823</xdr:rowOff>
    </xdr:to>
    <xdr:sp macro="" textlink="">
      <xdr:nvSpPr>
        <xdr:cNvPr id="358" name="楕円 357">
          <a:extLst>
            <a:ext uri="{FF2B5EF4-FFF2-40B4-BE49-F238E27FC236}">
              <a16:creationId xmlns:a16="http://schemas.microsoft.com/office/drawing/2014/main" id="{96135824-E871-4E2E-82A9-B87F966BE922}"/>
            </a:ext>
          </a:extLst>
        </xdr:cNvPr>
        <xdr:cNvSpPr/>
      </xdr:nvSpPr>
      <xdr:spPr>
        <a:xfrm>
          <a:off x="104267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46100</xdr:rowOff>
    </xdr:from>
    <xdr:ext cx="469744" cy="259045"/>
    <xdr:sp macro="" textlink="">
      <xdr:nvSpPr>
        <xdr:cNvPr id="359" name="【公営住宅】&#10;一人当たり面積該当値テキスト">
          <a:extLst>
            <a:ext uri="{FF2B5EF4-FFF2-40B4-BE49-F238E27FC236}">
              <a16:creationId xmlns:a16="http://schemas.microsoft.com/office/drawing/2014/main" id="{2C2972D4-223B-4011-B301-BAE1EEB4AEE3}"/>
            </a:ext>
          </a:extLst>
        </xdr:cNvPr>
        <xdr:cNvSpPr txBox="1"/>
      </xdr:nvSpPr>
      <xdr:spPr>
        <a:xfrm>
          <a:off x="10515600" y="1393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18324</xdr:rowOff>
    </xdr:from>
    <xdr:to>
      <xdr:col>50</xdr:col>
      <xdr:colOff>165100</xdr:colOff>
      <xdr:row>82</xdr:row>
      <xdr:rowOff>119924</xdr:rowOff>
    </xdr:to>
    <xdr:sp macro="" textlink="">
      <xdr:nvSpPr>
        <xdr:cNvPr id="360" name="楕円 359">
          <a:extLst>
            <a:ext uri="{FF2B5EF4-FFF2-40B4-BE49-F238E27FC236}">
              <a16:creationId xmlns:a16="http://schemas.microsoft.com/office/drawing/2014/main" id="{12D76A68-0835-4A96-BB6C-C8B8D0E63EA0}"/>
            </a:ext>
          </a:extLst>
        </xdr:cNvPr>
        <xdr:cNvSpPr/>
      </xdr:nvSpPr>
      <xdr:spPr>
        <a:xfrm>
          <a:off x="9588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69124</xdr:rowOff>
    </xdr:from>
    <xdr:to>
      <xdr:col>55</xdr:col>
      <xdr:colOff>0</xdr:colOff>
      <xdr:row>82</xdr:row>
      <xdr:rowOff>74023</xdr:rowOff>
    </xdr:to>
    <xdr:cxnSp macro="">
      <xdr:nvCxnSpPr>
        <xdr:cNvPr id="361" name="直線コネクタ 360">
          <a:extLst>
            <a:ext uri="{FF2B5EF4-FFF2-40B4-BE49-F238E27FC236}">
              <a16:creationId xmlns:a16="http://schemas.microsoft.com/office/drawing/2014/main" id="{D4549E74-0E5A-4B2A-852B-2DF3B0314F02}"/>
            </a:ext>
          </a:extLst>
        </xdr:cNvPr>
        <xdr:cNvCxnSpPr/>
      </xdr:nvCxnSpPr>
      <xdr:spPr>
        <a:xfrm>
          <a:off x="9639300" y="1412802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19957</xdr:rowOff>
    </xdr:from>
    <xdr:to>
      <xdr:col>46</xdr:col>
      <xdr:colOff>38100</xdr:colOff>
      <xdr:row>82</xdr:row>
      <xdr:rowOff>121557</xdr:rowOff>
    </xdr:to>
    <xdr:sp macro="" textlink="">
      <xdr:nvSpPr>
        <xdr:cNvPr id="362" name="楕円 361">
          <a:extLst>
            <a:ext uri="{FF2B5EF4-FFF2-40B4-BE49-F238E27FC236}">
              <a16:creationId xmlns:a16="http://schemas.microsoft.com/office/drawing/2014/main" id="{1079ED78-3E41-4E83-BCB1-A5605588270F}"/>
            </a:ext>
          </a:extLst>
        </xdr:cNvPr>
        <xdr:cNvSpPr/>
      </xdr:nvSpPr>
      <xdr:spPr>
        <a:xfrm>
          <a:off x="8699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69124</xdr:rowOff>
    </xdr:from>
    <xdr:to>
      <xdr:col>50</xdr:col>
      <xdr:colOff>114300</xdr:colOff>
      <xdr:row>82</xdr:row>
      <xdr:rowOff>70757</xdr:rowOff>
    </xdr:to>
    <xdr:cxnSp macro="">
      <xdr:nvCxnSpPr>
        <xdr:cNvPr id="363" name="直線コネクタ 362">
          <a:extLst>
            <a:ext uri="{FF2B5EF4-FFF2-40B4-BE49-F238E27FC236}">
              <a16:creationId xmlns:a16="http://schemas.microsoft.com/office/drawing/2014/main" id="{27C22380-F145-4CA7-AEA5-C32548615D8D}"/>
            </a:ext>
          </a:extLst>
        </xdr:cNvPr>
        <xdr:cNvCxnSpPr/>
      </xdr:nvCxnSpPr>
      <xdr:spPr>
        <a:xfrm flipV="1">
          <a:off x="8750300" y="141280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18324</xdr:rowOff>
    </xdr:from>
    <xdr:to>
      <xdr:col>41</xdr:col>
      <xdr:colOff>101600</xdr:colOff>
      <xdr:row>82</xdr:row>
      <xdr:rowOff>119924</xdr:rowOff>
    </xdr:to>
    <xdr:sp macro="" textlink="">
      <xdr:nvSpPr>
        <xdr:cNvPr id="364" name="楕円 363">
          <a:extLst>
            <a:ext uri="{FF2B5EF4-FFF2-40B4-BE49-F238E27FC236}">
              <a16:creationId xmlns:a16="http://schemas.microsoft.com/office/drawing/2014/main" id="{494C68E4-37C7-4D2E-932B-0FC26D8340F8}"/>
            </a:ext>
          </a:extLst>
        </xdr:cNvPr>
        <xdr:cNvSpPr/>
      </xdr:nvSpPr>
      <xdr:spPr>
        <a:xfrm>
          <a:off x="7810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69124</xdr:rowOff>
    </xdr:from>
    <xdr:to>
      <xdr:col>45</xdr:col>
      <xdr:colOff>177800</xdr:colOff>
      <xdr:row>82</xdr:row>
      <xdr:rowOff>70757</xdr:rowOff>
    </xdr:to>
    <xdr:cxnSp macro="">
      <xdr:nvCxnSpPr>
        <xdr:cNvPr id="365" name="直線コネクタ 364">
          <a:extLst>
            <a:ext uri="{FF2B5EF4-FFF2-40B4-BE49-F238E27FC236}">
              <a16:creationId xmlns:a16="http://schemas.microsoft.com/office/drawing/2014/main" id="{53914C1C-CB06-40BD-BA88-3EBE60CF2FF5}"/>
            </a:ext>
          </a:extLst>
        </xdr:cNvPr>
        <xdr:cNvCxnSpPr/>
      </xdr:nvCxnSpPr>
      <xdr:spPr>
        <a:xfrm>
          <a:off x="7861300" y="141280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18324</xdr:rowOff>
    </xdr:from>
    <xdr:to>
      <xdr:col>36</xdr:col>
      <xdr:colOff>165100</xdr:colOff>
      <xdr:row>82</xdr:row>
      <xdr:rowOff>119924</xdr:rowOff>
    </xdr:to>
    <xdr:sp macro="" textlink="">
      <xdr:nvSpPr>
        <xdr:cNvPr id="366" name="楕円 365">
          <a:extLst>
            <a:ext uri="{FF2B5EF4-FFF2-40B4-BE49-F238E27FC236}">
              <a16:creationId xmlns:a16="http://schemas.microsoft.com/office/drawing/2014/main" id="{B74230EB-48EA-4892-B2B1-7F1372642CA0}"/>
            </a:ext>
          </a:extLst>
        </xdr:cNvPr>
        <xdr:cNvSpPr/>
      </xdr:nvSpPr>
      <xdr:spPr>
        <a:xfrm>
          <a:off x="6921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69124</xdr:rowOff>
    </xdr:from>
    <xdr:to>
      <xdr:col>41</xdr:col>
      <xdr:colOff>50800</xdr:colOff>
      <xdr:row>82</xdr:row>
      <xdr:rowOff>69124</xdr:rowOff>
    </xdr:to>
    <xdr:cxnSp macro="">
      <xdr:nvCxnSpPr>
        <xdr:cNvPr id="367" name="直線コネクタ 366">
          <a:extLst>
            <a:ext uri="{FF2B5EF4-FFF2-40B4-BE49-F238E27FC236}">
              <a16:creationId xmlns:a16="http://schemas.microsoft.com/office/drawing/2014/main" id="{2FC1B5C5-FBB5-4162-8B2A-0172A678519B}"/>
            </a:ext>
          </a:extLst>
        </xdr:cNvPr>
        <xdr:cNvCxnSpPr/>
      </xdr:nvCxnSpPr>
      <xdr:spPr>
        <a:xfrm>
          <a:off x="6972300" y="141280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68" name="n_1aveValue【公営住宅】&#10;一人当たり面積">
          <a:extLst>
            <a:ext uri="{FF2B5EF4-FFF2-40B4-BE49-F238E27FC236}">
              <a16:creationId xmlns:a16="http://schemas.microsoft.com/office/drawing/2014/main" id="{BE770C5E-38A5-4726-B045-81FE90950584}"/>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163303</xdr:rowOff>
    </xdr:from>
    <xdr:ext cx="469744" cy="259045"/>
    <xdr:sp macro="" textlink="">
      <xdr:nvSpPr>
        <xdr:cNvPr id="369" name="n_2aveValue【公営住宅】&#10;一人当たり面積">
          <a:extLst>
            <a:ext uri="{FF2B5EF4-FFF2-40B4-BE49-F238E27FC236}">
              <a16:creationId xmlns:a16="http://schemas.microsoft.com/office/drawing/2014/main" id="{BF9035AC-BA4A-4517-AE75-3B41BAED9898}"/>
            </a:ext>
          </a:extLst>
        </xdr:cNvPr>
        <xdr:cNvSpPr txBox="1"/>
      </xdr:nvSpPr>
      <xdr:spPr>
        <a:xfrm>
          <a:off x="8515427" y="143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140443</xdr:rowOff>
    </xdr:from>
    <xdr:ext cx="469744" cy="259045"/>
    <xdr:sp macro="" textlink="">
      <xdr:nvSpPr>
        <xdr:cNvPr id="370" name="n_3aveValue【公営住宅】&#10;一人当たり面積">
          <a:extLst>
            <a:ext uri="{FF2B5EF4-FFF2-40B4-BE49-F238E27FC236}">
              <a16:creationId xmlns:a16="http://schemas.microsoft.com/office/drawing/2014/main" id="{07D39567-27FE-4DB7-A256-544859D67349}"/>
            </a:ext>
          </a:extLst>
        </xdr:cNvPr>
        <xdr:cNvSpPr txBox="1"/>
      </xdr:nvSpPr>
      <xdr:spPr>
        <a:xfrm>
          <a:off x="7626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109419</xdr:rowOff>
    </xdr:from>
    <xdr:ext cx="469744" cy="259045"/>
    <xdr:sp macro="" textlink="">
      <xdr:nvSpPr>
        <xdr:cNvPr id="371" name="n_4aveValue【公営住宅】&#10;一人当たり面積">
          <a:extLst>
            <a:ext uri="{FF2B5EF4-FFF2-40B4-BE49-F238E27FC236}">
              <a16:creationId xmlns:a16="http://schemas.microsoft.com/office/drawing/2014/main" id="{47457C7A-74D1-47DD-8CDD-EB7953F61563}"/>
            </a:ext>
          </a:extLst>
        </xdr:cNvPr>
        <xdr:cNvSpPr txBox="1"/>
      </xdr:nvSpPr>
      <xdr:spPr>
        <a:xfrm>
          <a:off x="6737427" y="1433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136451</xdr:rowOff>
    </xdr:from>
    <xdr:ext cx="469744" cy="259045"/>
    <xdr:sp macro="" textlink="">
      <xdr:nvSpPr>
        <xdr:cNvPr id="372" name="n_1mainValue【公営住宅】&#10;一人当たり面積">
          <a:extLst>
            <a:ext uri="{FF2B5EF4-FFF2-40B4-BE49-F238E27FC236}">
              <a16:creationId xmlns:a16="http://schemas.microsoft.com/office/drawing/2014/main" id="{B2376B2F-B267-4394-B683-D109D731222D}"/>
            </a:ext>
          </a:extLst>
        </xdr:cNvPr>
        <xdr:cNvSpPr txBox="1"/>
      </xdr:nvSpPr>
      <xdr:spPr>
        <a:xfrm>
          <a:off x="9391727" y="138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138084</xdr:rowOff>
    </xdr:from>
    <xdr:ext cx="469744" cy="259045"/>
    <xdr:sp macro="" textlink="">
      <xdr:nvSpPr>
        <xdr:cNvPr id="373" name="n_2mainValue【公営住宅】&#10;一人当たり面積">
          <a:extLst>
            <a:ext uri="{FF2B5EF4-FFF2-40B4-BE49-F238E27FC236}">
              <a16:creationId xmlns:a16="http://schemas.microsoft.com/office/drawing/2014/main" id="{7DCCE3AE-85FB-42FB-A831-B3EB53FF26BF}"/>
            </a:ext>
          </a:extLst>
        </xdr:cNvPr>
        <xdr:cNvSpPr txBox="1"/>
      </xdr:nvSpPr>
      <xdr:spPr>
        <a:xfrm>
          <a:off x="8515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136451</xdr:rowOff>
    </xdr:from>
    <xdr:ext cx="469744" cy="259045"/>
    <xdr:sp macro="" textlink="">
      <xdr:nvSpPr>
        <xdr:cNvPr id="374" name="n_3mainValue【公営住宅】&#10;一人当たり面積">
          <a:extLst>
            <a:ext uri="{FF2B5EF4-FFF2-40B4-BE49-F238E27FC236}">
              <a16:creationId xmlns:a16="http://schemas.microsoft.com/office/drawing/2014/main" id="{5E2B1562-0133-4540-A9CF-025326A4EA96}"/>
            </a:ext>
          </a:extLst>
        </xdr:cNvPr>
        <xdr:cNvSpPr txBox="1"/>
      </xdr:nvSpPr>
      <xdr:spPr>
        <a:xfrm>
          <a:off x="7626427" y="138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136451</xdr:rowOff>
    </xdr:from>
    <xdr:ext cx="469744" cy="259045"/>
    <xdr:sp macro="" textlink="">
      <xdr:nvSpPr>
        <xdr:cNvPr id="375" name="n_4mainValue【公営住宅】&#10;一人当たり面積">
          <a:extLst>
            <a:ext uri="{FF2B5EF4-FFF2-40B4-BE49-F238E27FC236}">
              <a16:creationId xmlns:a16="http://schemas.microsoft.com/office/drawing/2014/main" id="{CB86A1D8-0CA1-4EF7-B457-F4F5259BCFC1}"/>
            </a:ext>
          </a:extLst>
        </xdr:cNvPr>
        <xdr:cNvSpPr txBox="1"/>
      </xdr:nvSpPr>
      <xdr:spPr>
        <a:xfrm>
          <a:off x="6737427" y="138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464DC779-E183-41F5-8111-F0896365EF2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64FA587-09D2-4694-A07B-65D21EEF32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9EAE7B1-0DF1-4DBF-902B-DD07F4DDB0C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F708EE58-0C7A-46F2-A00B-5B186920828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222780FD-EF37-436C-9CE9-9D0731B9A6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70FB72C9-0060-47F5-90C6-AA86F5924A5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574A20F2-EF7A-447D-9E7F-B582FC05676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13AB87A-1964-427A-B30B-FC883083724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6E1E605C-DF6A-44C1-95FE-4A263C9D5C1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48B5229F-80DD-4C71-9A0F-EEA11050097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6" name="テキスト ボックス 385">
          <a:extLst>
            <a:ext uri="{FF2B5EF4-FFF2-40B4-BE49-F238E27FC236}">
              <a16:creationId xmlns:a16="http://schemas.microsoft.com/office/drawing/2014/main" id="{F58011DD-4320-40C2-BD9E-2C0A0E5B431A}"/>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a:extLst>
            <a:ext uri="{FF2B5EF4-FFF2-40B4-BE49-F238E27FC236}">
              <a16:creationId xmlns:a16="http://schemas.microsoft.com/office/drawing/2014/main" id="{9ED90AB3-18D6-4F88-A3B6-EBAF3ADC5F5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8" name="テキスト ボックス 387">
          <a:extLst>
            <a:ext uri="{FF2B5EF4-FFF2-40B4-BE49-F238E27FC236}">
              <a16:creationId xmlns:a16="http://schemas.microsoft.com/office/drawing/2014/main" id="{4C93983B-CBC2-4F6D-B27E-5C1BC4C78606}"/>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a:extLst>
            <a:ext uri="{FF2B5EF4-FFF2-40B4-BE49-F238E27FC236}">
              <a16:creationId xmlns:a16="http://schemas.microsoft.com/office/drawing/2014/main" id="{E67C8564-7126-49F0-A8F4-69C994CCB99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a:extLst>
            <a:ext uri="{FF2B5EF4-FFF2-40B4-BE49-F238E27FC236}">
              <a16:creationId xmlns:a16="http://schemas.microsoft.com/office/drawing/2014/main" id="{E5463101-6B07-48BA-86FC-A3427BC6303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a:extLst>
            <a:ext uri="{FF2B5EF4-FFF2-40B4-BE49-F238E27FC236}">
              <a16:creationId xmlns:a16="http://schemas.microsoft.com/office/drawing/2014/main" id="{8A377E42-F20A-4861-B37E-0D8E2B8054E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a:extLst>
            <a:ext uri="{FF2B5EF4-FFF2-40B4-BE49-F238E27FC236}">
              <a16:creationId xmlns:a16="http://schemas.microsoft.com/office/drawing/2014/main" id="{ECF9BF98-ABB7-4B04-AB58-C19A9B962CE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a:extLst>
            <a:ext uri="{FF2B5EF4-FFF2-40B4-BE49-F238E27FC236}">
              <a16:creationId xmlns:a16="http://schemas.microsoft.com/office/drawing/2014/main" id="{DF21C559-605A-4A9B-8E67-03F3748D368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a:extLst>
            <a:ext uri="{FF2B5EF4-FFF2-40B4-BE49-F238E27FC236}">
              <a16:creationId xmlns:a16="http://schemas.microsoft.com/office/drawing/2014/main" id="{A23AC1EE-8B11-48BE-80A0-16CE4E5F481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a:extLst>
            <a:ext uri="{FF2B5EF4-FFF2-40B4-BE49-F238E27FC236}">
              <a16:creationId xmlns:a16="http://schemas.microsoft.com/office/drawing/2014/main" id="{79108DB8-51FA-4DB7-A730-878B988B179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a:extLst>
            <a:ext uri="{FF2B5EF4-FFF2-40B4-BE49-F238E27FC236}">
              <a16:creationId xmlns:a16="http://schemas.microsoft.com/office/drawing/2014/main" id="{E4EA8C6F-14C1-4B3F-BF69-00989964342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349CBB14-2631-4B22-99D9-E4B6F9C6D05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a:extLst>
            <a:ext uri="{FF2B5EF4-FFF2-40B4-BE49-F238E27FC236}">
              <a16:creationId xmlns:a16="http://schemas.microsoft.com/office/drawing/2014/main" id="{0FFB5634-0572-406A-B2D3-BC2D1244031F}"/>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22E088B8-C462-4B53-8388-0727791D491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140970</xdr:rowOff>
    </xdr:from>
    <xdr:to>
      <xdr:col>24</xdr:col>
      <xdr:colOff>62865</xdr:colOff>
      <xdr:row>108</xdr:row>
      <xdr:rowOff>167639</xdr:rowOff>
    </xdr:to>
    <xdr:cxnSp macro="">
      <xdr:nvCxnSpPr>
        <xdr:cNvPr id="400" name="直線コネクタ 399">
          <a:extLst>
            <a:ext uri="{FF2B5EF4-FFF2-40B4-BE49-F238E27FC236}">
              <a16:creationId xmlns:a16="http://schemas.microsoft.com/office/drawing/2014/main" id="{1E9EDDB7-62A8-4998-90A9-3919F77ABD8C}"/>
            </a:ext>
          </a:extLst>
        </xdr:cNvPr>
        <xdr:cNvCxnSpPr/>
      </xdr:nvCxnSpPr>
      <xdr:spPr>
        <a:xfrm flipV="1">
          <a:off x="4634865" y="174574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339F7A2A-CC8A-49E6-AC1F-0AE64826C1AC}"/>
            </a:ext>
          </a:extLst>
        </xdr:cNvPr>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2" name="直線コネクタ 401">
          <a:extLst>
            <a:ext uri="{FF2B5EF4-FFF2-40B4-BE49-F238E27FC236}">
              <a16:creationId xmlns:a16="http://schemas.microsoft.com/office/drawing/2014/main" id="{B0A3D1B5-561E-48B4-968D-03544FD2E733}"/>
            </a:ext>
          </a:extLst>
        </xdr:cNvPr>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87647</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33F9D923-9AA2-4CA8-B2FD-75C006E15A19}"/>
            </a:ext>
          </a:extLst>
        </xdr:cNvPr>
        <xdr:cNvSpPr txBox="1"/>
      </xdr:nvSpPr>
      <xdr:spPr>
        <a:xfrm>
          <a:off x="4673600" y="1723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140970</xdr:rowOff>
    </xdr:from>
    <xdr:to>
      <xdr:col>24</xdr:col>
      <xdr:colOff>152400</xdr:colOff>
      <xdr:row>101</xdr:row>
      <xdr:rowOff>140970</xdr:rowOff>
    </xdr:to>
    <xdr:cxnSp macro="">
      <xdr:nvCxnSpPr>
        <xdr:cNvPr id="404" name="直線コネクタ 403">
          <a:extLst>
            <a:ext uri="{FF2B5EF4-FFF2-40B4-BE49-F238E27FC236}">
              <a16:creationId xmlns:a16="http://schemas.microsoft.com/office/drawing/2014/main" id="{56ECB2CB-76E6-4061-A957-03F8A3F4FEB2}"/>
            </a:ext>
          </a:extLst>
        </xdr:cNvPr>
        <xdr:cNvCxnSpPr/>
      </xdr:nvCxnSpPr>
      <xdr:spPr>
        <a:xfrm>
          <a:off x="4546600" y="1745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99077</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1CF75AEB-767F-43E5-A792-83E44A459366}"/>
            </a:ext>
          </a:extLst>
        </xdr:cNvPr>
        <xdr:cNvSpPr txBox="1"/>
      </xdr:nvSpPr>
      <xdr:spPr>
        <a:xfrm>
          <a:off x="4673600" y="18101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120650</xdr:rowOff>
    </xdr:from>
    <xdr:to>
      <xdr:col>24</xdr:col>
      <xdr:colOff>114300</xdr:colOff>
      <xdr:row>106</xdr:row>
      <xdr:rowOff>50800</xdr:rowOff>
    </xdr:to>
    <xdr:sp macro="" textlink="">
      <xdr:nvSpPr>
        <xdr:cNvPr id="406" name="フローチャート: 判断 405">
          <a:extLst>
            <a:ext uri="{FF2B5EF4-FFF2-40B4-BE49-F238E27FC236}">
              <a16:creationId xmlns:a16="http://schemas.microsoft.com/office/drawing/2014/main" id="{B42F2DE2-C174-442B-ADA6-378E939A3107}"/>
            </a:ext>
          </a:extLst>
        </xdr:cNvPr>
        <xdr:cNvSpPr/>
      </xdr:nvSpPr>
      <xdr:spPr>
        <a:xfrm>
          <a:off x="4584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48261</xdr:rowOff>
    </xdr:from>
    <xdr:to>
      <xdr:col>20</xdr:col>
      <xdr:colOff>38100</xdr:colOff>
      <xdr:row>105</xdr:row>
      <xdr:rowOff>149861</xdr:rowOff>
    </xdr:to>
    <xdr:sp macro="" textlink="">
      <xdr:nvSpPr>
        <xdr:cNvPr id="407" name="フローチャート: 判断 406">
          <a:extLst>
            <a:ext uri="{FF2B5EF4-FFF2-40B4-BE49-F238E27FC236}">
              <a16:creationId xmlns:a16="http://schemas.microsoft.com/office/drawing/2014/main" id="{E8206ADA-AAF0-4282-AFD1-449187281D54}"/>
            </a:ext>
          </a:extLst>
        </xdr:cNvPr>
        <xdr:cNvSpPr/>
      </xdr:nvSpPr>
      <xdr:spPr>
        <a:xfrm>
          <a:off x="3746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78739</xdr:rowOff>
    </xdr:from>
    <xdr:to>
      <xdr:col>15</xdr:col>
      <xdr:colOff>101600</xdr:colOff>
      <xdr:row>105</xdr:row>
      <xdr:rowOff>8889</xdr:rowOff>
    </xdr:to>
    <xdr:sp macro="" textlink="">
      <xdr:nvSpPr>
        <xdr:cNvPr id="408" name="フローチャート: 判断 407">
          <a:extLst>
            <a:ext uri="{FF2B5EF4-FFF2-40B4-BE49-F238E27FC236}">
              <a16:creationId xmlns:a16="http://schemas.microsoft.com/office/drawing/2014/main" id="{9D2DC4C0-A913-4050-9B26-9A1AE247DBA0}"/>
            </a:ext>
          </a:extLst>
        </xdr:cNvPr>
        <xdr:cNvSpPr/>
      </xdr:nvSpPr>
      <xdr:spPr>
        <a:xfrm>
          <a:off x="2857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409" name="フローチャート: 判断 408">
          <a:extLst>
            <a:ext uri="{FF2B5EF4-FFF2-40B4-BE49-F238E27FC236}">
              <a16:creationId xmlns:a16="http://schemas.microsoft.com/office/drawing/2014/main" id="{A298221E-B515-4300-81DF-9EFC956FEF1C}"/>
            </a:ext>
          </a:extLst>
        </xdr:cNvPr>
        <xdr:cNvSpPr/>
      </xdr:nvSpPr>
      <xdr:spPr>
        <a:xfrm>
          <a:off x="1968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147320</xdr:rowOff>
    </xdr:from>
    <xdr:to>
      <xdr:col>6</xdr:col>
      <xdr:colOff>38100</xdr:colOff>
      <xdr:row>104</xdr:row>
      <xdr:rowOff>77470</xdr:rowOff>
    </xdr:to>
    <xdr:sp macro="" textlink="">
      <xdr:nvSpPr>
        <xdr:cNvPr id="410" name="フローチャート: 判断 409">
          <a:extLst>
            <a:ext uri="{FF2B5EF4-FFF2-40B4-BE49-F238E27FC236}">
              <a16:creationId xmlns:a16="http://schemas.microsoft.com/office/drawing/2014/main" id="{4DF63278-E97C-4C21-BA39-D953E1B59B3A}"/>
            </a:ext>
          </a:extLst>
        </xdr:cNvPr>
        <xdr:cNvSpPr/>
      </xdr:nvSpPr>
      <xdr:spPr>
        <a:xfrm>
          <a:off x="1079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AF0C8FA-A137-4F41-A216-7F71C1D89CE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DEC2155-BD1D-48A8-BD1D-DB1416010E2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4B256D7-2322-492F-9E6A-D3CD87ABB7A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F66A35D-9A87-44C0-AB8C-714D91AD6E5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5BA2090-59E6-44FB-BEF5-E8AFD64EA25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74930</xdr:rowOff>
    </xdr:from>
    <xdr:to>
      <xdr:col>24</xdr:col>
      <xdr:colOff>114300</xdr:colOff>
      <xdr:row>103</xdr:row>
      <xdr:rowOff>5080</xdr:rowOff>
    </xdr:to>
    <xdr:sp macro="" textlink="">
      <xdr:nvSpPr>
        <xdr:cNvPr id="416" name="楕円 415">
          <a:extLst>
            <a:ext uri="{FF2B5EF4-FFF2-40B4-BE49-F238E27FC236}">
              <a16:creationId xmlns:a16="http://schemas.microsoft.com/office/drawing/2014/main" id="{F36656B0-D118-43BD-9908-A2EF4E6CA9D8}"/>
            </a:ext>
          </a:extLst>
        </xdr:cNvPr>
        <xdr:cNvSpPr/>
      </xdr:nvSpPr>
      <xdr:spPr>
        <a:xfrm>
          <a:off x="45847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97807</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48CC3889-3EDB-4443-9736-6520FFF7A286}"/>
            </a:ext>
          </a:extLst>
        </xdr:cNvPr>
        <xdr:cNvSpPr txBox="1"/>
      </xdr:nvSpPr>
      <xdr:spPr>
        <a:xfrm>
          <a:off x="4673600"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162561</xdr:rowOff>
    </xdr:from>
    <xdr:to>
      <xdr:col>20</xdr:col>
      <xdr:colOff>38100</xdr:colOff>
      <xdr:row>102</xdr:row>
      <xdr:rowOff>92711</xdr:rowOff>
    </xdr:to>
    <xdr:sp macro="" textlink="">
      <xdr:nvSpPr>
        <xdr:cNvPr id="418" name="楕円 417">
          <a:extLst>
            <a:ext uri="{FF2B5EF4-FFF2-40B4-BE49-F238E27FC236}">
              <a16:creationId xmlns:a16="http://schemas.microsoft.com/office/drawing/2014/main" id="{959CD9E7-B93A-4383-AE6A-26DC7D7F573D}"/>
            </a:ext>
          </a:extLst>
        </xdr:cNvPr>
        <xdr:cNvSpPr/>
      </xdr:nvSpPr>
      <xdr:spPr>
        <a:xfrm>
          <a:off x="3746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41911</xdr:rowOff>
    </xdr:from>
    <xdr:to>
      <xdr:col>24</xdr:col>
      <xdr:colOff>63500</xdr:colOff>
      <xdr:row>102</xdr:row>
      <xdr:rowOff>125730</xdr:rowOff>
    </xdr:to>
    <xdr:cxnSp macro="">
      <xdr:nvCxnSpPr>
        <xdr:cNvPr id="419" name="直線コネクタ 418">
          <a:extLst>
            <a:ext uri="{FF2B5EF4-FFF2-40B4-BE49-F238E27FC236}">
              <a16:creationId xmlns:a16="http://schemas.microsoft.com/office/drawing/2014/main" id="{65E31B4F-67F6-4A97-9B44-082097169E81}"/>
            </a:ext>
          </a:extLst>
        </xdr:cNvPr>
        <xdr:cNvCxnSpPr/>
      </xdr:nvCxnSpPr>
      <xdr:spPr>
        <a:xfrm>
          <a:off x="3797300" y="1752981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143511</xdr:rowOff>
    </xdr:from>
    <xdr:to>
      <xdr:col>15</xdr:col>
      <xdr:colOff>101600</xdr:colOff>
      <xdr:row>102</xdr:row>
      <xdr:rowOff>73661</xdr:rowOff>
    </xdr:to>
    <xdr:sp macro="" textlink="">
      <xdr:nvSpPr>
        <xdr:cNvPr id="420" name="楕円 419">
          <a:extLst>
            <a:ext uri="{FF2B5EF4-FFF2-40B4-BE49-F238E27FC236}">
              <a16:creationId xmlns:a16="http://schemas.microsoft.com/office/drawing/2014/main" id="{F316439C-8AB9-4E16-9F39-FE02B9C19866}"/>
            </a:ext>
          </a:extLst>
        </xdr:cNvPr>
        <xdr:cNvSpPr/>
      </xdr:nvSpPr>
      <xdr:spPr>
        <a:xfrm>
          <a:off x="2857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22861</xdr:rowOff>
    </xdr:from>
    <xdr:to>
      <xdr:col>19</xdr:col>
      <xdr:colOff>177800</xdr:colOff>
      <xdr:row>102</xdr:row>
      <xdr:rowOff>41911</xdr:rowOff>
    </xdr:to>
    <xdr:cxnSp macro="">
      <xdr:nvCxnSpPr>
        <xdr:cNvPr id="421" name="直線コネクタ 420">
          <a:extLst>
            <a:ext uri="{FF2B5EF4-FFF2-40B4-BE49-F238E27FC236}">
              <a16:creationId xmlns:a16="http://schemas.microsoft.com/office/drawing/2014/main" id="{4CED6A93-B3AC-477C-A780-DD79086DCA1D}"/>
            </a:ext>
          </a:extLst>
        </xdr:cNvPr>
        <xdr:cNvCxnSpPr/>
      </xdr:nvCxnSpPr>
      <xdr:spPr>
        <a:xfrm>
          <a:off x="2908300" y="175107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97789</xdr:rowOff>
    </xdr:from>
    <xdr:to>
      <xdr:col>10</xdr:col>
      <xdr:colOff>165100</xdr:colOff>
      <xdr:row>102</xdr:row>
      <xdr:rowOff>27939</xdr:rowOff>
    </xdr:to>
    <xdr:sp macro="" textlink="">
      <xdr:nvSpPr>
        <xdr:cNvPr id="422" name="楕円 421">
          <a:extLst>
            <a:ext uri="{FF2B5EF4-FFF2-40B4-BE49-F238E27FC236}">
              <a16:creationId xmlns:a16="http://schemas.microsoft.com/office/drawing/2014/main" id="{A8C3F35F-ADBF-4502-B2BA-F8A46311B810}"/>
            </a:ext>
          </a:extLst>
        </xdr:cNvPr>
        <xdr:cNvSpPr/>
      </xdr:nvSpPr>
      <xdr:spPr>
        <a:xfrm>
          <a:off x="1968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148589</xdr:rowOff>
    </xdr:from>
    <xdr:to>
      <xdr:col>15</xdr:col>
      <xdr:colOff>50800</xdr:colOff>
      <xdr:row>102</xdr:row>
      <xdr:rowOff>22861</xdr:rowOff>
    </xdr:to>
    <xdr:cxnSp macro="">
      <xdr:nvCxnSpPr>
        <xdr:cNvPr id="423" name="直線コネクタ 422">
          <a:extLst>
            <a:ext uri="{FF2B5EF4-FFF2-40B4-BE49-F238E27FC236}">
              <a16:creationId xmlns:a16="http://schemas.microsoft.com/office/drawing/2014/main" id="{5C192540-D3F2-4D00-93E6-5D4BBB3F9736}"/>
            </a:ext>
          </a:extLst>
        </xdr:cNvPr>
        <xdr:cNvCxnSpPr/>
      </xdr:nvCxnSpPr>
      <xdr:spPr>
        <a:xfrm>
          <a:off x="2019300" y="17465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17780</xdr:rowOff>
    </xdr:from>
    <xdr:to>
      <xdr:col>6</xdr:col>
      <xdr:colOff>38100</xdr:colOff>
      <xdr:row>101</xdr:row>
      <xdr:rowOff>119380</xdr:rowOff>
    </xdr:to>
    <xdr:sp macro="" textlink="">
      <xdr:nvSpPr>
        <xdr:cNvPr id="424" name="楕円 423">
          <a:extLst>
            <a:ext uri="{FF2B5EF4-FFF2-40B4-BE49-F238E27FC236}">
              <a16:creationId xmlns:a16="http://schemas.microsoft.com/office/drawing/2014/main" id="{E595ABF2-2B7F-4AF8-A253-F1A363D17C4F}"/>
            </a:ext>
          </a:extLst>
        </xdr:cNvPr>
        <xdr:cNvSpPr/>
      </xdr:nvSpPr>
      <xdr:spPr>
        <a:xfrm>
          <a:off x="1079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68580</xdr:rowOff>
    </xdr:from>
    <xdr:to>
      <xdr:col>10</xdr:col>
      <xdr:colOff>114300</xdr:colOff>
      <xdr:row>101</xdr:row>
      <xdr:rowOff>148589</xdr:rowOff>
    </xdr:to>
    <xdr:cxnSp macro="">
      <xdr:nvCxnSpPr>
        <xdr:cNvPr id="425" name="直線コネクタ 424">
          <a:extLst>
            <a:ext uri="{FF2B5EF4-FFF2-40B4-BE49-F238E27FC236}">
              <a16:creationId xmlns:a16="http://schemas.microsoft.com/office/drawing/2014/main" id="{A57F1C71-7EB1-48A3-9FA5-8E0849D34910}"/>
            </a:ext>
          </a:extLst>
        </xdr:cNvPr>
        <xdr:cNvCxnSpPr/>
      </xdr:nvCxnSpPr>
      <xdr:spPr>
        <a:xfrm>
          <a:off x="1130300" y="173850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140988</xdr:rowOff>
    </xdr:from>
    <xdr:ext cx="405111" cy="259045"/>
    <xdr:sp macro="" textlink="">
      <xdr:nvSpPr>
        <xdr:cNvPr id="426" name="n_1aveValue【港湾・漁港】&#10;有形固定資産減価償却率">
          <a:extLst>
            <a:ext uri="{FF2B5EF4-FFF2-40B4-BE49-F238E27FC236}">
              <a16:creationId xmlns:a16="http://schemas.microsoft.com/office/drawing/2014/main" id="{A3A70938-4ED9-44FE-B693-F8304C64998F}"/>
            </a:ext>
          </a:extLst>
        </xdr:cNvPr>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xdr:rowOff>
    </xdr:from>
    <xdr:ext cx="405111" cy="259045"/>
    <xdr:sp macro="" textlink="">
      <xdr:nvSpPr>
        <xdr:cNvPr id="427" name="n_2aveValue【港湾・漁港】&#10;有形固定資産減価償却率">
          <a:extLst>
            <a:ext uri="{FF2B5EF4-FFF2-40B4-BE49-F238E27FC236}">
              <a16:creationId xmlns:a16="http://schemas.microsoft.com/office/drawing/2014/main" id="{838D305D-FBBE-4DE7-8C38-392E6B5503CE}"/>
            </a:ext>
          </a:extLst>
        </xdr:cNvPr>
        <xdr:cNvSpPr txBox="1"/>
      </xdr:nvSpPr>
      <xdr:spPr>
        <a:xfrm>
          <a:off x="2705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428" name="n_3aveValue【港湾・漁港】&#10;有形固定資産減価償却率">
          <a:extLst>
            <a:ext uri="{FF2B5EF4-FFF2-40B4-BE49-F238E27FC236}">
              <a16:creationId xmlns:a16="http://schemas.microsoft.com/office/drawing/2014/main" id="{C7027196-8FD7-45A5-8314-7D9BC72FE5AC}"/>
            </a:ext>
          </a:extLst>
        </xdr:cNvPr>
        <xdr:cNvSpPr txBox="1"/>
      </xdr:nvSpPr>
      <xdr:spPr>
        <a:xfrm>
          <a:off x="1816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68597</xdr:rowOff>
    </xdr:from>
    <xdr:ext cx="405111" cy="259045"/>
    <xdr:sp macro="" textlink="">
      <xdr:nvSpPr>
        <xdr:cNvPr id="429" name="n_4aveValue【港湾・漁港】&#10;有形固定資産減価償却率">
          <a:extLst>
            <a:ext uri="{FF2B5EF4-FFF2-40B4-BE49-F238E27FC236}">
              <a16:creationId xmlns:a16="http://schemas.microsoft.com/office/drawing/2014/main" id="{4D6EAD0F-AA0D-410F-B7F1-6EB73AF06947}"/>
            </a:ext>
          </a:extLst>
        </xdr:cNvPr>
        <xdr:cNvSpPr txBox="1"/>
      </xdr:nvSpPr>
      <xdr:spPr>
        <a:xfrm>
          <a:off x="927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109238</xdr:rowOff>
    </xdr:from>
    <xdr:ext cx="405111" cy="259045"/>
    <xdr:sp macro="" textlink="">
      <xdr:nvSpPr>
        <xdr:cNvPr id="430" name="n_1mainValue【港湾・漁港】&#10;有形固定資産減価償却率">
          <a:extLst>
            <a:ext uri="{FF2B5EF4-FFF2-40B4-BE49-F238E27FC236}">
              <a16:creationId xmlns:a16="http://schemas.microsoft.com/office/drawing/2014/main" id="{9E9869ED-A795-4D02-8F5A-49767C946DE0}"/>
            </a:ext>
          </a:extLst>
        </xdr:cNvPr>
        <xdr:cNvSpPr txBox="1"/>
      </xdr:nvSpPr>
      <xdr:spPr>
        <a:xfrm>
          <a:off x="35820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90188</xdr:rowOff>
    </xdr:from>
    <xdr:ext cx="405111" cy="259045"/>
    <xdr:sp macro="" textlink="">
      <xdr:nvSpPr>
        <xdr:cNvPr id="431" name="n_2mainValue【港湾・漁港】&#10;有形固定資産減価償却率">
          <a:extLst>
            <a:ext uri="{FF2B5EF4-FFF2-40B4-BE49-F238E27FC236}">
              <a16:creationId xmlns:a16="http://schemas.microsoft.com/office/drawing/2014/main" id="{973B0FBF-F243-42D9-8B61-A5BCFE0D4241}"/>
            </a:ext>
          </a:extLst>
        </xdr:cNvPr>
        <xdr:cNvSpPr txBox="1"/>
      </xdr:nvSpPr>
      <xdr:spPr>
        <a:xfrm>
          <a:off x="27057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44466</xdr:rowOff>
    </xdr:from>
    <xdr:ext cx="405111" cy="259045"/>
    <xdr:sp macro="" textlink="">
      <xdr:nvSpPr>
        <xdr:cNvPr id="432" name="n_3mainValue【港湾・漁港】&#10;有形固定資産減価償却率">
          <a:extLst>
            <a:ext uri="{FF2B5EF4-FFF2-40B4-BE49-F238E27FC236}">
              <a16:creationId xmlns:a16="http://schemas.microsoft.com/office/drawing/2014/main" id="{94A53452-C030-4004-891B-88E2A5A9F8AD}"/>
            </a:ext>
          </a:extLst>
        </xdr:cNvPr>
        <xdr:cNvSpPr txBox="1"/>
      </xdr:nvSpPr>
      <xdr:spPr>
        <a:xfrm>
          <a:off x="1816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135907</xdr:rowOff>
    </xdr:from>
    <xdr:ext cx="405111" cy="259045"/>
    <xdr:sp macro="" textlink="">
      <xdr:nvSpPr>
        <xdr:cNvPr id="433" name="n_4mainValue【港湾・漁港】&#10;有形固定資産減価償却率">
          <a:extLst>
            <a:ext uri="{FF2B5EF4-FFF2-40B4-BE49-F238E27FC236}">
              <a16:creationId xmlns:a16="http://schemas.microsoft.com/office/drawing/2014/main" id="{4D3FDC1E-3AAD-410C-A4A9-902B4D0CC864}"/>
            </a:ext>
          </a:extLst>
        </xdr:cNvPr>
        <xdr:cNvSpPr txBox="1"/>
      </xdr:nvSpPr>
      <xdr:spPr>
        <a:xfrm>
          <a:off x="9277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3846CF63-57F6-4065-B4C3-F0BB5CA9724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5CA7319-2F34-466E-898F-9E639FE2A2A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C0060B21-9AB9-4D2A-AC47-6D120337BFE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94A15F37-5EC0-488F-B9E2-9816BC3845D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2586B8E1-8EE3-46F8-9B5F-58E494BC5F0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E12C0C39-A270-4BDB-AEDA-0F90DFB3A04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42A3A226-3540-4387-AEB0-10DC0C94A40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D85CD4B2-C147-46BC-955B-119966B4A5A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288007EE-1A45-439C-8CF9-4D0777AE344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1AD0AEFE-EC1F-43A0-8D49-3749EB52BAC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ADF9C4FE-4384-487A-8640-25D67ACBFC7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a:extLst>
            <a:ext uri="{FF2B5EF4-FFF2-40B4-BE49-F238E27FC236}">
              <a16:creationId xmlns:a16="http://schemas.microsoft.com/office/drawing/2014/main" id="{E50A4E64-39B4-4361-9B1F-247968EC28C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3D3CE77D-A43F-4F78-8D4C-55F0B459F58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7" name="テキスト ボックス 446">
          <a:extLst>
            <a:ext uri="{FF2B5EF4-FFF2-40B4-BE49-F238E27FC236}">
              <a16:creationId xmlns:a16="http://schemas.microsoft.com/office/drawing/2014/main" id="{ACBBF8FA-8DA2-4D93-9EE3-B82FF4946342}"/>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E4EB37DD-15ED-4AF3-BBA5-7D986A9BEFE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9" name="テキスト ボックス 448">
          <a:extLst>
            <a:ext uri="{FF2B5EF4-FFF2-40B4-BE49-F238E27FC236}">
              <a16:creationId xmlns:a16="http://schemas.microsoft.com/office/drawing/2014/main" id="{35321131-288A-4253-ABF3-0988C112FEE4}"/>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24ED76F1-3A09-4439-AA75-4E00E9AADF9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51" name="テキスト ボックス 450">
          <a:extLst>
            <a:ext uri="{FF2B5EF4-FFF2-40B4-BE49-F238E27FC236}">
              <a16:creationId xmlns:a16="http://schemas.microsoft.com/office/drawing/2014/main" id="{AF1AAAC2-5DCB-4826-86DB-E7791CFC2D1E}"/>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531C4ADE-B651-4BBD-AF24-080978EDAC9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3" name="テキスト ボックス 452">
          <a:extLst>
            <a:ext uri="{FF2B5EF4-FFF2-40B4-BE49-F238E27FC236}">
              <a16:creationId xmlns:a16="http://schemas.microsoft.com/office/drawing/2014/main" id="{4844EFEC-B6CC-4B32-866D-C3EE27EFCF08}"/>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A66509D-D267-4C2A-96CD-EDA6CC21E49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a:extLst>
            <a:ext uri="{FF2B5EF4-FFF2-40B4-BE49-F238E27FC236}">
              <a16:creationId xmlns:a16="http://schemas.microsoft.com/office/drawing/2014/main" id="{E4642BF1-51E5-499A-AEAC-2BC22B5E4C5C}"/>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8C329CF4-A504-4CAB-BA22-00403A6707D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115709</xdr:rowOff>
    </xdr:from>
    <xdr:to>
      <xdr:col>54</xdr:col>
      <xdr:colOff>189865</xdr:colOff>
      <xdr:row>107</xdr:row>
      <xdr:rowOff>106490</xdr:rowOff>
    </xdr:to>
    <xdr:cxnSp macro="">
      <xdr:nvCxnSpPr>
        <xdr:cNvPr id="457" name="直線コネクタ 456">
          <a:extLst>
            <a:ext uri="{FF2B5EF4-FFF2-40B4-BE49-F238E27FC236}">
              <a16:creationId xmlns:a16="http://schemas.microsoft.com/office/drawing/2014/main" id="{6C0CF9B0-FB11-4065-A836-60842F685A52}"/>
            </a:ext>
          </a:extLst>
        </xdr:cNvPr>
        <xdr:cNvCxnSpPr/>
      </xdr:nvCxnSpPr>
      <xdr:spPr>
        <a:xfrm flipV="1">
          <a:off x="10476865" y="17260709"/>
          <a:ext cx="0" cy="1190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534377" cy="259045"/>
    <xdr:sp macro="" textlink="">
      <xdr:nvSpPr>
        <xdr:cNvPr id="458" name="【港湾・漁港】&#10;一人当たり有形固定資産（償却資産）額最小値テキスト">
          <a:extLst>
            <a:ext uri="{FF2B5EF4-FFF2-40B4-BE49-F238E27FC236}">
              <a16:creationId xmlns:a16="http://schemas.microsoft.com/office/drawing/2014/main" id="{881F129A-CF27-4727-A158-0EB0B38F0785}"/>
            </a:ext>
          </a:extLst>
        </xdr:cNvPr>
        <xdr:cNvSpPr txBox="1"/>
      </xdr:nvSpPr>
      <xdr:spPr>
        <a:xfrm>
          <a:off x="10515600" y="1845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59" name="直線コネクタ 458">
          <a:extLst>
            <a:ext uri="{FF2B5EF4-FFF2-40B4-BE49-F238E27FC236}">
              <a16:creationId xmlns:a16="http://schemas.microsoft.com/office/drawing/2014/main" id="{45EEB8A6-F768-4563-BE94-59604359C0A7}"/>
            </a:ext>
          </a:extLst>
        </xdr:cNvPr>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62386</xdr:rowOff>
    </xdr:from>
    <xdr:ext cx="534377" cy="259045"/>
    <xdr:sp macro="" textlink="">
      <xdr:nvSpPr>
        <xdr:cNvPr id="460" name="【港湾・漁港】&#10;一人当たり有形固定資産（償却資産）額最大値テキスト">
          <a:extLst>
            <a:ext uri="{FF2B5EF4-FFF2-40B4-BE49-F238E27FC236}">
              <a16:creationId xmlns:a16="http://schemas.microsoft.com/office/drawing/2014/main" id="{C5190FB4-9015-4CD4-A127-5C0FCCEA8DDC}"/>
            </a:ext>
          </a:extLst>
        </xdr:cNvPr>
        <xdr:cNvSpPr txBox="1"/>
      </xdr:nvSpPr>
      <xdr:spPr>
        <a:xfrm>
          <a:off x="10515600" y="1703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115709</xdr:rowOff>
    </xdr:from>
    <xdr:to>
      <xdr:col>55</xdr:col>
      <xdr:colOff>88900</xdr:colOff>
      <xdr:row>100</xdr:row>
      <xdr:rowOff>115709</xdr:rowOff>
    </xdr:to>
    <xdr:cxnSp macro="">
      <xdr:nvCxnSpPr>
        <xdr:cNvPr id="461" name="直線コネクタ 460">
          <a:extLst>
            <a:ext uri="{FF2B5EF4-FFF2-40B4-BE49-F238E27FC236}">
              <a16:creationId xmlns:a16="http://schemas.microsoft.com/office/drawing/2014/main" id="{16B60B09-D434-4358-B8D4-8E8026F9B1ED}"/>
            </a:ext>
          </a:extLst>
        </xdr:cNvPr>
        <xdr:cNvCxnSpPr/>
      </xdr:nvCxnSpPr>
      <xdr:spPr>
        <a:xfrm>
          <a:off x="10388600" y="17260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41115</xdr:rowOff>
    </xdr:from>
    <xdr:ext cx="534377" cy="259045"/>
    <xdr:sp macro="" textlink="">
      <xdr:nvSpPr>
        <xdr:cNvPr id="462" name="【港湾・漁港】&#10;一人当たり有形固定資産（償却資産）額平均値テキスト">
          <a:extLst>
            <a:ext uri="{FF2B5EF4-FFF2-40B4-BE49-F238E27FC236}">
              <a16:creationId xmlns:a16="http://schemas.microsoft.com/office/drawing/2014/main" id="{B36DA7A1-94FB-4FCB-A6C0-F44AE7EFB7EB}"/>
            </a:ext>
          </a:extLst>
        </xdr:cNvPr>
        <xdr:cNvSpPr txBox="1"/>
      </xdr:nvSpPr>
      <xdr:spPr>
        <a:xfrm>
          <a:off x="10515600" y="17871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18238</xdr:rowOff>
    </xdr:from>
    <xdr:to>
      <xdr:col>55</xdr:col>
      <xdr:colOff>50800</xdr:colOff>
      <xdr:row>105</xdr:row>
      <xdr:rowOff>119838</xdr:rowOff>
    </xdr:to>
    <xdr:sp macro="" textlink="">
      <xdr:nvSpPr>
        <xdr:cNvPr id="463" name="フローチャート: 判断 462">
          <a:extLst>
            <a:ext uri="{FF2B5EF4-FFF2-40B4-BE49-F238E27FC236}">
              <a16:creationId xmlns:a16="http://schemas.microsoft.com/office/drawing/2014/main" id="{2656E770-F47C-41E6-8980-6CB0B5FA1DC9}"/>
            </a:ext>
          </a:extLst>
        </xdr:cNvPr>
        <xdr:cNvSpPr/>
      </xdr:nvSpPr>
      <xdr:spPr>
        <a:xfrm>
          <a:off x="10426700" y="1802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20276</xdr:rowOff>
    </xdr:from>
    <xdr:to>
      <xdr:col>50</xdr:col>
      <xdr:colOff>165100</xdr:colOff>
      <xdr:row>105</xdr:row>
      <xdr:rowOff>121876</xdr:rowOff>
    </xdr:to>
    <xdr:sp macro="" textlink="">
      <xdr:nvSpPr>
        <xdr:cNvPr id="464" name="フローチャート: 判断 463">
          <a:extLst>
            <a:ext uri="{FF2B5EF4-FFF2-40B4-BE49-F238E27FC236}">
              <a16:creationId xmlns:a16="http://schemas.microsoft.com/office/drawing/2014/main" id="{8950D3CB-A4BA-42DB-B054-AE980D68F5AB}"/>
            </a:ext>
          </a:extLst>
        </xdr:cNvPr>
        <xdr:cNvSpPr/>
      </xdr:nvSpPr>
      <xdr:spPr>
        <a:xfrm>
          <a:off x="9588500" y="1802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81274</xdr:rowOff>
    </xdr:from>
    <xdr:to>
      <xdr:col>46</xdr:col>
      <xdr:colOff>38100</xdr:colOff>
      <xdr:row>106</xdr:row>
      <xdr:rowOff>11424</xdr:rowOff>
    </xdr:to>
    <xdr:sp macro="" textlink="">
      <xdr:nvSpPr>
        <xdr:cNvPr id="465" name="フローチャート: 判断 464">
          <a:extLst>
            <a:ext uri="{FF2B5EF4-FFF2-40B4-BE49-F238E27FC236}">
              <a16:creationId xmlns:a16="http://schemas.microsoft.com/office/drawing/2014/main" id="{4D525D95-2CFC-4870-88B0-4F41559EF898}"/>
            </a:ext>
          </a:extLst>
        </xdr:cNvPr>
        <xdr:cNvSpPr/>
      </xdr:nvSpPr>
      <xdr:spPr>
        <a:xfrm>
          <a:off x="8699500" y="180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87388</xdr:rowOff>
    </xdr:from>
    <xdr:to>
      <xdr:col>41</xdr:col>
      <xdr:colOff>101600</xdr:colOff>
      <xdr:row>106</xdr:row>
      <xdr:rowOff>17538</xdr:rowOff>
    </xdr:to>
    <xdr:sp macro="" textlink="">
      <xdr:nvSpPr>
        <xdr:cNvPr id="466" name="フローチャート: 判断 465">
          <a:extLst>
            <a:ext uri="{FF2B5EF4-FFF2-40B4-BE49-F238E27FC236}">
              <a16:creationId xmlns:a16="http://schemas.microsoft.com/office/drawing/2014/main" id="{26BB426E-92BC-49FD-91FC-D15B6036E5EA}"/>
            </a:ext>
          </a:extLst>
        </xdr:cNvPr>
        <xdr:cNvSpPr/>
      </xdr:nvSpPr>
      <xdr:spPr>
        <a:xfrm>
          <a:off x="7810500" y="180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96419</xdr:rowOff>
    </xdr:from>
    <xdr:to>
      <xdr:col>36</xdr:col>
      <xdr:colOff>165100</xdr:colOff>
      <xdr:row>106</xdr:row>
      <xdr:rowOff>26569</xdr:rowOff>
    </xdr:to>
    <xdr:sp macro="" textlink="">
      <xdr:nvSpPr>
        <xdr:cNvPr id="467" name="フローチャート: 判断 466">
          <a:extLst>
            <a:ext uri="{FF2B5EF4-FFF2-40B4-BE49-F238E27FC236}">
              <a16:creationId xmlns:a16="http://schemas.microsoft.com/office/drawing/2014/main" id="{5DCF7D12-6063-48C7-B896-F2236A29CD8D}"/>
            </a:ext>
          </a:extLst>
        </xdr:cNvPr>
        <xdr:cNvSpPr/>
      </xdr:nvSpPr>
      <xdr:spPr>
        <a:xfrm>
          <a:off x="6921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145B9A3-A5FB-44B6-B3A6-D0BCF13EDA7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813C20D-4BD6-456F-ACEA-028FF8F8B0E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226687-9488-480E-A00A-63704B51E13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CDB65D7-E620-41E7-8A50-9E839169893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714AC7D-D4CA-47ED-A493-2C1BA7C48F3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55690</xdr:rowOff>
    </xdr:from>
    <xdr:to>
      <xdr:col>55</xdr:col>
      <xdr:colOff>50800</xdr:colOff>
      <xdr:row>107</xdr:row>
      <xdr:rowOff>157290</xdr:rowOff>
    </xdr:to>
    <xdr:sp macro="" textlink="">
      <xdr:nvSpPr>
        <xdr:cNvPr id="473" name="楕円 472">
          <a:extLst>
            <a:ext uri="{FF2B5EF4-FFF2-40B4-BE49-F238E27FC236}">
              <a16:creationId xmlns:a16="http://schemas.microsoft.com/office/drawing/2014/main" id="{092A4548-E2FF-47EF-A4AE-1209E7FB2561}"/>
            </a:ext>
          </a:extLst>
        </xdr:cNvPr>
        <xdr:cNvSpPr/>
      </xdr:nvSpPr>
      <xdr:spPr>
        <a:xfrm>
          <a:off x="10426700" y="1840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142067</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B63C3EE3-26B4-4030-BB06-3354BA8B04C4}"/>
            </a:ext>
          </a:extLst>
        </xdr:cNvPr>
        <xdr:cNvSpPr txBox="1"/>
      </xdr:nvSpPr>
      <xdr:spPr>
        <a:xfrm>
          <a:off x="10515600" y="1831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55766</xdr:rowOff>
    </xdr:from>
    <xdr:to>
      <xdr:col>50</xdr:col>
      <xdr:colOff>165100</xdr:colOff>
      <xdr:row>107</xdr:row>
      <xdr:rowOff>157366</xdr:rowOff>
    </xdr:to>
    <xdr:sp macro="" textlink="">
      <xdr:nvSpPr>
        <xdr:cNvPr id="475" name="楕円 474">
          <a:extLst>
            <a:ext uri="{FF2B5EF4-FFF2-40B4-BE49-F238E27FC236}">
              <a16:creationId xmlns:a16="http://schemas.microsoft.com/office/drawing/2014/main" id="{055A0934-9789-44BB-A0C6-0A3AB819A4E7}"/>
            </a:ext>
          </a:extLst>
        </xdr:cNvPr>
        <xdr:cNvSpPr/>
      </xdr:nvSpPr>
      <xdr:spPr>
        <a:xfrm>
          <a:off x="9588500" y="184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106490</xdr:rowOff>
    </xdr:from>
    <xdr:to>
      <xdr:col>55</xdr:col>
      <xdr:colOff>0</xdr:colOff>
      <xdr:row>107</xdr:row>
      <xdr:rowOff>106566</xdr:rowOff>
    </xdr:to>
    <xdr:cxnSp macro="">
      <xdr:nvCxnSpPr>
        <xdr:cNvPr id="476" name="直線コネクタ 475">
          <a:extLst>
            <a:ext uri="{FF2B5EF4-FFF2-40B4-BE49-F238E27FC236}">
              <a16:creationId xmlns:a16="http://schemas.microsoft.com/office/drawing/2014/main" id="{EE8C8B40-9D82-4F71-AE72-794E12293F90}"/>
            </a:ext>
          </a:extLst>
        </xdr:cNvPr>
        <xdr:cNvCxnSpPr/>
      </xdr:nvCxnSpPr>
      <xdr:spPr>
        <a:xfrm flipV="1">
          <a:off x="9639300" y="18451640"/>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63652</xdr:rowOff>
    </xdr:from>
    <xdr:to>
      <xdr:col>46</xdr:col>
      <xdr:colOff>38100</xdr:colOff>
      <xdr:row>107</xdr:row>
      <xdr:rowOff>165252</xdr:rowOff>
    </xdr:to>
    <xdr:sp macro="" textlink="">
      <xdr:nvSpPr>
        <xdr:cNvPr id="477" name="楕円 476">
          <a:extLst>
            <a:ext uri="{FF2B5EF4-FFF2-40B4-BE49-F238E27FC236}">
              <a16:creationId xmlns:a16="http://schemas.microsoft.com/office/drawing/2014/main" id="{C1499423-82F1-4A4F-A108-53F1536E13CD}"/>
            </a:ext>
          </a:extLst>
        </xdr:cNvPr>
        <xdr:cNvSpPr/>
      </xdr:nvSpPr>
      <xdr:spPr>
        <a:xfrm>
          <a:off x="8699500" y="184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106566</xdr:rowOff>
    </xdr:from>
    <xdr:to>
      <xdr:col>50</xdr:col>
      <xdr:colOff>114300</xdr:colOff>
      <xdr:row>107</xdr:row>
      <xdr:rowOff>114452</xdr:rowOff>
    </xdr:to>
    <xdr:cxnSp macro="">
      <xdr:nvCxnSpPr>
        <xdr:cNvPr id="478" name="直線コネクタ 477">
          <a:extLst>
            <a:ext uri="{FF2B5EF4-FFF2-40B4-BE49-F238E27FC236}">
              <a16:creationId xmlns:a16="http://schemas.microsoft.com/office/drawing/2014/main" id="{F4BBA37E-8D55-4ADD-BAAB-F1D35EF296DF}"/>
            </a:ext>
          </a:extLst>
        </xdr:cNvPr>
        <xdr:cNvCxnSpPr/>
      </xdr:nvCxnSpPr>
      <xdr:spPr>
        <a:xfrm flipV="1">
          <a:off x="8750300" y="18451716"/>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67311</xdr:rowOff>
    </xdr:from>
    <xdr:to>
      <xdr:col>41</xdr:col>
      <xdr:colOff>101600</xdr:colOff>
      <xdr:row>107</xdr:row>
      <xdr:rowOff>168911</xdr:rowOff>
    </xdr:to>
    <xdr:sp macro="" textlink="">
      <xdr:nvSpPr>
        <xdr:cNvPr id="479" name="楕円 478">
          <a:extLst>
            <a:ext uri="{FF2B5EF4-FFF2-40B4-BE49-F238E27FC236}">
              <a16:creationId xmlns:a16="http://schemas.microsoft.com/office/drawing/2014/main" id="{68FD80DA-E83E-4BF2-BA8E-00B6D293E15C}"/>
            </a:ext>
          </a:extLst>
        </xdr:cNvPr>
        <xdr:cNvSpPr/>
      </xdr:nvSpPr>
      <xdr:spPr>
        <a:xfrm>
          <a:off x="7810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114452</xdr:rowOff>
    </xdr:from>
    <xdr:to>
      <xdr:col>45</xdr:col>
      <xdr:colOff>177800</xdr:colOff>
      <xdr:row>107</xdr:row>
      <xdr:rowOff>118111</xdr:rowOff>
    </xdr:to>
    <xdr:cxnSp macro="">
      <xdr:nvCxnSpPr>
        <xdr:cNvPr id="480" name="直線コネクタ 479">
          <a:extLst>
            <a:ext uri="{FF2B5EF4-FFF2-40B4-BE49-F238E27FC236}">
              <a16:creationId xmlns:a16="http://schemas.microsoft.com/office/drawing/2014/main" id="{9844DB12-D72E-4194-8075-5B20592F6004}"/>
            </a:ext>
          </a:extLst>
        </xdr:cNvPr>
        <xdr:cNvCxnSpPr/>
      </xdr:nvCxnSpPr>
      <xdr:spPr>
        <a:xfrm flipV="1">
          <a:off x="7861300" y="18459602"/>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67787</xdr:rowOff>
    </xdr:from>
    <xdr:to>
      <xdr:col>36</xdr:col>
      <xdr:colOff>165100</xdr:colOff>
      <xdr:row>107</xdr:row>
      <xdr:rowOff>169387</xdr:rowOff>
    </xdr:to>
    <xdr:sp macro="" textlink="">
      <xdr:nvSpPr>
        <xdr:cNvPr id="481" name="楕円 480">
          <a:extLst>
            <a:ext uri="{FF2B5EF4-FFF2-40B4-BE49-F238E27FC236}">
              <a16:creationId xmlns:a16="http://schemas.microsoft.com/office/drawing/2014/main" id="{506D2D75-84FB-4AF1-9E84-35D5BC329B9D}"/>
            </a:ext>
          </a:extLst>
        </xdr:cNvPr>
        <xdr:cNvSpPr/>
      </xdr:nvSpPr>
      <xdr:spPr>
        <a:xfrm>
          <a:off x="6921500" y="1841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118111</xdr:rowOff>
    </xdr:from>
    <xdr:to>
      <xdr:col>41</xdr:col>
      <xdr:colOff>50800</xdr:colOff>
      <xdr:row>107</xdr:row>
      <xdr:rowOff>118587</xdr:rowOff>
    </xdr:to>
    <xdr:cxnSp macro="">
      <xdr:nvCxnSpPr>
        <xdr:cNvPr id="482" name="直線コネクタ 481">
          <a:extLst>
            <a:ext uri="{FF2B5EF4-FFF2-40B4-BE49-F238E27FC236}">
              <a16:creationId xmlns:a16="http://schemas.microsoft.com/office/drawing/2014/main" id="{BE68E749-2431-4971-85D5-105AA811B140}"/>
            </a:ext>
          </a:extLst>
        </xdr:cNvPr>
        <xdr:cNvCxnSpPr/>
      </xdr:nvCxnSpPr>
      <xdr:spPr>
        <a:xfrm flipV="1">
          <a:off x="6972300" y="18463261"/>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138403</xdr:rowOff>
    </xdr:from>
    <xdr:ext cx="534377" cy="259045"/>
    <xdr:sp macro="" textlink="">
      <xdr:nvSpPr>
        <xdr:cNvPr id="483" name="n_1aveValue【港湾・漁港】&#10;一人当たり有形固定資産（償却資産）額">
          <a:extLst>
            <a:ext uri="{FF2B5EF4-FFF2-40B4-BE49-F238E27FC236}">
              <a16:creationId xmlns:a16="http://schemas.microsoft.com/office/drawing/2014/main" id="{A085D214-A6D7-4758-AF1E-AAE2E8E04E68}"/>
            </a:ext>
          </a:extLst>
        </xdr:cNvPr>
        <xdr:cNvSpPr txBox="1"/>
      </xdr:nvSpPr>
      <xdr:spPr>
        <a:xfrm>
          <a:off x="9359411" y="1779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27951</xdr:rowOff>
    </xdr:from>
    <xdr:ext cx="534377" cy="259045"/>
    <xdr:sp macro="" textlink="">
      <xdr:nvSpPr>
        <xdr:cNvPr id="484" name="n_2aveValue【港湾・漁港】&#10;一人当たり有形固定資産（償却資産）額">
          <a:extLst>
            <a:ext uri="{FF2B5EF4-FFF2-40B4-BE49-F238E27FC236}">
              <a16:creationId xmlns:a16="http://schemas.microsoft.com/office/drawing/2014/main" id="{80816E82-4508-4D4B-9FE4-4C494A7588FF}"/>
            </a:ext>
          </a:extLst>
        </xdr:cNvPr>
        <xdr:cNvSpPr txBox="1"/>
      </xdr:nvSpPr>
      <xdr:spPr>
        <a:xfrm>
          <a:off x="8483111" y="178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34065</xdr:rowOff>
    </xdr:from>
    <xdr:ext cx="534377" cy="259045"/>
    <xdr:sp macro="" textlink="">
      <xdr:nvSpPr>
        <xdr:cNvPr id="485" name="n_3aveValue【港湾・漁港】&#10;一人当たり有形固定資産（償却資産）額">
          <a:extLst>
            <a:ext uri="{FF2B5EF4-FFF2-40B4-BE49-F238E27FC236}">
              <a16:creationId xmlns:a16="http://schemas.microsoft.com/office/drawing/2014/main" id="{6AF5EBA6-0227-4680-A320-A496F908FE65}"/>
            </a:ext>
          </a:extLst>
        </xdr:cNvPr>
        <xdr:cNvSpPr txBox="1"/>
      </xdr:nvSpPr>
      <xdr:spPr>
        <a:xfrm>
          <a:off x="7594111" y="178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43096</xdr:rowOff>
    </xdr:from>
    <xdr:ext cx="534377" cy="259045"/>
    <xdr:sp macro="" textlink="">
      <xdr:nvSpPr>
        <xdr:cNvPr id="486" name="n_4aveValue【港湾・漁港】&#10;一人当たり有形固定資産（償却資産）額">
          <a:extLst>
            <a:ext uri="{FF2B5EF4-FFF2-40B4-BE49-F238E27FC236}">
              <a16:creationId xmlns:a16="http://schemas.microsoft.com/office/drawing/2014/main" id="{EFD14115-C72B-412C-B840-D81AAA817DE9}"/>
            </a:ext>
          </a:extLst>
        </xdr:cNvPr>
        <xdr:cNvSpPr txBox="1"/>
      </xdr:nvSpPr>
      <xdr:spPr>
        <a:xfrm>
          <a:off x="67051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148493</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4B840AB2-9AE5-4028-9658-05DEA5BDCFD2}"/>
            </a:ext>
          </a:extLst>
        </xdr:cNvPr>
        <xdr:cNvSpPr txBox="1"/>
      </xdr:nvSpPr>
      <xdr:spPr>
        <a:xfrm>
          <a:off x="9359411" y="1849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156379</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360E5A65-2559-4D52-B779-FA88B9E526F6}"/>
            </a:ext>
          </a:extLst>
        </xdr:cNvPr>
        <xdr:cNvSpPr txBox="1"/>
      </xdr:nvSpPr>
      <xdr:spPr>
        <a:xfrm>
          <a:off x="8483111" y="185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160038</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BB5D2AA9-B43D-4B87-8324-5BC8EBF97CB1}"/>
            </a:ext>
          </a:extLst>
        </xdr:cNvPr>
        <xdr:cNvSpPr txBox="1"/>
      </xdr:nvSpPr>
      <xdr:spPr>
        <a:xfrm>
          <a:off x="7594111" y="1850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160514</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4840FE0F-EFD9-4FB6-9192-BF0DB0903D80}"/>
            </a:ext>
          </a:extLst>
        </xdr:cNvPr>
        <xdr:cNvSpPr txBox="1"/>
      </xdr:nvSpPr>
      <xdr:spPr>
        <a:xfrm>
          <a:off x="6705111" y="1850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25A81C97-4D7E-48DE-A856-458F1BB61F5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11BA1670-BEA6-4258-970A-DE434D2B0A4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F86FFAA-722F-4CC0-90DF-71BCB9A9CD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EB90EEEE-FD5D-4E4F-A584-67EFA0E12B8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BE9E35FD-B668-4074-8C0F-4D4EB1B6AC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16E113C-54DE-415A-8060-0403A55B1DB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F0C0FFD8-1356-4C55-9615-76BCC3A66D7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1ED2A0FA-99D8-4F49-B6FF-7F9143EAB43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93431C80-C1BA-497C-B1E6-87CC186F9FF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685159D1-9D75-44B5-9FB1-E02FA86DA4F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a:extLst>
            <a:ext uri="{FF2B5EF4-FFF2-40B4-BE49-F238E27FC236}">
              <a16:creationId xmlns:a16="http://schemas.microsoft.com/office/drawing/2014/main" id="{9A340BEE-5CE4-4163-A313-A82A736ABF96}"/>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C1CAEFFE-32AB-4764-BDBB-2D59C5AD336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3" name="テキスト ボックス 502">
          <a:extLst>
            <a:ext uri="{FF2B5EF4-FFF2-40B4-BE49-F238E27FC236}">
              <a16:creationId xmlns:a16="http://schemas.microsoft.com/office/drawing/2014/main" id="{CAD999F6-E955-4580-A9AE-FB1C7E9E2D0A}"/>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817ABBAE-7CE0-4257-B061-18CA0C8EAE2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271BED4A-FF33-4AFD-9D38-621EFD50685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56255E9C-3B9F-4714-9F09-CD8EAC046E9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725A71ED-2E9E-457A-9593-86B13695B84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690013D9-2FD5-4A77-BDA0-5F32DAAE60B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54ADDCFF-7B7C-480C-9E2E-445CD26074B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B0C224AA-C0A8-45B2-87EE-094EF27872B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1E5F6FA9-A314-45C3-8B6E-39BD15C2793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E5DBF54E-48AD-4A3F-9DE5-F68D3EA9FD9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3" name="テキスト ボックス 512">
          <a:extLst>
            <a:ext uri="{FF2B5EF4-FFF2-40B4-BE49-F238E27FC236}">
              <a16:creationId xmlns:a16="http://schemas.microsoft.com/office/drawing/2014/main" id="{12B48E15-4E58-4E61-A47A-946E56EEBBFA}"/>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99F329DB-0E59-4DEE-89CB-AF294DE958C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id="{89C3DEB5-E5CE-4656-9423-DE7C29263C17}"/>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59FD0206-841A-402B-B8A8-EA1B26CDA04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95794</xdr:rowOff>
    </xdr:to>
    <xdr:cxnSp macro="">
      <xdr:nvCxnSpPr>
        <xdr:cNvPr id="517" name="直線コネクタ 516">
          <a:extLst>
            <a:ext uri="{FF2B5EF4-FFF2-40B4-BE49-F238E27FC236}">
              <a16:creationId xmlns:a16="http://schemas.microsoft.com/office/drawing/2014/main" id="{58D91E22-ED03-4A2F-8402-C9F169B96871}"/>
            </a:ext>
          </a:extLst>
        </xdr:cNvPr>
        <xdr:cNvCxnSpPr/>
      </xdr:nvCxnSpPr>
      <xdr:spPr>
        <a:xfrm flipV="1">
          <a:off x="16318864" y="5699760"/>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99621</xdr:rowOff>
    </xdr:from>
    <xdr:ext cx="405111" cy="259045"/>
    <xdr:sp macro="" textlink="">
      <xdr:nvSpPr>
        <xdr:cNvPr id="518" name="【認定こども園・幼稚園・保育所】&#10;有形固定資産減価償却率最小値テキスト">
          <a:extLst>
            <a:ext uri="{FF2B5EF4-FFF2-40B4-BE49-F238E27FC236}">
              <a16:creationId xmlns:a16="http://schemas.microsoft.com/office/drawing/2014/main" id="{D87F1A7C-8A26-433C-97F9-6778833DDC35}"/>
            </a:ext>
          </a:extLst>
        </xdr:cNvPr>
        <xdr:cNvSpPr txBox="1"/>
      </xdr:nvSpPr>
      <xdr:spPr>
        <a:xfrm>
          <a:off x="16357600" y="730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95794</xdr:rowOff>
    </xdr:from>
    <xdr:to>
      <xdr:col>86</xdr:col>
      <xdr:colOff>25400</xdr:colOff>
      <xdr:row>42</xdr:row>
      <xdr:rowOff>95794</xdr:rowOff>
    </xdr:to>
    <xdr:cxnSp macro="">
      <xdr:nvCxnSpPr>
        <xdr:cNvPr id="519" name="直線コネクタ 518">
          <a:extLst>
            <a:ext uri="{FF2B5EF4-FFF2-40B4-BE49-F238E27FC236}">
              <a16:creationId xmlns:a16="http://schemas.microsoft.com/office/drawing/2014/main" id="{CA6A2A9A-B66A-4EEA-AD25-D20506A82AE2}"/>
            </a:ext>
          </a:extLst>
        </xdr:cNvPr>
        <xdr:cNvCxnSpPr/>
      </xdr:nvCxnSpPr>
      <xdr:spPr>
        <a:xfrm>
          <a:off x="16230600" y="729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6F699367-35A8-44E7-BCEE-6A96BD73676B}"/>
            </a:ext>
          </a:extLst>
        </xdr:cNvPr>
        <xdr:cNvSpPr txBox="1"/>
      </xdr:nvSpPr>
      <xdr:spPr>
        <a:xfrm>
          <a:off x="16357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521" name="直線コネクタ 520">
          <a:extLst>
            <a:ext uri="{FF2B5EF4-FFF2-40B4-BE49-F238E27FC236}">
              <a16:creationId xmlns:a16="http://schemas.microsoft.com/office/drawing/2014/main" id="{DA28510B-B28F-4BA5-BC0A-366D96C5B800}"/>
            </a:ext>
          </a:extLst>
        </xdr:cNvPr>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70774</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93CB5540-7414-483E-A3B7-1668CD0BEA0C}"/>
            </a:ext>
          </a:extLst>
        </xdr:cNvPr>
        <xdr:cNvSpPr txBox="1"/>
      </xdr:nvSpPr>
      <xdr:spPr>
        <a:xfrm>
          <a:off x="16357600" y="641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523" name="フローチャート: 判断 522">
          <a:extLst>
            <a:ext uri="{FF2B5EF4-FFF2-40B4-BE49-F238E27FC236}">
              <a16:creationId xmlns:a16="http://schemas.microsoft.com/office/drawing/2014/main" id="{2DA460F0-F40E-479B-AA80-FF32A07B8390}"/>
            </a:ext>
          </a:extLst>
        </xdr:cNvPr>
        <xdr:cNvSpPr/>
      </xdr:nvSpPr>
      <xdr:spPr>
        <a:xfrm>
          <a:off x="16268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98878</xdr:rowOff>
    </xdr:from>
    <xdr:to>
      <xdr:col>81</xdr:col>
      <xdr:colOff>101600</xdr:colOff>
      <xdr:row>38</xdr:row>
      <xdr:rowOff>29028</xdr:rowOff>
    </xdr:to>
    <xdr:sp macro="" textlink="">
      <xdr:nvSpPr>
        <xdr:cNvPr id="524" name="フローチャート: 判断 523">
          <a:extLst>
            <a:ext uri="{FF2B5EF4-FFF2-40B4-BE49-F238E27FC236}">
              <a16:creationId xmlns:a16="http://schemas.microsoft.com/office/drawing/2014/main" id="{2A409C11-970D-4018-A2DF-765464075A50}"/>
            </a:ext>
          </a:extLst>
        </xdr:cNvPr>
        <xdr:cNvSpPr/>
      </xdr:nvSpPr>
      <xdr:spPr>
        <a:xfrm>
          <a:off x="15430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5" name="フローチャート: 判断 524">
          <a:extLst>
            <a:ext uri="{FF2B5EF4-FFF2-40B4-BE49-F238E27FC236}">
              <a16:creationId xmlns:a16="http://schemas.microsoft.com/office/drawing/2014/main" id="{51ADAAB4-F952-45F4-81DC-1F722356B901}"/>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26" name="フローチャート: 判断 525">
          <a:extLst>
            <a:ext uri="{FF2B5EF4-FFF2-40B4-BE49-F238E27FC236}">
              <a16:creationId xmlns:a16="http://schemas.microsoft.com/office/drawing/2014/main" id="{5296B602-D75F-4891-9856-834E169AC168}"/>
            </a:ext>
          </a:extLst>
        </xdr:cNvPr>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74385</xdr:rowOff>
    </xdr:from>
    <xdr:to>
      <xdr:col>67</xdr:col>
      <xdr:colOff>101600</xdr:colOff>
      <xdr:row>39</xdr:row>
      <xdr:rowOff>4535</xdr:rowOff>
    </xdr:to>
    <xdr:sp macro="" textlink="">
      <xdr:nvSpPr>
        <xdr:cNvPr id="527" name="フローチャート: 判断 526">
          <a:extLst>
            <a:ext uri="{FF2B5EF4-FFF2-40B4-BE49-F238E27FC236}">
              <a16:creationId xmlns:a16="http://schemas.microsoft.com/office/drawing/2014/main" id="{3CE49C03-EFB2-40B4-BEAF-309EB1A54FFA}"/>
            </a:ext>
          </a:extLst>
        </xdr:cNvPr>
        <xdr:cNvSpPr/>
      </xdr:nvSpPr>
      <xdr:spPr>
        <a:xfrm>
          <a:off x="12763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946EE0D-DCD3-450E-9151-AABFC29EC1A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D550731-40A1-4877-9FA4-2642DCCFE4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A0A3592-39DB-49C0-BAC5-68F86D3E4B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682A5B7-D283-4249-BC60-FFDA44D8241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D695CCC-8546-48EB-B00B-737DD53F37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533" name="楕円 532">
          <a:extLst>
            <a:ext uri="{FF2B5EF4-FFF2-40B4-BE49-F238E27FC236}">
              <a16:creationId xmlns:a16="http://schemas.microsoft.com/office/drawing/2014/main" id="{C5233035-8CBE-4B34-A853-68F5A14C257A}"/>
            </a:ext>
          </a:extLst>
        </xdr:cNvPr>
        <xdr:cNvSpPr/>
      </xdr:nvSpPr>
      <xdr:spPr>
        <a:xfrm>
          <a:off x="16268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108693</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90592F1F-E2D7-44FC-AB12-164D1D44691B}"/>
            </a:ext>
          </a:extLst>
        </xdr:cNvPr>
        <xdr:cNvSpPr txBox="1"/>
      </xdr:nvSpPr>
      <xdr:spPr>
        <a:xfrm>
          <a:off x="16357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89081</xdr:rowOff>
    </xdr:from>
    <xdr:to>
      <xdr:col>81</xdr:col>
      <xdr:colOff>101600</xdr:colOff>
      <xdr:row>38</xdr:row>
      <xdr:rowOff>19231</xdr:rowOff>
    </xdr:to>
    <xdr:sp macro="" textlink="">
      <xdr:nvSpPr>
        <xdr:cNvPr id="535" name="楕円 534">
          <a:extLst>
            <a:ext uri="{FF2B5EF4-FFF2-40B4-BE49-F238E27FC236}">
              <a16:creationId xmlns:a16="http://schemas.microsoft.com/office/drawing/2014/main" id="{A5A24575-B882-4702-9BFE-A53186BABA29}"/>
            </a:ext>
          </a:extLst>
        </xdr:cNvPr>
        <xdr:cNvSpPr/>
      </xdr:nvSpPr>
      <xdr:spPr>
        <a:xfrm>
          <a:off x="15430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136616</xdr:rowOff>
    </xdr:from>
    <xdr:to>
      <xdr:col>85</xdr:col>
      <xdr:colOff>127000</xdr:colOff>
      <xdr:row>37</xdr:row>
      <xdr:rowOff>139881</xdr:rowOff>
    </xdr:to>
    <xdr:cxnSp macro="">
      <xdr:nvCxnSpPr>
        <xdr:cNvPr id="536" name="直線コネクタ 535">
          <a:extLst>
            <a:ext uri="{FF2B5EF4-FFF2-40B4-BE49-F238E27FC236}">
              <a16:creationId xmlns:a16="http://schemas.microsoft.com/office/drawing/2014/main" id="{CC5A9108-78F6-4B10-8582-5DBA81277CEA}"/>
            </a:ext>
          </a:extLst>
        </xdr:cNvPr>
        <xdr:cNvCxnSpPr/>
      </xdr:nvCxnSpPr>
      <xdr:spPr>
        <a:xfrm flipV="1">
          <a:off x="15481300" y="64802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77651</xdr:rowOff>
    </xdr:from>
    <xdr:to>
      <xdr:col>76</xdr:col>
      <xdr:colOff>165100</xdr:colOff>
      <xdr:row>39</xdr:row>
      <xdr:rowOff>7801</xdr:rowOff>
    </xdr:to>
    <xdr:sp macro="" textlink="">
      <xdr:nvSpPr>
        <xdr:cNvPr id="537" name="楕円 536">
          <a:extLst>
            <a:ext uri="{FF2B5EF4-FFF2-40B4-BE49-F238E27FC236}">
              <a16:creationId xmlns:a16="http://schemas.microsoft.com/office/drawing/2014/main" id="{10DCDE23-F657-4A05-806A-32AD63DCD7F5}"/>
            </a:ext>
          </a:extLst>
        </xdr:cNvPr>
        <xdr:cNvSpPr/>
      </xdr:nvSpPr>
      <xdr:spPr>
        <a:xfrm>
          <a:off x="14541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139881</xdr:rowOff>
    </xdr:from>
    <xdr:to>
      <xdr:col>81</xdr:col>
      <xdr:colOff>50800</xdr:colOff>
      <xdr:row>38</xdr:row>
      <xdr:rowOff>128451</xdr:rowOff>
    </xdr:to>
    <xdr:cxnSp macro="">
      <xdr:nvCxnSpPr>
        <xdr:cNvPr id="538" name="直線コネクタ 537">
          <a:extLst>
            <a:ext uri="{FF2B5EF4-FFF2-40B4-BE49-F238E27FC236}">
              <a16:creationId xmlns:a16="http://schemas.microsoft.com/office/drawing/2014/main" id="{B27CBAF0-195D-483A-851C-5F7C6EA3FAC0}"/>
            </a:ext>
          </a:extLst>
        </xdr:cNvPr>
        <xdr:cNvCxnSpPr/>
      </xdr:nvCxnSpPr>
      <xdr:spPr>
        <a:xfrm flipV="1">
          <a:off x="14592300" y="6483531"/>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7438</xdr:rowOff>
    </xdr:from>
    <xdr:to>
      <xdr:col>72</xdr:col>
      <xdr:colOff>38100</xdr:colOff>
      <xdr:row>39</xdr:row>
      <xdr:rowOff>109038</xdr:rowOff>
    </xdr:to>
    <xdr:sp macro="" textlink="">
      <xdr:nvSpPr>
        <xdr:cNvPr id="539" name="楕円 538">
          <a:extLst>
            <a:ext uri="{FF2B5EF4-FFF2-40B4-BE49-F238E27FC236}">
              <a16:creationId xmlns:a16="http://schemas.microsoft.com/office/drawing/2014/main" id="{AF97AF5E-F07F-4FB9-89B3-334B13F1E363}"/>
            </a:ext>
          </a:extLst>
        </xdr:cNvPr>
        <xdr:cNvSpPr/>
      </xdr:nvSpPr>
      <xdr:spPr>
        <a:xfrm>
          <a:off x="13652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128451</xdr:rowOff>
    </xdr:from>
    <xdr:to>
      <xdr:col>76</xdr:col>
      <xdr:colOff>114300</xdr:colOff>
      <xdr:row>39</xdr:row>
      <xdr:rowOff>58238</xdr:rowOff>
    </xdr:to>
    <xdr:cxnSp macro="">
      <xdr:nvCxnSpPr>
        <xdr:cNvPr id="540" name="直線コネクタ 539">
          <a:extLst>
            <a:ext uri="{FF2B5EF4-FFF2-40B4-BE49-F238E27FC236}">
              <a16:creationId xmlns:a16="http://schemas.microsoft.com/office/drawing/2014/main" id="{5C404E26-EBFA-48FD-BAF5-45CC8E099849}"/>
            </a:ext>
          </a:extLst>
        </xdr:cNvPr>
        <xdr:cNvCxnSpPr/>
      </xdr:nvCxnSpPr>
      <xdr:spPr>
        <a:xfrm flipV="1">
          <a:off x="13703300" y="6643551"/>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144599</xdr:rowOff>
    </xdr:from>
    <xdr:to>
      <xdr:col>67</xdr:col>
      <xdr:colOff>101600</xdr:colOff>
      <xdr:row>40</xdr:row>
      <xdr:rowOff>74749</xdr:rowOff>
    </xdr:to>
    <xdr:sp macro="" textlink="">
      <xdr:nvSpPr>
        <xdr:cNvPr id="541" name="楕円 540">
          <a:extLst>
            <a:ext uri="{FF2B5EF4-FFF2-40B4-BE49-F238E27FC236}">
              <a16:creationId xmlns:a16="http://schemas.microsoft.com/office/drawing/2014/main" id="{00027B64-3A3F-4B98-836A-DB747697D20A}"/>
            </a:ext>
          </a:extLst>
        </xdr:cNvPr>
        <xdr:cNvSpPr/>
      </xdr:nvSpPr>
      <xdr:spPr>
        <a:xfrm>
          <a:off x="12763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58238</xdr:rowOff>
    </xdr:from>
    <xdr:to>
      <xdr:col>71</xdr:col>
      <xdr:colOff>177800</xdr:colOff>
      <xdr:row>40</xdr:row>
      <xdr:rowOff>23949</xdr:rowOff>
    </xdr:to>
    <xdr:cxnSp macro="">
      <xdr:nvCxnSpPr>
        <xdr:cNvPr id="542" name="直線コネクタ 541">
          <a:extLst>
            <a:ext uri="{FF2B5EF4-FFF2-40B4-BE49-F238E27FC236}">
              <a16:creationId xmlns:a16="http://schemas.microsoft.com/office/drawing/2014/main" id="{8C189F50-B0A6-4955-B963-D71268A6BBA3}"/>
            </a:ext>
          </a:extLst>
        </xdr:cNvPr>
        <xdr:cNvCxnSpPr/>
      </xdr:nvCxnSpPr>
      <xdr:spPr>
        <a:xfrm flipV="1">
          <a:off x="12814300" y="6744788"/>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20155</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B68399AF-DB6D-48C8-9DD2-2811355060F3}"/>
            </a:ext>
          </a:extLst>
        </xdr:cNvPr>
        <xdr:cNvSpPr txBox="1"/>
      </xdr:nvSpPr>
      <xdr:spPr>
        <a:xfrm>
          <a:off x="152660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81DC2561-5226-4418-B079-075DE71615C8}"/>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FED9C0FE-7A5F-4A1F-8B6B-D69A124E5C63}"/>
            </a:ext>
          </a:extLst>
        </xdr:cNvPr>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21063</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D65763DC-A301-4A4E-9382-495D26722014}"/>
            </a:ext>
          </a:extLst>
        </xdr:cNvPr>
        <xdr:cNvSpPr txBox="1"/>
      </xdr:nvSpPr>
      <xdr:spPr>
        <a:xfrm>
          <a:off x="12611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35758</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D2EC7F46-48FC-4FB9-85A0-62C8FF33858B}"/>
            </a:ext>
          </a:extLst>
        </xdr:cNvPr>
        <xdr:cNvSpPr txBox="1"/>
      </xdr:nvSpPr>
      <xdr:spPr>
        <a:xfrm>
          <a:off x="152660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5726E2AE-C788-48C5-92F8-F52435418259}"/>
            </a:ext>
          </a:extLst>
        </xdr:cNvPr>
        <xdr:cNvSpPr txBox="1"/>
      </xdr:nvSpPr>
      <xdr:spPr>
        <a:xfrm>
          <a:off x="14389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100165</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C732E81A-4BEA-445A-9015-CD115867CD7D}"/>
            </a:ext>
          </a:extLst>
        </xdr:cNvPr>
        <xdr:cNvSpPr txBox="1"/>
      </xdr:nvSpPr>
      <xdr:spPr>
        <a:xfrm>
          <a:off x="13500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65876</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903239EC-8B7E-47AC-8E69-F38AA246BC84}"/>
            </a:ext>
          </a:extLst>
        </xdr:cNvPr>
        <xdr:cNvSpPr txBox="1"/>
      </xdr:nvSpPr>
      <xdr:spPr>
        <a:xfrm>
          <a:off x="12611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DA43CBC2-3A22-491B-87D6-B023A113D29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E8F56CF7-659A-4BD8-8C61-D5F6561B3F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E0E1CD3A-33DC-47BD-8BA7-136024FF6C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4C30CCF9-3222-480E-913A-E1B0A744DB0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9F4965BE-2BCA-4D92-87B4-75C4532C2C2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B8E55E77-85DE-4A81-A4FE-0352363DCB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C632415-0BDB-4415-82CD-733B790FE15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4BAF6E5C-D403-4C4A-9107-AE62009A664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8B0E41E5-F687-4B3E-8A93-D3C3429C3F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6A21B123-12D0-4E4D-BC28-E4865F11D40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43BC74F7-D7DC-4A4F-A823-C4D6CC9C7EE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C96E6926-0291-4670-B262-2DB4428E576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B5075CBB-1A9A-4F95-80A8-6CB05F2E829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41B69954-36A6-4DAF-8067-C81CC8E8E0C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DC2F60F2-DB86-4DE9-8A48-C4079882087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21A88384-87B7-4EB0-B76A-674D8779195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268DED4A-AED0-438D-BC46-58568F1E906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2EAD522B-A556-4C17-A7B3-A7815A1C37B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2F270A72-349D-4E56-8A4A-7279E6E73C8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20BB3768-153A-4BE2-872C-BB7FE7B858A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98F6AA6B-04D1-45E1-A637-CF50477F1C5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96774</xdr:rowOff>
    </xdr:from>
    <xdr:to>
      <xdr:col>116</xdr:col>
      <xdr:colOff>62864</xdr:colOff>
      <xdr:row>41</xdr:row>
      <xdr:rowOff>78486</xdr:rowOff>
    </xdr:to>
    <xdr:cxnSp macro="">
      <xdr:nvCxnSpPr>
        <xdr:cNvPr id="572" name="直線コネクタ 571">
          <a:extLst>
            <a:ext uri="{FF2B5EF4-FFF2-40B4-BE49-F238E27FC236}">
              <a16:creationId xmlns:a16="http://schemas.microsoft.com/office/drawing/2014/main" id="{6FF995D5-17AD-4819-814E-8FDBD480CD9E}"/>
            </a:ext>
          </a:extLst>
        </xdr:cNvPr>
        <xdr:cNvCxnSpPr/>
      </xdr:nvCxnSpPr>
      <xdr:spPr>
        <a:xfrm flipV="1">
          <a:off x="22160864" y="6097524"/>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0CA5FE24-B5F1-4C72-877D-AA8BBAFB2B3E}"/>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4" name="直線コネクタ 573">
          <a:extLst>
            <a:ext uri="{FF2B5EF4-FFF2-40B4-BE49-F238E27FC236}">
              <a16:creationId xmlns:a16="http://schemas.microsoft.com/office/drawing/2014/main" id="{68C4FFD8-549D-49CC-9539-3E5B8F90C5E5}"/>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43451</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41BB6EA5-E09F-4855-8E09-89686F682A3F}"/>
            </a:ext>
          </a:extLst>
        </xdr:cNvPr>
        <xdr:cNvSpPr txBox="1"/>
      </xdr:nvSpPr>
      <xdr:spPr>
        <a:xfrm>
          <a:off x="22199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96774</xdr:rowOff>
    </xdr:from>
    <xdr:to>
      <xdr:col>116</xdr:col>
      <xdr:colOff>152400</xdr:colOff>
      <xdr:row>35</xdr:row>
      <xdr:rowOff>96774</xdr:rowOff>
    </xdr:to>
    <xdr:cxnSp macro="">
      <xdr:nvCxnSpPr>
        <xdr:cNvPr id="576" name="直線コネクタ 575">
          <a:extLst>
            <a:ext uri="{FF2B5EF4-FFF2-40B4-BE49-F238E27FC236}">
              <a16:creationId xmlns:a16="http://schemas.microsoft.com/office/drawing/2014/main" id="{3871A7DE-41F9-4188-855C-69CDF11598FF}"/>
            </a:ext>
          </a:extLst>
        </xdr:cNvPr>
        <xdr:cNvCxnSpPr/>
      </xdr:nvCxnSpPr>
      <xdr:spPr>
        <a:xfrm>
          <a:off x="22072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83837</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F1EEB89E-2EC7-4BFB-AA79-BCC2F58225B9}"/>
            </a:ext>
          </a:extLst>
        </xdr:cNvPr>
        <xdr:cNvSpPr txBox="1"/>
      </xdr:nvSpPr>
      <xdr:spPr>
        <a:xfrm>
          <a:off x="22199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8" name="フローチャート: 判断 577">
          <a:extLst>
            <a:ext uri="{FF2B5EF4-FFF2-40B4-BE49-F238E27FC236}">
              <a16:creationId xmlns:a16="http://schemas.microsoft.com/office/drawing/2014/main" id="{1BADD852-CF4E-4392-9B2C-74B1948754E3}"/>
            </a:ext>
          </a:extLst>
        </xdr:cNvPr>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9" name="フローチャート: 判断 578">
          <a:extLst>
            <a:ext uri="{FF2B5EF4-FFF2-40B4-BE49-F238E27FC236}">
              <a16:creationId xmlns:a16="http://schemas.microsoft.com/office/drawing/2014/main" id="{D85E6105-DDF7-45B2-B098-C372CB071019}"/>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64262</xdr:rowOff>
    </xdr:from>
    <xdr:to>
      <xdr:col>107</xdr:col>
      <xdr:colOff>101600</xdr:colOff>
      <xdr:row>39</xdr:row>
      <xdr:rowOff>165862</xdr:rowOff>
    </xdr:to>
    <xdr:sp macro="" textlink="">
      <xdr:nvSpPr>
        <xdr:cNvPr id="580" name="フローチャート: 判断 579">
          <a:extLst>
            <a:ext uri="{FF2B5EF4-FFF2-40B4-BE49-F238E27FC236}">
              <a16:creationId xmlns:a16="http://schemas.microsoft.com/office/drawing/2014/main" id="{5643CDD6-99BF-418C-ABE8-E6F1F5987D38}"/>
            </a:ext>
          </a:extLst>
        </xdr:cNvPr>
        <xdr:cNvSpPr/>
      </xdr:nvSpPr>
      <xdr:spPr>
        <a:xfrm>
          <a:off x="20383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581" name="フローチャート: 判断 580">
          <a:extLst>
            <a:ext uri="{FF2B5EF4-FFF2-40B4-BE49-F238E27FC236}">
              <a16:creationId xmlns:a16="http://schemas.microsoft.com/office/drawing/2014/main" id="{91C35D63-1F08-4638-AE87-0E6293E3FB80}"/>
            </a:ext>
          </a:extLst>
        </xdr:cNvPr>
        <xdr:cNvSpPr/>
      </xdr:nvSpPr>
      <xdr:spPr>
        <a:xfrm>
          <a:off x="19494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77978</xdr:rowOff>
    </xdr:from>
    <xdr:to>
      <xdr:col>98</xdr:col>
      <xdr:colOff>38100</xdr:colOff>
      <xdr:row>40</xdr:row>
      <xdr:rowOff>8128</xdr:rowOff>
    </xdr:to>
    <xdr:sp macro="" textlink="">
      <xdr:nvSpPr>
        <xdr:cNvPr id="582" name="フローチャート: 判断 581">
          <a:extLst>
            <a:ext uri="{FF2B5EF4-FFF2-40B4-BE49-F238E27FC236}">
              <a16:creationId xmlns:a16="http://schemas.microsoft.com/office/drawing/2014/main" id="{6930B219-8353-4B0E-AC0A-419DEFFA8BD7}"/>
            </a:ext>
          </a:extLst>
        </xdr:cNvPr>
        <xdr:cNvSpPr/>
      </xdr:nvSpPr>
      <xdr:spPr>
        <a:xfrm>
          <a:off x="18605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798FC22-CC13-4860-821A-B347B56EEE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8A4C9C7-AF79-42B8-A7EA-B8D34A6F478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AE311CE-F4B7-4791-A11D-F6F7A124B5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CCAC372-23B3-450C-915A-F87AC30D8FD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63A296F-4147-4725-A1C9-F3E41539182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88" name="楕円 587">
          <a:extLst>
            <a:ext uri="{FF2B5EF4-FFF2-40B4-BE49-F238E27FC236}">
              <a16:creationId xmlns:a16="http://schemas.microsoft.com/office/drawing/2014/main" id="{200A3E20-290A-4AD0-9AD1-3BD069E7CFC0}"/>
            </a:ext>
          </a:extLst>
        </xdr:cNvPr>
        <xdr:cNvSpPr/>
      </xdr:nvSpPr>
      <xdr:spPr>
        <a:xfrm>
          <a:off x="221107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107713</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CF104AF5-7D29-49CF-B9BD-1C3763B343AA}"/>
            </a:ext>
          </a:extLst>
        </xdr:cNvPr>
        <xdr:cNvSpPr txBox="1"/>
      </xdr:nvSpPr>
      <xdr:spPr>
        <a:xfrm>
          <a:off x="22199600" y="645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590" name="楕円 589">
          <a:extLst>
            <a:ext uri="{FF2B5EF4-FFF2-40B4-BE49-F238E27FC236}">
              <a16:creationId xmlns:a16="http://schemas.microsoft.com/office/drawing/2014/main" id="{CD967519-FB22-4852-8225-548FABA0A6B0}"/>
            </a:ext>
          </a:extLst>
        </xdr:cNvPr>
        <xdr:cNvSpPr/>
      </xdr:nvSpPr>
      <xdr:spPr>
        <a:xfrm>
          <a:off x="21272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135636</xdr:rowOff>
    </xdr:from>
    <xdr:to>
      <xdr:col>116</xdr:col>
      <xdr:colOff>63500</xdr:colOff>
      <xdr:row>38</xdr:row>
      <xdr:rowOff>140208</xdr:rowOff>
    </xdr:to>
    <xdr:cxnSp macro="">
      <xdr:nvCxnSpPr>
        <xdr:cNvPr id="591" name="直線コネクタ 590">
          <a:extLst>
            <a:ext uri="{FF2B5EF4-FFF2-40B4-BE49-F238E27FC236}">
              <a16:creationId xmlns:a16="http://schemas.microsoft.com/office/drawing/2014/main" id="{180D92F8-7DF2-4A3D-A729-B2D1EA0A3228}"/>
            </a:ext>
          </a:extLst>
        </xdr:cNvPr>
        <xdr:cNvCxnSpPr/>
      </xdr:nvCxnSpPr>
      <xdr:spPr>
        <a:xfrm flipV="1">
          <a:off x="21323300" y="66507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80264</xdr:rowOff>
    </xdr:from>
    <xdr:to>
      <xdr:col>107</xdr:col>
      <xdr:colOff>101600</xdr:colOff>
      <xdr:row>39</xdr:row>
      <xdr:rowOff>10414</xdr:rowOff>
    </xdr:to>
    <xdr:sp macro="" textlink="">
      <xdr:nvSpPr>
        <xdr:cNvPr id="592" name="楕円 591">
          <a:extLst>
            <a:ext uri="{FF2B5EF4-FFF2-40B4-BE49-F238E27FC236}">
              <a16:creationId xmlns:a16="http://schemas.microsoft.com/office/drawing/2014/main" id="{1E655AEB-4970-4765-8F10-5D6E50CC9225}"/>
            </a:ext>
          </a:extLst>
        </xdr:cNvPr>
        <xdr:cNvSpPr/>
      </xdr:nvSpPr>
      <xdr:spPr>
        <a:xfrm>
          <a:off x="20383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131064</xdr:rowOff>
    </xdr:from>
    <xdr:to>
      <xdr:col>111</xdr:col>
      <xdr:colOff>177800</xdr:colOff>
      <xdr:row>38</xdr:row>
      <xdr:rowOff>140208</xdr:rowOff>
    </xdr:to>
    <xdr:cxnSp macro="">
      <xdr:nvCxnSpPr>
        <xdr:cNvPr id="593" name="直線コネクタ 592">
          <a:extLst>
            <a:ext uri="{FF2B5EF4-FFF2-40B4-BE49-F238E27FC236}">
              <a16:creationId xmlns:a16="http://schemas.microsoft.com/office/drawing/2014/main" id="{CFD34D69-0DB0-461A-82F1-4B8268F37D2E}"/>
            </a:ext>
          </a:extLst>
        </xdr:cNvPr>
        <xdr:cNvCxnSpPr/>
      </xdr:nvCxnSpPr>
      <xdr:spPr>
        <a:xfrm>
          <a:off x="20434300" y="6646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66548</xdr:rowOff>
    </xdr:from>
    <xdr:to>
      <xdr:col>102</xdr:col>
      <xdr:colOff>165100</xdr:colOff>
      <xdr:row>38</xdr:row>
      <xdr:rowOff>168148</xdr:rowOff>
    </xdr:to>
    <xdr:sp macro="" textlink="">
      <xdr:nvSpPr>
        <xdr:cNvPr id="594" name="楕円 593">
          <a:extLst>
            <a:ext uri="{FF2B5EF4-FFF2-40B4-BE49-F238E27FC236}">
              <a16:creationId xmlns:a16="http://schemas.microsoft.com/office/drawing/2014/main" id="{CB45C0A5-E074-486E-ACE3-9F149C33E107}"/>
            </a:ext>
          </a:extLst>
        </xdr:cNvPr>
        <xdr:cNvSpPr/>
      </xdr:nvSpPr>
      <xdr:spPr>
        <a:xfrm>
          <a:off x="19494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117348</xdr:rowOff>
    </xdr:from>
    <xdr:to>
      <xdr:col>107</xdr:col>
      <xdr:colOff>50800</xdr:colOff>
      <xdr:row>38</xdr:row>
      <xdr:rowOff>131064</xdr:rowOff>
    </xdr:to>
    <xdr:cxnSp macro="">
      <xdr:nvCxnSpPr>
        <xdr:cNvPr id="595" name="直線コネクタ 594">
          <a:extLst>
            <a:ext uri="{FF2B5EF4-FFF2-40B4-BE49-F238E27FC236}">
              <a16:creationId xmlns:a16="http://schemas.microsoft.com/office/drawing/2014/main" id="{2A4C34E4-BAFA-487E-B137-BA22CE0EA049}"/>
            </a:ext>
          </a:extLst>
        </xdr:cNvPr>
        <xdr:cNvCxnSpPr/>
      </xdr:nvCxnSpPr>
      <xdr:spPr>
        <a:xfrm>
          <a:off x="19545300" y="66324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89408</xdr:rowOff>
    </xdr:from>
    <xdr:to>
      <xdr:col>98</xdr:col>
      <xdr:colOff>38100</xdr:colOff>
      <xdr:row>39</xdr:row>
      <xdr:rowOff>19558</xdr:rowOff>
    </xdr:to>
    <xdr:sp macro="" textlink="">
      <xdr:nvSpPr>
        <xdr:cNvPr id="596" name="楕円 595">
          <a:extLst>
            <a:ext uri="{FF2B5EF4-FFF2-40B4-BE49-F238E27FC236}">
              <a16:creationId xmlns:a16="http://schemas.microsoft.com/office/drawing/2014/main" id="{CA27FAC1-361A-4FB1-9EF8-FBA8A7EECEC3}"/>
            </a:ext>
          </a:extLst>
        </xdr:cNvPr>
        <xdr:cNvSpPr/>
      </xdr:nvSpPr>
      <xdr:spPr>
        <a:xfrm>
          <a:off x="18605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117348</xdr:rowOff>
    </xdr:from>
    <xdr:to>
      <xdr:col>102</xdr:col>
      <xdr:colOff>114300</xdr:colOff>
      <xdr:row>38</xdr:row>
      <xdr:rowOff>140208</xdr:rowOff>
    </xdr:to>
    <xdr:cxnSp macro="">
      <xdr:nvCxnSpPr>
        <xdr:cNvPr id="597" name="直線コネクタ 596">
          <a:extLst>
            <a:ext uri="{FF2B5EF4-FFF2-40B4-BE49-F238E27FC236}">
              <a16:creationId xmlns:a16="http://schemas.microsoft.com/office/drawing/2014/main" id="{983C7DEE-3EFA-42C7-9749-8CBE0ACCB206}"/>
            </a:ext>
          </a:extLst>
        </xdr:cNvPr>
        <xdr:cNvCxnSpPr/>
      </xdr:nvCxnSpPr>
      <xdr:spPr>
        <a:xfrm flipV="1">
          <a:off x="18656300" y="66324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9982A89A-06D7-4055-A3DA-C015EA92D69E}"/>
            </a:ext>
          </a:extLst>
        </xdr:cNvPr>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156989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24B3B93F-028D-4441-AEF0-2E34F4ACCC7B}"/>
            </a:ext>
          </a:extLst>
        </xdr:cNvPr>
        <xdr:cNvSpPr txBox="1"/>
      </xdr:nvSpPr>
      <xdr:spPr>
        <a:xfrm>
          <a:off x="20199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161561</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22AE1EC3-9839-4BB7-B454-B7826D6680D3}"/>
            </a:ext>
          </a:extLst>
        </xdr:cNvPr>
        <xdr:cNvSpPr txBox="1"/>
      </xdr:nvSpPr>
      <xdr:spPr>
        <a:xfrm>
          <a:off x="19310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170705</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F587A52C-D531-4EB0-99AE-21FA0956EBF8}"/>
            </a:ext>
          </a:extLst>
        </xdr:cNvPr>
        <xdr:cNvSpPr txBox="1"/>
      </xdr:nvSpPr>
      <xdr:spPr>
        <a:xfrm>
          <a:off x="18421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36085</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C193C39F-A4A0-4820-9C2F-FA6DA518DBFA}"/>
            </a:ext>
          </a:extLst>
        </xdr:cNvPr>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C1060AD8-1822-40CE-9490-576F2BF1A554}"/>
            </a:ext>
          </a:extLst>
        </xdr:cNvPr>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13225</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B98EEEC9-20AF-45B3-9757-53AF6AB1D89F}"/>
            </a:ext>
          </a:extLst>
        </xdr:cNvPr>
        <xdr:cNvSpPr txBox="1"/>
      </xdr:nvSpPr>
      <xdr:spPr>
        <a:xfrm>
          <a:off x="19310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36085</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8BFE20DC-955A-4E56-9BF3-B1C3E847BCFE}"/>
            </a:ext>
          </a:extLst>
        </xdr:cNvPr>
        <xdr:cNvSpPr txBox="1"/>
      </xdr:nvSpPr>
      <xdr:spPr>
        <a:xfrm>
          <a:off x="18421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67D0E6B7-7DF7-48C4-AD0E-4048BCCE4DF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D856E631-9F1B-4523-B0E7-E7A3D792CF0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5ABC7DBC-276B-40DD-A1CD-796B1B71D7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D786B751-5CDE-4FA0-A098-1F52A0A596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00CDEE0-7BB5-445E-B7E9-EB668A4B74F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C79E9A42-8210-46B3-A414-73093791EFD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3A58CF39-7C1F-4CCF-A33C-E88A824A77F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B9BDD358-6773-4B82-B267-17D7982BE0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F01CAD0B-EA94-4A5F-9517-8BB1008B4C1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875BDCC2-8AB3-4A51-B485-1B76B112EB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91EC4BCC-BA61-40FC-AB3E-BB6096A9F44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B6FE699E-A8CF-4EE0-8253-EA9F3367C2F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8" name="テキスト ボックス 617">
          <a:extLst>
            <a:ext uri="{FF2B5EF4-FFF2-40B4-BE49-F238E27FC236}">
              <a16:creationId xmlns:a16="http://schemas.microsoft.com/office/drawing/2014/main" id="{E434E688-8586-4AFF-BAF1-1163C7DC2C4D}"/>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490AD75A-F682-46B8-844B-7A4E8120378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39FBA7EC-E246-4A1C-980F-22AB0266E08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90AAA46A-CB41-4A81-B977-B7494912CD2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36782A28-A568-4F3A-A078-FDC6BB92B39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D0B367D9-74A3-42E0-A4C6-DBA5917E491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4B153A81-F268-4D75-AFFA-CF69CA8DF0A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91627ABC-D3DB-4168-9695-966AF7D6D88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2B46B047-A022-4836-895B-B3780ACAD2B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77359BE6-1491-44B1-AD4F-49644A6E87E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8" name="テキスト ボックス 627">
          <a:extLst>
            <a:ext uri="{FF2B5EF4-FFF2-40B4-BE49-F238E27FC236}">
              <a16:creationId xmlns:a16="http://schemas.microsoft.com/office/drawing/2014/main" id="{37BBB6F0-1DA3-42B1-8F2B-134297A91E84}"/>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AE9ED12B-EAD6-4CFC-964D-79385515B7D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DC5BA417-CA78-439C-8371-0CBFDAE3CFA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52A6F5C8-8781-4603-9B4C-A757B45173F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63</xdr:row>
      <xdr:rowOff>102870</xdr:rowOff>
    </xdr:to>
    <xdr:cxnSp macro="">
      <xdr:nvCxnSpPr>
        <xdr:cNvPr id="632" name="直線コネクタ 631">
          <a:extLst>
            <a:ext uri="{FF2B5EF4-FFF2-40B4-BE49-F238E27FC236}">
              <a16:creationId xmlns:a16="http://schemas.microsoft.com/office/drawing/2014/main" id="{1B2AFDC1-3D1E-4CC6-8BFE-6E9D5ED0B90D}"/>
            </a:ext>
          </a:extLst>
        </xdr:cNvPr>
        <xdr:cNvCxnSpPr/>
      </xdr:nvCxnSpPr>
      <xdr:spPr>
        <a:xfrm flipV="1">
          <a:off x="16318864" y="9653451"/>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5C7E9BE8-4BFB-4732-82C2-92B72587DB23}"/>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634" name="直線コネクタ 633">
          <a:extLst>
            <a:ext uri="{FF2B5EF4-FFF2-40B4-BE49-F238E27FC236}">
              <a16:creationId xmlns:a16="http://schemas.microsoft.com/office/drawing/2014/main" id="{7162AFF1-6D5E-4F1C-A8B2-87DDE99F87D3}"/>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927A6A98-79C7-47FC-9EF5-7F7D118EE233}"/>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636" name="直線コネクタ 635">
          <a:extLst>
            <a:ext uri="{FF2B5EF4-FFF2-40B4-BE49-F238E27FC236}">
              <a16:creationId xmlns:a16="http://schemas.microsoft.com/office/drawing/2014/main" id="{FCB458FD-71B2-4D8B-81EC-DE6BFC0B0611}"/>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112140</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D82E58EF-FF9D-415E-8979-03C00015FDF8}"/>
            </a:ext>
          </a:extLst>
        </xdr:cNvPr>
        <xdr:cNvSpPr txBox="1"/>
      </xdr:nvSpPr>
      <xdr:spPr>
        <a:xfrm>
          <a:off x="16357600" y="1022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638" name="フローチャート: 判断 637">
          <a:extLst>
            <a:ext uri="{FF2B5EF4-FFF2-40B4-BE49-F238E27FC236}">
              <a16:creationId xmlns:a16="http://schemas.microsoft.com/office/drawing/2014/main" id="{04790A77-E688-4AAD-B1E4-FFC6C4ADFA0C}"/>
            </a:ext>
          </a:extLst>
        </xdr:cNvPr>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127181</xdr:rowOff>
    </xdr:from>
    <xdr:to>
      <xdr:col>81</xdr:col>
      <xdr:colOff>101600</xdr:colOff>
      <xdr:row>60</xdr:row>
      <xdr:rowOff>57331</xdr:rowOff>
    </xdr:to>
    <xdr:sp macro="" textlink="">
      <xdr:nvSpPr>
        <xdr:cNvPr id="639" name="フローチャート: 判断 638">
          <a:extLst>
            <a:ext uri="{FF2B5EF4-FFF2-40B4-BE49-F238E27FC236}">
              <a16:creationId xmlns:a16="http://schemas.microsoft.com/office/drawing/2014/main" id="{F4196F33-75D6-402B-B79D-6CF633AD2310}"/>
            </a:ext>
          </a:extLst>
        </xdr:cNvPr>
        <xdr:cNvSpPr/>
      </xdr:nvSpPr>
      <xdr:spPr>
        <a:xfrm>
          <a:off x="15430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40" name="フローチャート: 判断 639">
          <a:extLst>
            <a:ext uri="{FF2B5EF4-FFF2-40B4-BE49-F238E27FC236}">
              <a16:creationId xmlns:a16="http://schemas.microsoft.com/office/drawing/2014/main" id="{5CDACA6E-AD43-414D-8DDF-00D2E26A5510}"/>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123916</xdr:rowOff>
    </xdr:from>
    <xdr:to>
      <xdr:col>72</xdr:col>
      <xdr:colOff>38100</xdr:colOff>
      <xdr:row>60</xdr:row>
      <xdr:rowOff>54066</xdr:rowOff>
    </xdr:to>
    <xdr:sp macro="" textlink="">
      <xdr:nvSpPr>
        <xdr:cNvPr id="641" name="フローチャート: 判断 640">
          <a:extLst>
            <a:ext uri="{FF2B5EF4-FFF2-40B4-BE49-F238E27FC236}">
              <a16:creationId xmlns:a16="http://schemas.microsoft.com/office/drawing/2014/main" id="{76ECCD0B-736A-456A-A6EA-DF108170C58C}"/>
            </a:ext>
          </a:extLst>
        </xdr:cNvPr>
        <xdr:cNvSpPr/>
      </xdr:nvSpPr>
      <xdr:spPr>
        <a:xfrm>
          <a:off x="13652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E6001392-EC13-41B7-A72B-4ABFBCCCDCB0}"/>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7A77904-6BC7-43D2-B95E-153D1B64FE5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16FBE18-18BC-4D09-A458-3B06C12FBF9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DB10ACD-01E7-4225-A9EF-931AF33BCA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E50CFEB-1314-4239-BF05-F376076B41A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B9A3DD3-B1DC-4BA2-A5C7-B7CB07DD62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60234</xdr:rowOff>
    </xdr:from>
    <xdr:to>
      <xdr:col>85</xdr:col>
      <xdr:colOff>177800</xdr:colOff>
      <xdr:row>58</xdr:row>
      <xdr:rowOff>161834</xdr:rowOff>
    </xdr:to>
    <xdr:sp macro="" textlink="">
      <xdr:nvSpPr>
        <xdr:cNvPr id="648" name="楕円 647">
          <a:extLst>
            <a:ext uri="{FF2B5EF4-FFF2-40B4-BE49-F238E27FC236}">
              <a16:creationId xmlns:a16="http://schemas.microsoft.com/office/drawing/2014/main" id="{04DE5A6D-3AD4-41C5-B2FA-8B3D58782B21}"/>
            </a:ext>
          </a:extLst>
        </xdr:cNvPr>
        <xdr:cNvSpPr/>
      </xdr:nvSpPr>
      <xdr:spPr>
        <a:xfrm>
          <a:off x="162687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83111</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8F202AE5-1916-48A8-9788-041C5A80F648}"/>
            </a:ext>
          </a:extLst>
        </xdr:cNvPr>
        <xdr:cNvSpPr txBox="1"/>
      </xdr:nvSpPr>
      <xdr:spPr>
        <a:xfrm>
          <a:off x="16357600" y="985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70031</xdr:rowOff>
    </xdr:from>
    <xdr:to>
      <xdr:col>81</xdr:col>
      <xdr:colOff>101600</xdr:colOff>
      <xdr:row>59</xdr:row>
      <xdr:rowOff>181</xdr:rowOff>
    </xdr:to>
    <xdr:sp macro="" textlink="">
      <xdr:nvSpPr>
        <xdr:cNvPr id="650" name="楕円 649">
          <a:extLst>
            <a:ext uri="{FF2B5EF4-FFF2-40B4-BE49-F238E27FC236}">
              <a16:creationId xmlns:a16="http://schemas.microsoft.com/office/drawing/2014/main" id="{25920BC3-3CD1-4E79-8755-51AE6DBE5EA4}"/>
            </a:ext>
          </a:extLst>
        </xdr:cNvPr>
        <xdr:cNvSpPr/>
      </xdr:nvSpPr>
      <xdr:spPr>
        <a:xfrm>
          <a:off x="15430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111034</xdr:rowOff>
    </xdr:from>
    <xdr:to>
      <xdr:col>85</xdr:col>
      <xdr:colOff>127000</xdr:colOff>
      <xdr:row>58</xdr:row>
      <xdr:rowOff>120831</xdr:rowOff>
    </xdr:to>
    <xdr:cxnSp macro="">
      <xdr:nvCxnSpPr>
        <xdr:cNvPr id="651" name="直線コネクタ 650">
          <a:extLst>
            <a:ext uri="{FF2B5EF4-FFF2-40B4-BE49-F238E27FC236}">
              <a16:creationId xmlns:a16="http://schemas.microsoft.com/office/drawing/2014/main" id="{02895CD0-DD9C-4EB1-BB35-3E37A435EFBE}"/>
            </a:ext>
          </a:extLst>
        </xdr:cNvPr>
        <xdr:cNvCxnSpPr/>
      </xdr:nvCxnSpPr>
      <xdr:spPr>
        <a:xfrm flipV="1">
          <a:off x="15481300" y="100551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652" name="楕円 651">
          <a:extLst>
            <a:ext uri="{FF2B5EF4-FFF2-40B4-BE49-F238E27FC236}">
              <a16:creationId xmlns:a16="http://schemas.microsoft.com/office/drawing/2014/main" id="{84823264-9EEB-49D7-99D5-D9726FBCAD27}"/>
            </a:ext>
          </a:extLst>
        </xdr:cNvPr>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120831</xdr:rowOff>
    </xdr:from>
    <xdr:to>
      <xdr:col>81</xdr:col>
      <xdr:colOff>50800</xdr:colOff>
      <xdr:row>58</xdr:row>
      <xdr:rowOff>137160</xdr:rowOff>
    </xdr:to>
    <xdr:cxnSp macro="">
      <xdr:nvCxnSpPr>
        <xdr:cNvPr id="653" name="直線コネクタ 652">
          <a:extLst>
            <a:ext uri="{FF2B5EF4-FFF2-40B4-BE49-F238E27FC236}">
              <a16:creationId xmlns:a16="http://schemas.microsoft.com/office/drawing/2014/main" id="{EE87C4C2-DBD2-4DB3-9921-3EB16C2721FD}"/>
            </a:ext>
          </a:extLst>
        </xdr:cNvPr>
        <xdr:cNvCxnSpPr/>
      </xdr:nvCxnSpPr>
      <xdr:spPr>
        <a:xfrm flipV="1">
          <a:off x="14592300" y="100649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102688</xdr:rowOff>
    </xdr:from>
    <xdr:to>
      <xdr:col>72</xdr:col>
      <xdr:colOff>38100</xdr:colOff>
      <xdr:row>59</xdr:row>
      <xdr:rowOff>32838</xdr:rowOff>
    </xdr:to>
    <xdr:sp macro="" textlink="">
      <xdr:nvSpPr>
        <xdr:cNvPr id="654" name="楕円 653">
          <a:extLst>
            <a:ext uri="{FF2B5EF4-FFF2-40B4-BE49-F238E27FC236}">
              <a16:creationId xmlns:a16="http://schemas.microsoft.com/office/drawing/2014/main" id="{4B09E7B8-C4B0-4C79-805C-45A88E073EE3}"/>
            </a:ext>
          </a:extLst>
        </xdr:cNvPr>
        <xdr:cNvSpPr/>
      </xdr:nvSpPr>
      <xdr:spPr>
        <a:xfrm>
          <a:off x="13652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58</xdr:row>
      <xdr:rowOff>153488</xdr:rowOff>
    </xdr:to>
    <xdr:cxnSp macro="">
      <xdr:nvCxnSpPr>
        <xdr:cNvPr id="655" name="直線コネクタ 654">
          <a:extLst>
            <a:ext uri="{FF2B5EF4-FFF2-40B4-BE49-F238E27FC236}">
              <a16:creationId xmlns:a16="http://schemas.microsoft.com/office/drawing/2014/main" id="{9915CDAA-868C-44DD-A94F-E3FADBE8FF8E}"/>
            </a:ext>
          </a:extLst>
        </xdr:cNvPr>
        <xdr:cNvCxnSpPr/>
      </xdr:nvCxnSpPr>
      <xdr:spPr>
        <a:xfrm flipV="1">
          <a:off x="13703300" y="100812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65133</xdr:rowOff>
    </xdr:from>
    <xdr:to>
      <xdr:col>67</xdr:col>
      <xdr:colOff>101600</xdr:colOff>
      <xdr:row>59</xdr:row>
      <xdr:rowOff>166733</xdr:rowOff>
    </xdr:to>
    <xdr:sp macro="" textlink="">
      <xdr:nvSpPr>
        <xdr:cNvPr id="656" name="楕円 655">
          <a:extLst>
            <a:ext uri="{FF2B5EF4-FFF2-40B4-BE49-F238E27FC236}">
              <a16:creationId xmlns:a16="http://schemas.microsoft.com/office/drawing/2014/main" id="{29D310F3-7B3A-4186-8396-275B1F3DD6B1}"/>
            </a:ext>
          </a:extLst>
        </xdr:cNvPr>
        <xdr:cNvSpPr/>
      </xdr:nvSpPr>
      <xdr:spPr>
        <a:xfrm>
          <a:off x="12763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153488</xdr:rowOff>
    </xdr:from>
    <xdr:to>
      <xdr:col>71</xdr:col>
      <xdr:colOff>177800</xdr:colOff>
      <xdr:row>59</xdr:row>
      <xdr:rowOff>115933</xdr:rowOff>
    </xdr:to>
    <xdr:cxnSp macro="">
      <xdr:nvCxnSpPr>
        <xdr:cNvPr id="657" name="直線コネクタ 656">
          <a:extLst>
            <a:ext uri="{FF2B5EF4-FFF2-40B4-BE49-F238E27FC236}">
              <a16:creationId xmlns:a16="http://schemas.microsoft.com/office/drawing/2014/main" id="{96EE29C7-E942-43A8-AB71-19B3832761A6}"/>
            </a:ext>
          </a:extLst>
        </xdr:cNvPr>
        <xdr:cNvCxnSpPr/>
      </xdr:nvCxnSpPr>
      <xdr:spPr>
        <a:xfrm flipV="1">
          <a:off x="12814300" y="10097588"/>
          <a:ext cx="8890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48458</xdr:rowOff>
    </xdr:from>
    <xdr:ext cx="405111" cy="259045"/>
    <xdr:sp macro="" textlink="">
      <xdr:nvSpPr>
        <xdr:cNvPr id="658" name="n_1aveValue【学校施設】&#10;有形固定資産減価償却率">
          <a:extLst>
            <a:ext uri="{FF2B5EF4-FFF2-40B4-BE49-F238E27FC236}">
              <a16:creationId xmlns:a16="http://schemas.microsoft.com/office/drawing/2014/main" id="{D028C18F-D246-4C82-8B82-50353FDD8B7D}"/>
            </a:ext>
          </a:extLst>
        </xdr:cNvPr>
        <xdr:cNvSpPr txBox="1"/>
      </xdr:nvSpPr>
      <xdr:spPr>
        <a:xfrm>
          <a:off x="152660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659" name="n_2aveValue【学校施設】&#10;有形固定資産減価償却率">
          <a:extLst>
            <a:ext uri="{FF2B5EF4-FFF2-40B4-BE49-F238E27FC236}">
              <a16:creationId xmlns:a16="http://schemas.microsoft.com/office/drawing/2014/main" id="{95689468-80F7-4A0D-9A71-FFB7369BD50F}"/>
            </a:ext>
          </a:extLst>
        </xdr:cNvPr>
        <xdr:cNvSpPr txBox="1"/>
      </xdr:nvSpPr>
      <xdr:spPr>
        <a:xfrm>
          <a:off x="14389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45193</xdr:rowOff>
    </xdr:from>
    <xdr:ext cx="405111" cy="259045"/>
    <xdr:sp macro="" textlink="">
      <xdr:nvSpPr>
        <xdr:cNvPr id="660" name="n_3aveValue【学校施設】&#10;有形固定資産減価償却率">
          <a:extLst>
            <a:ext uri="{FF2B5EF4-FFF2-40B4-BE49-F238E27FC236}">
              <a16:creationId xmlns:a16="http://schemas.microsoft.com/office/drawing/2014/main" id="{CC064A94-2939-49F5-884B-2DE238446A21}"/>
            </a:ext>
          </a:extLst>
        </xdr:cNvPr>
        <xdr:cNvSpPr txBox="1"/>
      </xdr:nvSpPr>
      <xdr:spPr>
        <a:xfrm>
          <a:off x="13500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661" name="n_4aveValue【学校施設】&#10;有形固定資産減価償却率">
          <a:extLst>
            <a:ext uri="{FF2B5EF4-FFF2-40B4-BE49-F238E27FC236}">
              <a16:creationId xmlns:a16="http://schemas.microsoft.com/office/drawing/2014/main" id="{600A91D8-27B4-4DC4-8BD9-07CCDA702CFA}"/>
            </a:ext>
          </a:extLst>
        </xdr:cNvPr>
        <xdr:cNvSpPr txBox="1"/>
      </xdr:nvSpPr>
      <xdr:spPr>
        <a:xfrm>
          <a:off x="12611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16708</xdr:rowOff>
    </xdr:from>
    <xdr:ext cx="405111" cy="259045"/>
    <xdr:sp macro="" textlink="">
      <xdr:nvSpPr>
        <xdr:cNvPr id="662" name="n_1mainValue【学校施設】&#10;有形固定資産減価償却率">
          <a:extLst>
            <a:ext uri="{FF2B5EF4-FFF2-40B4-BE49-F238E27FC236}">
              <a16:creationId xmlns:a16="http://schemas.microsoft.com/office/drawing/2014/main" id="{E2FD9337-FFA3-436D-8FAD-09D0C02155E6}"/>
            </a:ext>
          </a:extLst>
        </xdr:cNvPr>
        <xdr:cNvSpPr txBox="1"/>
      </xdr:nvSpPr>
      <xdr:spPr>
        <a:xfrm>
          <a:off x="15266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33037</xdr:rowOff>
    </xdr:from>
    <xdr:ext cx="405111" cy="259045"/>
    <xdr:sp macro="" textlink="">
      <xdr:nvSpPr>
        <xdr:cNvPr id="663" name="n_2mainValue【学校施設】&#10;有形固定資産減価償却率">
          <a:extLst>
            <a:ext uri="{FF2B5EF4-FFF2-40B4-BE49-F238E27FC236}">
              <a16:creationId xmlns:a16="http://schemas.microsoft.com/office/drawing/2014/main" id="{9C8E664C-6C80-4193-ABA9-9456A57F8D52}"/>
            </a:ext>
          </a:extLst>
        </xdr:cNvPr>
        <xdr:cNvSpPr txBox="1"/>
      </xdr:nvSpPr>
      <xdr:spPr>
        <a:xfrm>
          <a:off x="14389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49365</xdr:rowOff>
    </xdr:from>
    <xdr:ext cx="405111" cy="259045"/>
    <xdr:sp macro="" textlink="">
      <xdr:nvSpPr>
        <xdr:cNvPr id="664" name="n_3mainValue【学校施設】&#10;有形固定資産減価償却率">
          <a:extLst>
            <a:ext uri="{FF2B5EF4-FFF2-40B4-BE49-F238E27FC236}">
              <a16:creationId xmlns:a16="http://schemas.microsoft.com/office/drawing/2014/main" id="{73C2C53F-1AAF-481C-BE50-21EDE501A1AF}"/>
            </a:ext>
          </a:extLst>
        </xdr:cNvPr>
        <xdr:cNvSpPr txBox="1"/>
      </xdr:nvSpPr>
      <xdr:spPr>
        <a:xfrm>
          <a:off x="13500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665" name="n_4mainValue【学校施設】&#10;有形固定資産減価償却率">
          <a:extLst>
            <a:ext uri="{FF2B5EF4-FFF2-40B4-BE49-F238E27FC236}">
              <a16:creationId xmlns:a16="http://schemas.microsoft.com/office/drawing/2014/main" id="{F3DB1353-F57D-4D0C-BA2B-B88438F4FDEB}"/>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85EF3A9-E653-4EDA-B4AA-AFF67E48D4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6D733D6E-43EA-48B9-BF05-21EEC53E93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6C4DB0F5-6E6D-4712-AEE5-35202F4D195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D5A4D581-F6B0-4F35-88DE-EAFC33A97A2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4EC1C751-DDD8-49FA-A543-C8A122FDBFC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218E12D-147C-4E18-B9C6-B3E554BE4B9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42349128-64D2-41E6-BD91-3387D1A3F17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FBC6F179-1DB6-4895-9013-DA759AE98C8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924D1811-4822-4DF6-9BC2-C10C11DF51D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1E8975E8-829E-4B53-8523-420885C7A09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BF21F56B-6E6B-456D-AFD0-868C4417757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D0E88E56-2904-4CBB-BEB7-29B554913CB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8B21F215-8017-4270-B620-453C443D8E5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C8D67F5E-9855-4A00-A999-BBE057C1457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B247F80-A466-41C3-A910-196545E55E5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AE083FF-948B-4B35-8DD3-8A41EE4F803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564B57C2-8AA4-40C5-9EC7-7DA0B7153CB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71D7E097-D302-4751-8653-6C9DB5A7109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B52EEB60-F84E-4BE0-9D7D-EB60633BFA4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9762DC6F-3838-4DE0-B065-FA3F9B12C34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F72910FF-8320-4295-883E-2062EB688CE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8F515CC6-FA4A-4B1B-8F19-323BF789CE3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1ABE6C7E-7067-4141-936E-8338636570E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7811164C-A322-4989-97E0-574388DBBBD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44450</xdr:rowOff>
    </xdr:from>
    <xdr:to>
      <xdr:col>116</xdr:col>
      <xdr:colOff>62864</xdr:colOff>
      <xdr:row>64</xdr:row>
      <xdr:rowOff>118110</xdr:rowOff>
    </xdr:to>
    <xdr:cxnSp macro="">
      <xdr:nvCxnSpPr>
        <xdr:cNvPr id="690" name="直線コネクタ 689">
          <a:extLst>
            <a:ext uri="{FF2B5EF4-FFF2-40B4-BE49-F238E27FC236}">
              <a16:creationId xmlns:a16="http://schemas.microsoft.com/office/drawing/2014/main" id="{CF6BB063-866B-4F69-8E42-E0D54C064DA9}"/>
            </a:ext>
          </a:extLst>
        </xdr:cNvPr>
        <xdr:cNvCxnSpPr/>
      </xdr:nvCxnSpPr>
      <xdr:spPr>
        <a:xfrm flipV="1">
          <a:off x="22160864" y="9474200"/>
          <a:ext cx="0" cy="1616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121937</xdr:rowOff>
    </xdr:from>
    <xdr:ext cx="469744" cy="259045"/>
    <xdr:sp macro="" textlink="">
      <xdr:nvSpPr>
        <xdr:cNvPr id="691" name="【学校施設】&#10;一人当たり面積最小値テキスト">
          <a:extLst>
            <a:ext uri="{FF2B5EF4-FFF2-40B4-BE49-F238E27FC236}">
              <a16:creationId xmlns:a16="http://schemas.microsoft.com/office/drawing/2014/main" id="{C53E99EC-6950-4EE8-BDA1-939CBB02F11A}"/>
            </a:ext>
          </a:extLst>
        </xdr:cNvPr>
        <xdr:cNvSpPr txBox="1"/>
      </xdr:nvSpPr>
      <xdr:spPr>
        <a:xfrm>
          <a:off x="22199600" y="110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118110</xdr:rowOff>
    </xdr:from>
    <xdr:to>
      <xdr:col>116</xdr:col>
      <xdr:colOff>152400</xdr:colOff>
      <xdr:row>64</xdr:row>
      <xdr:rowOff>118110</xdr:rowOff>
    </xdr:to>
    <xdr:cxnSp macro="">
      <xdr:nvCxnSpPr>
        <xdr:cNvPr id="692" name="直線コネクタ 691">
          <a:extLst>
            <a:ext uri="{FF2B5EF4-FFF2-40B4-BE49-F238E27FC236}">
              <a16:creationId xmlns:a16="http://schemas.microsoft.com/office/drawing/2014/main" id="{D33A06E3-FA1F-47E4-894A-373EF13A038F}"/>
            </a:ext>
          </a:extLst>
        </xdr:cNvPr>
        <xdr:cNvCxnSpPr/>
      </xdr:nvCxnSpPr>
      <xdr:spPr>
        <a:xfrm>
          <a:off x="22072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162577</xdr:rowOff>
    </xdr:from>
    <xdr:ext cx="469744" cy="259045"/>
    <xdr:sp macro="" textlink="">
      <xdr:nvSpPr>
        <xdr:cNvPr id="693" name="【学校施設】&#10;一人当たり面積最大値テキスト">
          <a:extLst>
            <a:ext uri="{FF2B5EF4-FFF2-40B4-BE49-F238E27FC236}">
              <a16:creationId xmlns:a16="http://schemas.microsoft.com/office/drawing/2014/main" id="{1EDBF985-1E15-465C-98BA-B2A5498ED08B}"/>
            </a:ext>
          </a:extLst>
        </xdr:cNvPr>
        <xdr:cNvSpPr txBox="1"/>
      </xdr:nvSpPr>
      <xdr:spPr>
        <a:xfrm>
          <a:off x="22199600"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44450</xdr:rowOff>
    </xdr:from>
    <xdr:to>
      <xdr:col>116</xdr:col>
      <xdr:colOff>152400</xdr:colOff>
      <xdr:row>55</xdr:row>
      <xdr:rowOff>44450</xdr:rowOff>
    </xdr:to>
    <xdr:cxnSp macro="">
      <xdr:nvCxnSpPr>
        <xdr:cNvPr id="694" name="直線コネクタ 693">
          <a:extLst>
            <a:ext uri="{FF2B5EF4-FFF2-40B4-BE49-F238E27FC236}">
              <a16:creationId xmlns:a16="http://schemas.microsoft.com/office/drawing/2014/main" id="{540890E8-4C51-40EA-B12A-91557B2675EC}"/>
            </a:ext>
          </a:extLst>
        </xdr:cNvPr>
        <xdr:cNvCxnSpPr/>
      </xdr:nvCxnSpPr>
      <xdr:spPr>
        <a:xfrm>
          <a:off x="22072600" y="947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157497</xdr:rowOff>
    </xdr:from>
    <xdr:ext cx="469744" cy="259045"/>
    <xdr:sp macro="" textlink="">
      <xdr:nvSpPr>
        <xdr:cNvPr id="695" name="【学校施設】&#10;一人当たり面積平均値テキスト">
          <a:extLst>
            <a:ext uri="{FF2B5EF4-FFF2-40B4-BE49-F238E27FC236}">
              <a16:creationId xmlns:a16="http://schemas.microsoft.com/office/drawing/2014/main" id="{9AA98796-F37E-4D65-876C-7789BC4D4733}"/>
            </a:ext>
          </a:extLst>
        </xdr:cNvPr>
        <xdr:cNvSpPr txBox="1"/>
      </xdr:nvSpPr>
      <xdr:spPr>
        <a:xfrm>
          <a:off x="22199600" y="10444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7620</xdr:rowOff>
    </xdr:from>
    <xdr:to>
      <xdr:col>116</xdr:col>
      <xdr:colOff>114300</xdr:colOff>
      <xdr:row>61</xdr:row>
      <xdr:rowOff>109220</xdr:rowOff>
    </xdr:to>
    <xdr:sp macro="" textlink="">
      <xdr:nvSpPr>
        <xdr:cNvPr id="696" name="フローチャート: 判断 695">
          <a:extLst>
            <a:ext uri="{FF2B5EF4-FFF2-40B4-BE49-F238E27FC236}">
              <a16:creationId xmlns:a16="http://schemas.microsoft.com/office/drawing/2014/main" id="{5B3DD5E3-8C04-44C3-A345-41BFD0D41812}"/>
            </a:ext>
          </a:extLst>
        </xdr:cNvPr>
        <xdr:cNvSpPr/>
      </xdr:nvSpPr>
      <xdr:spPr>
        <a:xfrm>
          <a:off x="221107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12700</xdr:rowOff>
    </xdr:from>
    <xdr:to>
      <xdr:col>112</xdr:col>
      <xdr:colOff>38100</xdr:colOff>
      <xdr:row>61</xdr:row>
      <xdr:rowOff>114300</xdr:rowOff>
    </xdr:to>
    <xdr:sp macro="" textlink="">
      <xdr:nvSpPr>
        <xdr:cNvPr id="697" name="フローチャート: 判断 696">
          <a:extLst>
            <a:ext uri="{FF2B5EF4-FFF2-40B4-BE49-F238E27FC236}">
              <a16:creationId xmlns:a16="http://schemas.microsoft.com/office/drawing/2014/main" id="{92047DAD-7EA9-42EC-AAE4-C300786FDFE1}"/>
            </a:ext>
          </a:extLst>
        </xdr:cNvPr>
        <xdr:cNvSpPr/>
      </xdr:nvSpPr>
      <xdr:spPr>
        <a:xfrm>
          <a:off x="21272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31750</xdr:rowOff>
    </xdr:from>
    <xdr:to>
      <xdr:col>107</xdr:col>
      <xdr:colOff>101600</xdr:colOff>
      <xdr:row>61</xdr:row>
      <xdr:rowOff>133350</xdr:rowOff>
    </xdr:to>
    <xdr:sp macro="" textlink="">
      <xdr:nvSpPr>
        <xdr:cNvPr id="698" name="フローチャート: 判断 697">
          <a:extLst>
            <a:ext uri="{FF2B5EF4-FFF2-40B4-BE49-F238E27FC236}">
              <a16:creationId xmlns:a16="http://schemas.microsoft.com/office/drawing/2014/main" id="{57F76861-D143-4113-9FE0-0E28B59401B3}"/>
            </a:ext>
          </a:extLst>
        </xdr:cNvPr>
        <xdr:cNvSpPr/>
      </xdr:nvSpPr>
      <xdr:spPr>
        <a:xfrm>
          <a:off x="20383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60960</xdr:rowOff>
    </xdr:from>
    <xdr:to>
      <xdr:col>102</xdr:col>
      <xdr:colOff>165100</xdr:colOff>
      <xdr:row>61</xdr:row>
      <xdr:rowOff>162560</xdr:rowOff>
    </xdr:to>
    <xdr:sp macro="" textlink="">
      <xdr:nvSpPr>
        <xdr:cNvPr id="699" name="フローチャート: 判断 698">
          <a:extLst>
            <a:ext uri="{FF2B5EF4-FFF2-40B4-BE49-F238E27FC236}">
              <a16:creationId xmlns:a16="http://schemas.microsoft.com/office/drawing/2014/main" id="{021BA3B5-4F32-44F3-BD61-562D112A3E45}"/>
            </a:ext>
          </a:extLst>
        </xdr:cNvPr>
        <xdr:cNvSpPr/>
      </xdr:nvSpPr>
      <xdr:spPr>
        <a:xfrm>
          <a:off x="19494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25400</xdr:rowOff>
    </xdr:from>
    <xdr:to>
      <xdr:col>98</xdr:col>
      <xdr:colOff>38100</xdr:colOff>
      <xdr:row>61</xdr:row>
      <xdr:rowOff>127000</xdr:rowOff>
    </xdr:to>
    <xdr:sp macro="" textlink="">
      <xdr:nvSpPr>
        <xdr:cNvPr id="700" name="フローチャート: 判断 699">
          <a:extLst>
            <a:ext uri="{FF2B5EF4-FFF2-40B4-BE49-F238E27FC236}">
              <a16:creationId xmlns:a16="http://schemas.microsoft.com/office/drawing/2014/main" id="{2487AA6F-D12A-447A-B256-1A2741B6F898}"/>
            </a:ext>
          </a:extLst>
        </xdr:cNvPr>
        <xdr:cNvSpPr/>
      </xdr:nvSpPr>
      <xdr:spPr>
        <a:xfrm>
          <a:off x="18605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6A65AA0-029B-409C-B65C-9DBA2F20088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E41E864-5A8C-4E23-9AC6-B56F92F8050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A824419-E421-4A75-88C3-414BED7A1DC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91B790F-75A2-43C6-878E-D354916AFC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9FE55DF-C3C8-4CC0-A880-491CB34C1D9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111760</xdr:rowOff>
    </xdr:from>
    <xdr:to>
      <xdr:col>116</xdr:col>
      <xdr:colOff>114300</xdr:colOff>
      <xdr:row>61</xdr:row>
      <xdr:rowOff>41910</xdr:rowOff>
    </xdr:to>
    <xdr:sp macro="" textlink="">
      <xdr:nvSpPr>
        <xdr:cNvPr id="706" name="楕円 705">
          <a:extLst>
            <a:ext uri="{FF2B5EF4-FFF2-40B4-BE49-F238E27FC236}">
              <a16:creationId xmlns:a16="http://schemas.microsoft.com/office/drawing/2014/main" id="{2BC7B79C-6994-480E-BF83-F9CA902FE939}"/>
            </a:ext>
          </a:extLst>
        </xdr:cNvPr>
        <xdr:cNvSpPr/>
      </xdr:nvSpPr>
      <xdr:spPr>
        <a:xfrm>
          <a:off x="22110700" y="103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134637</xdr:rowOff>
    </xdr:from>
    <xdr:ext cx="469744" cy="259045"/>
    <xdr:sp macro="" textlink="">
      <xdr:nvSpPr>
        <xdr:cNvPr id="707" name="【学校施設】&#10;一人当たり面積該当値テキスト">
          <a:extLst>
            <a:ext uri="{FF2B5EF4-FFF2-40B4-BE49-F238E27FC236}">
              <a16:creationId xmlns:a16="http://schemas.microsoft.com/office/drawing/2014/main" id="{97E5A955-C7EA-4443-8620-D348AB08ED87}"/>
            </a:ext>
          </a:extLst>
        </xdr:cNvPr>
        <xdr:cNvSpPr txBox="1"/>
      </xdr:nvSpPr>
      <xdr:spPr>
        <a:xfrm>
          <a:off x="22199600" y="1025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87630</xdr:rowOff>
    </xdr:from>
    <xdr:to>
      <xdr:col>112</xdr:col>
      <xdr:colOff>38100</xdr:colOff>
      <xdr:row>61</xdr:row>
      <xdr:rowOff>17780</xdr:rowOff>
    </xdr:to>
    <xdr:sp macro="" textlink="">
      <xdr:nvSpPr>
        <xdr:cNvPr id="708" name="楕円 707">
          <a:extLst>
            <a:ext uri="{FF2B5EF4-FFF2-40B4-BE49-F238E27FC236}">
              <a16:creationId xmlns:a16="http://schemas.microsoft.com/office/drawing/2014/main" id="{366ACAFD-2856-458B-8571-169CA0C02EBD}"/>
            </a:ext>
          </a:extLst>
        </xdr:cNvPr>
        <xdr:cNvSpPr/>
      </xdr:nvSpPr>
      <xdr:spPr>
        <a:xfrm>
          <a:off x="212725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138430</xdr:rowOff>
    </xdr:from>
    <xdr:to>
      <xdr:col>116</xdr:col>
      <xdr:colOff>63500</xdr:colOff>
      <xdr:row>60</xdr:row>
      <xdr:rowOff>162560</xdr:rowOff>
    </xdr:to>
    <xdr:cxnSp macro="">
      <xdr:nvCxnSpPr>
        <xdr:cNvPr id="709" name="直線コネクタ 708">
          <a:extLst>
            <a:ext uri="{FF2B5EF4-FFF2-40B4-BE49-F238E27FC236}">
              <a16:creationId xmlns:a16="http://schemas.microsoft.com/office/drawing/2014/main" id="{DFCBFC30-617D-449A-B855-798C80B24B5B}"/>
            </a:ext>
          </a:extLst>
        </xdr:cNvPr>
        <xdr:cNvCxnSpPr/>
      </xdr:nvCxnSpPr>
      <xdr:spPr>
        <a:xfrm>
          <a:off x="21323300" y="10425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101600</xdr:rowOff>
    </xdr:from>
    <xdr:to>
      <xdr:col>107</xdr:col>
      <xdr:colOff>101600</xdr:colOff>
      <xdr:row>61</xdr:row>
      <xdr:rowOff>31750</xdr:rowOff>
    </xdr:to>
    <xdr:sp macro="" textlink="">
      <xdr:nvSpPr>
        <xdr:cNvPr id="710" name="楕円 709">
          <a:extLst>
            <a:ext uri="{FF2B5EF4-FFF2-40B4-BE49-F238E27FC236}">
              <a16:creationId xmlns:a16="http://schemas.microsoft.com/office/drawing/2014/main" id="{3B505D47-C884-4D9E-8B75-FFE0BA4078EA}"/>
            </a:ext>
          </a:extLst>
        </xdr:cNvPr>
        <xdr:cNvSpPr/>
      </xdr:nvSpPr>
      <xdr:spPr>
        <a:xfrm>
          <a:off x="2038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138430</xdr:rowOff>
    </xdr:from>
    <xdr:to>
      <xdr:col>111</xdr:col>
      <xdr:colOff>177800</xdr:colOff>
      <xdr:row>60</xdr:row>
      <xdr:rowOff>152400</xdr:rowOff>
    </xdr:to>
    <xdr:cxnSp macro="">
      <xdr:nvCxnSpPr>
        <xdr:cNvPr id="711" name="直線コネクタ 710">
          <a:extLst>
            <a:ext uri="{FF2B5EF4-FFF2-40B4-BE49-F238E27FC236}">
              <a16:creationId xmlns:a16="http://schemas.microsoft.com/office/drawing/2014/main" id="{666039DA-6219-44E0-B411-A335789B44CE}"/>
            </a:ext>
          </a:extLst>
        </xdr:cNvPr>
        <xdr:cNvCxnSpPr/>
      </xdr:nvCxnSpPr>
      <xdr:spPr>
        <a:xfrm flipV="1">
          <a:off x="20434300" y="104254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712" name="楕円 711">
          <a:extLst>
            <a:ext uri="{FF2B5EF4-FFF2-40B4-BE49-F238E27FC236}">
              <a16:creationId xmlns:a16="http://schemas.microsoft.com/office/drawing/2014/main" id="{49415AAA-32BD-46B7-A714-F420596DE3FC}"/>
            </a:ext>
          </a:extLst>
        </xdr:cNvPr>
        <xdr:cNvSpPr/>
      </xdr:nvSpPr>
      <xdr:spPr>
        <a:xfrm>
          <a:off x="19494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152400</xdr:rowOff>
    </xdr:from>
    <xdr:to>
      <xdr:col>107</xdr:col>
      <xdr:colOff>50800</xdr:colOff>
      <xdr:row>60</xdr:row>
      <xdr:rowOff>152400</xdr:rowOff>
    </xdr:to>
    <xdr:cxnSp macro="">
      <xdr:nvCxnSpPr>
        <xdr:cNvPr id="713" name="直線コネクタ 712">
          <a:extLst>
            <a:ext uri="{FF2B5EF4-FFF2-40B4-BE49-F238E27FC236}">
              <a16:creationId xmlns:a16="http://schemas.microsoft.com/office/drawing/2014/main" id="{92E3482A-C231-4772-91E2-19B721E6875C}"/>
            </a:ext>
          </a:extLst>
        </xdr:cNvPr>
        <xdr:cNvCxnSpPr/>
      </xdr:nvCxnSpPr>
      <xdr:spPr>
        <a:xfrm>
          <a:off x="19545300" y="1043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129540</xdr:rowOff>
    </xdr:from>
    <xdr:to>
      <xdr:col>98</xdr:col>
      <xdr:colOff>38100</xdr:colOff>
      <xdr:row>61</xdr:row>
      <xdr:rowOff>59690</xdr:rowOff>
    </xdr:to>
    <xdr:sp macro="" textlink="">
      <xdr:nvSpPr>
        <xdr:cNvPr id="714" name="楕円 713">
          <a:extLst>
            <a:ext uri="{FF2B5EF4-FFF2-40B4-BE49-F238E27FC236}">
              <a16:creationId xmlns:a16="http://schemas.microsoft.com/office/drawing/2014/main" id="{C2331A8C-A363-4A24-847B-7212B9FEE2E8}"/>
            </a:ext>
          </a:extLst>
        </xdr:cNvPr>
        <xdr:cNvSpPr/>
      </xdr:nvSpPr>
      <xdr:spPr>
        <a:xfrm>
          <a:off x="186055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152400</xdr:rowOff>
    </xdr:from>
    <xdr:to>
      <xdr:col>102</xdr:col>
      <xdr:colOff>114300</xdr:colOff>
      <xdr:row>61</xdr:row>
      <xdr:rowOff>8890</xdr:rowOff>
    </xdr:to>
    <xdr:cxnSp macro="">
      <xdr:nvCxnSpPr>
        <xdr:cNvPr id="715" name="直線コネクタ 714">
          <a:extLst>
            <a:ext uri="{FF2B5EF4-FFF2-40B4-BE49-F238E27FC236}">
              <a16:creationId xmlns:a16="http://schemas.microsoft.com/office/drawing/2014/main" id="{F282E5CD-24B6-4D79-A2C5-BD38CC0EC783}"/>
            </a:ext>
          </a:extLst>
        </xdr:cNvPr>
        <xdr:cNvCxnSpPr/>
      </xdr:nvCxnSpPr>
      <xdr:spPr>
        <a:xfrm flipV="1">
          <a:off x="18656300" y="104394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105427</xdr:rowOff>
    </xdr:from>
    <xdr:ext cx="469744" cy="259045"/>
    <xdr:sp macro="" textlink="">
      <xdr:nvSpPr>
        <xdr:cNvPr id="716" name="n_1aveValue【学校施設】&#10;一人当たり面積">
          <a:extLst>
            <a:ext uri="{FF2B5EF4-FFF2-40B4-BE49-F238E27FC236}">
              <a16:creationId xmlns:a16="http://schemas.microsoft.com/office/drawing/2014/main" id="{9EA3C699-D672-4B34-B213-FFDB4E03599B}"/>
            </a:ext>
          </a:extLst>
        </xdr:cNvPr>
        <xdr:cNvSpPr txBox="1"/>
      </xdr:nvSpPr>
      <xdr:spPr>
        <a:xfrm>
          <a:off x="21075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717" name="n_2aveValue【学校施設】&#10;一人当たり面積">
          <a:extLst>
            <a:ext uri="{FF2B5EF4-FFF2-40B4-BE49-F238E27FC236}">
              <a16:creationId xmlns:a16="http://schemas.microsoft.com/office/drawing/2014/main" id="{5FDCD821-17AA-4446-8414-F0FF51DC6AD8}"/>
            </a:ext>
          </a:extLst>
        </xdr:cNvPr>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153687</xdr:rowOff>
    </xdr:from>
    <xdr:ext cx="469744" cy="259045"/>
    <xdr:sp macro="" textlink="">
      <xdr:nvSpPr>
        <xdr:cNvPr id="718" name="n_3aveValue【学校施設】&#10;一人当たり面積">
          <a:extLst>
            <a:ext uri="{FF2B5EF4-FFF2-40B4-BE49-F238E27FC236}">
              <a16:creationId xmlns:a16="http://schemas.microsoft.com/office/drawing/2014/main" id="{B2E7F696-C2BE-4FBE-A7FE-CB4CD5C70BE6}"/>
            </a:ext>
          </a:extLst>
        </xdr:cNvPr>
        <xdr:cNvSpPr txBox="1"/>
      </xdr:nvSpPr>
      <xdr:spPr>
        <a:xfrm>
          <a:off x="19310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118127</xdr:rowOff>
    </xdr:from>
    <xdr:ext cx="469744" cy="259045"/>
    <xdr:sp macro="" textlink="">
      <xdr:nvSpPr>
        <xdr:cNvPr id="719" name="n_4aveValue【学校施設】&#10;一人当たり面積">
          <a:extLst>
            <a:ext uri="{FF2B5EF4-FFF2-40B4-BE49-F238E27FC236}">
              <a16:creationId xmlns:a16="http://schemas.microsoft.com/office/drawing/2014/main" id="{E6155D84-8B6F-43D4-AA44-D13183F5FEFC}"/>
            </a:ext>
          </a:extLst>
        </xdr:cNvPr>
        <xdr:cNvSpPr txBox="1"/>
      </xdr:nvSpPr>
      <xdr:spPr>
        <a:xfrm>
          <a:off x="18421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34307</xdr:rowOff>
    </xdr:from>
    <xdr:ext cx="469744" cy="259045"/>
    <xdr:sp macro="" textlink="">
      <xdr:nvSpPr>
        <xdr:cNvPr id="720" name="n_1mainValue【学校施設】&#10;一人当たり面積">
          <a:extLst>
            <a:ext uri="{FF2B5EF4-FFF2-40B4-BE49-F238E27FC236}">
              <a16:creationId xmlns:a16="http://schemas.microsoft.com/office/drawing/2014/main" id="{0DEEF7E2-1467-4F1D-B0BC-7F0D2DBFAB27}"/>
            </a:ext>
          </a:extLst>
        </xdr:cNvPr>
        <xdr:cNvSpPr txBox="1"/>
      </xdr:nvSpPr>
      <xdr:spPr>
        <a:xfrm>
          <a:off x="21075727" y="1014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macro="" textlink="">
      <xdr:nvSpPr>
        <xdr:cNvPr id="721" name="n_2mainValue【学校施設】&#10;一人当たり面積">
          <a:extLst>
            <a:ext uri="{FF2B5EF4-FFF2-40B4-BE49-F238E27FC236}">
              <a16:creationId xmlns:a16="http://schemas.microsoft.com/office/drawing/2014/main" id="{530F08F0-03E4-461E-9C79-9C17C4A0F8DF}"/>
            </a:ext>
          </a:extLst>
        </xdr:cNvPr>
        <xdr:cNvSpPr txBox="1"/>
      </xdr:nvSpPr>
      <xdr:spPr>
        <a:xfrm>
          <a:off x="20199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722" name="n_3mainValue【学校施設】&#10;一人当たり面積">
          <a:extLst>
            <a:ext uri="{FF2B5EF4-FFF2-40B4-BE49-F238E27FC236}">
              <a16:creationId xmlns:a16="http://schemas.microsoft.com/office/drawing/2014/main" id="{F07B0B0F-19F6-41CC-A915-778BAFE5ED05}"/>
            </a:ext>
          </a:extLst>
        </xdr:cNvPr>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76217</xdr:rowOff>
    </xdr:from>
    <xdr:ext cx="469744" cy="259045"/>
    <xdr:sp macro="" textlink="">
      <xdr:nvSpPr>
        <xdr:cNvPr id="723" name="n_4mainValue【学校施設】&#10;一人当たり面積">
          <a:extLst>
            <a:ext uri="{FF2B5EF4-FFF2-40B4-BE49-F238E27FC236}">
              <a16:creationId xmlns:a16="http://schemas.microsoft.com/office/drawing/2014/main" id="{721D7F8F-0C62-4310-A87D-BA5FFC897923}"/>
            </a:ext>
          </a:extLst>
        </xdr:cNvPr>
        <xdr:cNvSpPr txBox="1"/>
      </xdr:nvSpPr>
      <xdr:spPr>
        <a:xfrm>
          <a:off x="1842142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84670346-092C-447D-BC2F-5E8CD2CD0D1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E16CF0E9-DA91-4167-BFFE-8CB2E2192A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4CA0C6B2-A07F-4985-96F4-907248C1C53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D0883F4E-CB6C-4FE2-A462-A9A36C11E14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8F284D80-8CC5-4B80-B290-CC03C960ED8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C3C263F8-F94A-4662-BD8B-0D17A7634FD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89E775D3-CA38-47DE-A5D7-7C66E1F42F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3346E966-F91B-4E83-AB32-FB0387CBFC6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A163A34C-EA13-4231-8E1F-C556F936076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D446B8EB-5FD3-4584-8AC5-9169C6206AB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8F28B6E4-219A-476C-A468-7F63D64E403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A84CFE81-B419-42B4-8A39-1BC8C31E836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64A30A08-D255-4B3F-A361-EF7CA0FF378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EEFC3048-5DA3-4699-BB0D-8ED68E5870D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CE218E34-1127-45F3-A4DF-8F1035FFA1D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4D2D1973-9486-47B9-B146-24F16BD40F5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8D9A9DD3-7DD6-4FEB-8A97-289B32FA488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5131FA20-FF5F-490B-8FC0-BC0CF28AD3A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8FC44502-90FF-46C0-A7EF-36411AEAECE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FAC2A960-EFEC-4689-8E8D-465B654449D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3D404948-0DB0-4D32-A1D7-0AAE51C0456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74EB905F-2EBC-4E9E-A705-622618BA72F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702A1608-0535-441E-A397-A76C0D8C75D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8000A5DF-DD9D-4CFC-A5B1-A61CE7C558E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38100</xdr:rowOff>
    </xdr:from>
    <xdr:to>
      <xdr:col>85</xdr:col>
      <xdr:colOff>126364</xdr:colOff>
      <xdr:row>86</xdr:row>
      <xdr:rowOff>114300</xdr:rowOff>
    </xdr:to>
    <xdr:cxnSp macro="">
      <xdr:nvCxnSpPr>
        <xdr:cNvPr id="748" name="直線コネクタ 747">
          <a:extLst>
            <a:ext uri="{FF2B5EF4-FFF2-40B4-BE49-F238E27FC236}">
              <a16:creationId xmlns:a16="http://schemas.microsoft.com/office/drawing/2014/main" id="{7CD54E6F-BD61-40B8-9196-8177506B91D7}"/>
            </a:ext>
          </a:extLst>
        </xdr:cNvPr>
        <xdr:cNvCxnSpPr/>
      </xdr:nvCxnSpPr>
      <xdr:spPr>
        <a:xfrm flipV="1">
          <a:off x="16318864" y="135826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9" name="【児童館】&#10;有形固定資産減価償却率最小値テキスト">
          <a:extLst>
            <a:ext uri="{FF2B5EF4-FFF2-40B4-BE49-F238E27FC236}">
              <a16:creationId xmlns:a16="http://schemas.microsoft.com/office/drawing/2014/main" id="{8BDFFF6A-3B89-4C72-9D9E-399DC6650D0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0" name="直線コネクタ 749">
          <a:extLst>
            <a:ext uri="{FF2B5EF4-FFF2-40B4-BE49-F238E27FC236}">
              <a16:creationId xmlns:a16="http://schemas.microsoft.com/office/drawing/2014/main" id="{2DE2172C-5A02-479E-8241-7349DB0176F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156227</xdr:rowOff>
    </xdr:from>
    <xdr:ext cx="405111" cy="259045"/>
    <xdr:sp macro="" textlink="">
      <xdr:nvSpPr>
        <xdr:cNvPr id="751" name="【児童館】&#10;有形固定資産減価償却率最大値テキスト">
          <a:extLst>
            <a:ext uri="{FF2B5EF4-FFF2-40B4-BE49-F238E27FC236}">
              <a16:creationId xmlns:a16="http://schemas.microsoft.com/office/drawing/2014/main" id="{FC033FA6-CC64-4574-8164-1FFA648ABB53}"/>
            </a:ext>
          </a:extLst>
        </xdr:cNvPr>
        <xdr:cNvSpPr txBox="1"/>
      </xdr:nvSpPr>
      <xdr:spPr>
        <a:xfrm>
          <a:off x="16357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38100</xdr:rowOff>
    </xdr:from>
    <xdr:to>
      <xdr:col>86</xdr:col>
      <xdr:colOff>25400</xdr:colOff>
      <xdr:row>79</xdr:row>
      <xdr:rowOff>38100</xdr:rowOff>
    </xdr:to>
    <xdr:cxnSp macro="">
      <xdr:nvCxnSpPr>
        <xdr:cNvPr id="752" name="直線コネクタ 751">
          <a:extLst>
            <a:ext uri="{FF2B5EF4-FFF2-40B4-BE49-F238E27FC236}">
              <a16:creationId xmlns:a16="http://schemas.microsoft.com/office/drawing/2014/main" id="{E75AABEA-6271-4F42-8807-38ACF7F18E0F}"/>
            </a:ext>
          </a:extLst>
        </xdr:cNvPr>
        <xdr:cNvCxnSpPr/>
      </xdr:nvCxnSpPr>
      <xdr:spPr>
        <a:xfrm>
          <a:off x="16230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753" name="【児童館】&#10;有形固定資産減価償却率平均値テキスト">
          <a:extLst>
            <a:ext uri="{FF2B5EF4-FFF2-40B4-BE49-F238E27FC236}">
              <a16:creationId xmlns:a16="http://schemas.microsoft.com/office/drawing/2014/main" id="{5EFE968B-273F-493A-AC1C-147FB171DB47}"/>
            </a:ext>
          </a:extLst>
        </xdr:cNvPr>
        <xdr:cNvSpPr txBox="1"/>
      </xdr:nvSpPr>
      <xdr:spPr>
        <a:xfrm>
          <a:off x="16357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754" name="フローチャート: 判断 753">
          <a:extLst>
            <a:ext uri="{FF2B5EF4-FFF2-40B4-BE49-F238E27FC236}">
              <a16:creationId xmlns:a16="http://schemas.microsoft.com/office/drawing/2014/main" id="{E5A22FB1-9D92-4F9A-8355-AF251A8073C4}"/>
            </a:ext>
          </a:extLst>
        </xdr:cNvPr>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755" name="フローチャート: 判断 754">
          <a:extLst>
            <a:ext uri="{FF2B5EF4-FFF2-40B4-BE49-F238E27FC236}">
              <a16:creationId xmlns:a16="http://schemas.microsoft.com/office/drawing/2014/main" id="{21A05609-304E-4B15-A018-723873A2D76D}"/>
            </a:ext>
          </a:extLst>
        </xdr:cNvPr>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84455</xdr:rowOff>
    </xdr:from>
    <xdr:to>
      <xdr:col>76</xdr:col>
      <xdr:colOff>165100</xdr:colOff>
      <xdr:row>82</xdr:row>
      <xdr:rowOff>14605</xdr:rowOff>
    </xdr:to>
    <xdr:sp macro="" textlink="">
      <xdr:nvSpPr>
        <xdr:cNvPr id="756" name="フローチャート: 判断 755">
          <a:extLst>
            <a:ext uri="{FF2B5EF4-FFF2-40B4-BE49-F238E27FC236}">
              <a16:creationId xmlns:a16="http://schemas.microsoft.com/office/drawing/2014/main" id="{3B3259EF-AA33-4C0F-BB83-085C19906A6E}"/>
            </a:ext>
          </a:extLst>
        </xdr:cNvPr>
        <xdr:cNvSpPr/>
      </xdr:nvSpPr>
      <xdr:spPr>
        <a:xfrm>
          <a:off x="14541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757" name="フローチャート: 判断 756">
          <a:extLst>
            <a:ext uri="{FF2B5EF4-FFF2-40B4-BE49-F238E27FC236}">
              <a16:creationId xmlns:a16="http://schemas.microsoft.com/office/drawing/2014/main" id="{2C255EDD-876A-494A-B3BF-CC19B0BF78E2}"/>
            </a:ext>
          </a:extLst>
        </xdr:cNvPr>
        <xdr:cNvSpPr/>
      </xdr:nvSpPr>
      <xdr:spPr>
        <a:xfrm>
          <a:off x="1365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58" name="フローチャート: 判断 757">
          <a:extLst>
            <a:ext uri="{FF2B5EF4-FFF2-40B4-BE49-F238E27FC236}">
              <a16:creationId xmlns:a16="http://schemas.microsoft.com/office/drawing/2014/main" id="{AAD5BB22-3DE1-4EED-8DB1-47D006D7E633}"/>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C39FD85A-357D-4C9D-8B55-6449FB9B6D5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000FCF5-E063-46F7-8F37-9D66090A8B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C384772-F91C-4834-B8CA-9CD686D1D28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6C96875-D834-4911-A49C-5CB3D06B4F8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2492D1B-513D-4A0F-A0E7-A8A6CBF6F93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764" name="楕円 763">
          <a:extLst>
            <a:ext uri="{FF2B5EF4-FFF2-40B4-BE49-F238E27FC236}">
              <a16:creationId xmlns:a16="http://schemas.microsoft.com/office/drawing/2014/main" id="{93C71254-342E-4876-AAB2-1B17909D615F}"/>
            </a:ext>
          </a:extLst>
        </xdr:cNvPr>
        <xdr:cNvSpPr/>
      </xdr:nvSpPr>
      <xdr:spPr>
        <a:xfrm>
          <a:off x="16268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124477</xdr:rowOff>
    </xdr:from>
    <xdr:ext cx="405111" cy="259045"/>
    <xdr:sp macro="" textlink="">
      <xdr:nvSpPr>
        <xdr:cNvPr id="765" name="【児童館】&#10;有形固定資産減価償却率該当値テキスト">
          <a:extLst>
            <a:ext uri="{FF2B5EF4-FFF2-40B4-BE49-F238E27FC236}">
              <a16:creationId xmlns:a16="http://schemas.microsoft.com/office/drawing/2014/main" id="{EFDEE877-E266-4CD7-8646-4CBCA47F5F06}"/>
            </a:ext>
          </a:extLst>
        </xdr:cNvPr>
        <xdr:cNvSpPr txBox="1"/>
      </xdr:nvSpPr>
      <xdr:spPr>
        <a:xfrm>
          <a:off x="16357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55880</xdr:rowOff>
    </xdr:from>
    <xdr:to>
      <xdr:col>81</xdr:col>
      <xdr:colOff>101600</xdr:colOff>
      <xdr:row>80</xdr:row>
      <xdr:rowOff>157480</xdr:rowOff>
    </xdr:to>
    <xdr:sp macro="" textlink="">
      <xdr:nvSpPr>
        <xdr:cNvPr id="766" name="楕円 765">
          <a:extLst>
            <a:ext uri="{FF2B5EF4-FFF2-40B4-BE49-F238E27FC236}">
              <a16:creationId xmlns:a16="http://schemas.microsoft.com/office/drawing/2014/main" id="{F93FDAB8-CDCE-4FA5-9D65-A79B5A1154E9}"/>
            </a:ext>
          </a:extLst>
        </xdr:cNvPr>
        <xdr:cNvSpPr/>
      </xdr:nvSpPr>
      <xdr:spPr>
        <a:xfrm>
          <a:off x="15430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106680</xdr:rowOff>
    </xdr:from>
    <xdr:to>
      <xdr:col>85</xdr:col>
      <xdr:colOff>127000</xdr:colOff>
      <xdr:row>80</xdr:row>
      <xdr:rowOff>152400</xdr:rowOff>
    </xdr:to>
    <xdr:cxnSp macro="">
      <xdr:nvCxnSpPr>
        <xdr:cNvPr id="767" name="直線コネクタ 766">
          <a:extLst>
            <a:ext uri="{FF2B5EF4-FFF2-40B4-BE49-F238E27FC236}">
              <a16:creationId xmlns:a16="http://schemas.microsoft.com/office/drawing/2014/main" id="{FB313DB9-92D1-4150-896C-2377B73E84EB}"/>
            </a:ext>
          </a:extLst>
        </xdr:cNvPr>
        <xdr:cNvCxnSpPr/>
      </xdr:nvCxnSpPr>
      <xdr:spPr>
        <a:xfrm>
          <a:off x="15481300" y="13822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27305</xdr:rowOff>
    </xdr:from>
    <xdr:to>
      <xdr:col>76</xdr:col>
      <xdr:colOff>165100</xdr:colOff>
      <xdr:row>80</xdr:row>
      <xdr:rowOff>128905</xdr:rowOff>
    </xdr:to>
    <xdr:sp macro="" textlink="">
      <xdr:nvSpPr>
        <xdr:cNvPr id="768" name="楕円 767">
          <a:extLst>
            <a:ext uri="{FF2B5EF4-FFF2-40B4-BE49-F238E27FC236}">
              <a16:creationId xmlns:a16="http://schemas.microsoft.com/office/drawing/2014/main" id="{98BB8770-5E62-46FB-A84A-88936A57234F}"/>
            </a:ext>
          </a:extLst>
        </xdr:cNvPr>
        <xdr:cNvSpPr/>
      </xdr:nvSpPr>
      <xdr:spPr>
        <a:xfrm>
          <a:off x="14541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78105</xdr:rowOff>
    </xdr:from>
    <xdr:to>
      <xdr:col>81</xdr:col>
      <xdr:colOff>50800</xdr:colOff>
      <xdr:row>80</xdr:row>
      <xdr:rowOff>106680</xdr:rowOff>
    </xdr:to>
    <xdr:cxnSp macro="">
      <xdr:nvCxnSpPr>
        <xdr:cNvPr id="769" name="直線コネクタ 768">
          <a:extLst>
            <a:ext uri="{FF2B5EF4-FFF2-40B4-BE49-F238E27FC236}">
              <a16:creationId xmlns:a16="http://schemas.microsoft.com/office/drawing/2014/main" id="{167C9AF0-72CE-4484-866D-05168B9FE267}"/>
            </a:ext>
          </a:extLst>
        </xdr:cNvPr>
        <xdr:cNvCxnSpPr/>
      </xdr:nvCxnSpPr>
      <xdr:spPr>
        <a:xfrm>
          <a:off x="14592300" y="137941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160655</xdr:rowOff>
    </xdr:from>
    <xdr:to>
      <xdr:col>72</xdr:col>
      <xdr:colOff>38100</xdr:colOff>
      <xdr:row>80</xdr:row>
      <xdr:rowOff>90805</xdr:rowOff>
    </xdr:to>
    <xdr:sp macro="" textlink="">
      <xdr:nvSpPr>
        <xdr:cNvPr id="770" name="楕円 769">
          <a:extLst>
            <a:ext uri="{FF2B5EF4-FFF2-40B4-BE49-F238E27FC236}">
              <a16:creationId xmlns:a16="http://schemas.microsoft.com/office/drawing/2014/main" id="{E072CDDA-E6D8-4538-88B2-3F2BC0FD4FFB}"/>
            </a:ext>
          </a:extLst>
        </xdr:cNvPr>
        <xdr:cNvSpPr/>
      </xdr:nvSpPr>
      <xdr:spPr>
        <a:xfrm>
          <a:off x="13652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40005</xdr:rowOff>
    </xdr:from>
    <xdr:to>
      <xdr:col>76</xdr:col>
      <xdr:colOff>114300</xdr:colOff>
      <xdr:row>80</xdr:row>
      <xdr:rowOff>78105</xdr:rowOff>
    </xdr:to>
    <xdr:cxnSp macro="">
      <xdr:nvCxnSpPr>
        <xdr:cNvPr id="771" name="直線コネクタ 770">
          <a:extLst>
            <a:ext uri="{FF2B5EF4-FFF2-40B4-BE49-F238E27FC236}">
              <a16:creationId xmlns:a16="http://schemas.microsoft.com/office/drawing/2014/main" id="{172B2B94-4230-4296-BB56-8BF9127C8293}"/>
            </a:ext>
          </a:extLst>
        </xdr:cNvPr>
        <xdr:cNvCxnSpPr/>
      </xdr:nvCxnSpPr>
      <xdr:spPr>
        <a:xfrm>
          <a:off x="13703300" y="13756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118745</xdr:rowOff>
    </xdr:from>
    <xdr:to>
      <xdr:col>67</xdr:col>
      <xdr:colOff>101600</xdr:colOff>
      <xdr:row>80</xdr:row>
      <xdr:rowOff>48895</xdr:rowOff>
    </xdr:to>
    <xdr:sp macro="" textlink="">
      <xdr:nvSpPr>
        <xdr:cNvPr id="772" name="楕円 771">
          <a:extLst>
            <a:ext uri="{FF2B5EF4-FFF2-40B4-BE49-F238E27FC236}">
              <a16:creationId xmlns:a16="http://schemas.microsoft.com/office/drawing/2014/main" id="{5DE1DBE7-E26D-48B1-9CEE-E6D1E6217F96}"/>
            </a:ext>
          </a:extLst>
        </xdr:cNvPr>
        <xdr:cNvSpPr/>
      </xdr:nvSpPr>
      <xdr:spPr>
        <a:xfrm>
          <a:off x="127635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169545</xdr:rowOff>
    </xdr:from>
    <xdr:to>
      <xdr:col>71</xdr:col>
      <xdr:colOff>177800</xdr:colOff>
      <xdr:row>80</xdr:row>
      <xdr:rowOff>40005</xdr:rowOff>
    </xdr:to>
    <xdr:cxnSp macro="">
      <xdr:nvCxnSpPr>
        <xdr:cNvPr id="773" name="直線コネクタ 772">
          <a:extLst>
            <a:ext uri="{FF2B5EF4-FFF2-40B4-BE49-F238E27FC236}">
              <a16:creationId xmlns:a16="http://schemas.microsoft.com/office/drawing/2014/main" id="{B6B4A03F-D5A2-4A44-B2A7-F3E2EB4FC797}"/>
            </a:ext>
          </a:extLst>
        </xdr:cNvPr>
        <xdr:cNvCxnSpPr/>
      </xdr:nvCxnSpPr>
      <xdr:spPr>
        <a:xfrm>
          <a:off x="12814300" y="137140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60977</xdr:rowOff>
    </xdr:from>
    <xdr:ext cx="405111" cy="259045"/>
    <xdr:sp macro="" textlink="">
      <xdr:nvSpPr>
        <xdr:cNvPr id="774" name="n_1aveValue【児童館】&#10;有形固定資産減価償却率">
          <a:extLst>
            <a:ext uri="{FF2B5EF4-FFF2-40B4-BE49-F238E27FC236}">
              <a16:creationId xmlns:a16="http://schemas.microsoft.com/office/drawing/2014/main" id="{99C04B6F-FA6C-4AA7-AA1F-D3825A248891}"/>
            </a:ext>
          </a:extLst>
        </xdr:cNvPr>
        <xdr:cNvSpPr txBox="1"/>
      </xdr:nvSpPr>
      <xdr:spPr>
        <a:xfrm>
          <a:off x="15266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5732</xdr:rowOff>
    </xdr:from>
    <xdr:ext cx="405111" cy="259045"/>
    <xdr:sp macro="" textlink="">
      <xdr:nvSpPr>
        <xdr:cNvPr id="775" name="n_2aveValue【児童館】&#10;有形固定資産減価償却率">
          <a:extLst>
            <a:ext uri="{FF2B5EF4-FFF2-40B4-BE49-F238E27FC236}">
              <a16:creationId xmlns:a16="http://schemas.microsoft.com/office/drawing/2014/main" id="{577ADA96-FA83-4BB2-A998-3DC2B644B8BB}"/>
            </a:ext>
          </a:extLst>
        </xdr:cNvPr>
        <xdr:cNvSpPr txBox="1"/>
      </xdr:nvSpPr>
      <xdr:spPr>
        <a:xfrm>
          <a:off x="14389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3827</xdr:rowOff>
    </xdr:from>
    <xdr:ext cx="405111" cy="259045"/>
    <xdr:sp macro="" textlink="">
      <xdr:nvSpPr>
        <xdr:cNvPr id="776" name="n_3aveValue【児童館】&#10;有形固定資産減価償却率">
          <a:extLst>
            <a:ext uri="{FF2B5EF4-FFF2-40B4-BE49-F238E27FC236}">
              <a16:creationId xmlns:a16="http://schemas.microsoft.com/office/drawing/2014/main" id="{0F2CA8F8-8501-4166-B64F-AFFE4F523E31}"/>
            </a:ext>
          </a:extLst>
        </xdr:cNvPr>
        <xdr:cNvSpPr txBox="1"/>
      </xdr:nvSpPr>
      <xdr:spPr>
        <a:xfrm>
          <a:off x="13500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777" name="n_4aveValue【児童館】&#10;有形固定資産減価償却率">
          <a:extLst>
            <a:ext uri="{FF2B5EF4-FFF2-40B4-BE49-F238E27FC236}">
              <a16:creationId xmlns:a16="http://schemas.microsoft.com/office/drawing/2014/main" id="{FEAF82AC-407D-4665-A9EC-B1627120D3B8}"/>
            </a:ext>
          </a:extLst>
        </xdr:cNvPr>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2557</xdr:rowOff>
    </xdr:from>
    <xdr:ext cx="405111" cy="259045"/>
    <xdr:sp macro="" textlink="">
      <xdr:nvSpPr>
        <xdr:cNvPr id="778" name="n_1mainValue【児童館】&#10;有形固定資産減価償却率">
          <a:extLst>
            <a:ext uri="{FF2B5EF4-FFF2-40B4-BE49-F238E27FC236}">
              <a16:creationId xmlns:a16="http://schemas.microsoft.com/office/drawing/2014/main" id="{E96F0958-A9DB-46AC-87EC-DFD6F3C39CE6}"/>
            </a:ext>
          </a:extLst>
        </xdr:cNvPr>
        <xdr:cNvSpPr txBox="1"/>
      </xdr:nvSpPr>
      <xdr:spPr>
        <a:xfrm>
          <a:off x="15266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145432</xdr:rowOff>
    </xdr:from>
    <xdr:ext cx="405111" cy="259045"/>
    <xdr:sp macro="" textlink="">
      <xdr:nvSpPr>
        <xdr:cNvPr id="779" name="n_2mainValue【児童館】&#10;有形固定資産減価償却率">
          <a:extLst>
            <a:ext uri="{FF2B5EF4-FFF2-40B4-BE49-F238E27FC236}">
              <a16:creationId xmlns:a16="http://schemas.microsoft.com/office/drawing/2014/main" id="{6D7E5525-2FC6-4E5D-BE02-9ADCB834D5F0}"/>
            </a:ext>
          </a:extLst>
        </xdr:cNvPr>
        <xdr:cNvSpPr txBox="1"/>
      </xdr:nvSpPr>
      <xdr:spPr>
        <a:xfrm>
          <a:off x="14389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107332</xdr:rowOff>
    </xdr:from>
    <xdr:ext cx="405111" cy="259045"/>
    <xdr:sp macro="" textlink="">
      <xdr:nvSpPr>
        <xdr:cNvPr id="780" name="n_3mainValue【児童館】&#10;有形固定資産減価償却率">
          <a:extLst>
            <a:ext uri="{FF2B5EF4-FFF2-40B4-BE49-F238E27FC236}">
              <a16:creationId xmlns:a16="http://schemas.microsoft.com/office/drawing/2014/main" id="{D7E79554-A8DB-40D9-802B-5A70B5728300}"/>
            </a:ext>
          </a:extLst>
        </xdr:cNvPr>
        <xdr:cNvSpPr txBox="1"/>
      </xdr:nvSpPr>
      <xdr:spPr>
        <a:xfrm>
          <a:off x="135007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65422</xdr:rowOff>
    </xdr:from>
    <xdr:ext cx="405111" cy="259045"/>
    <xdr:sp macro="" textlink="">
      <xdr:nvSpPr>
        <xdr:cNvPr id="781" name="n_4mainValue【児童館】&#10;有形固定資産減価償却率">
          <a:extLst>
            <a:ext uri="{FF2B5EF4-FFF2-40B4-BE49-F238E27FC236}">
              <a16:creationId xmlns:a16="http://schemas.microsoft.com/office/drawing/2014/main" id="{FDA1493F-44E5-4785-B3FF-5C136A5774B2}"/>
            </a:ext>
          </a:extLst>
        </xdr:cNvPr>
        <xdr:cNvSpPr txBox="1"/>
      </xdr:nvSpPr>
      <xdr:spPr>
        <a:xfrm>
          <a:off x="1261174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A308FFC1-4D5F-4216-8F6E-84A70E8648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4F86F3E6-EC83-405E-8DED-79275BE9F8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EFEEB61A-0CFA-462D-B143-5504A9C9F34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4775792-247A-48C9-9E57-92665E6D8E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65D7F15A-A049-4FD8-83C9-DA67C620A2B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7AC73E0D-B0D8-4A0F-951F-E4B8F2E257D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A78ED90A-2447-4C07-9EBF-4B98210547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2EA94CB7-DC14-4AAA-97E2-B529F8B16F6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282B38A3-1968-4C76-931F-E385451125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169B8E7B-2AEE-4550-98BC-298C181365D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BEC4FC38-8134-49C6-852A-41049E8177A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BE45E695-3569-47CE-B826-157592C7F0B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A6900D3C-0995-4002-9E4B-1FB4FA6E4B2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7EBCA837-78A1-403D-8085-82B338FECF8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22AFFF3D-3679-4AE5-9AEC-1CB6FC3517B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2FC42937-78DC-448D-B72D-43C7DDD6407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06A87644-FE31-482A-A647-9BD2C699458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02B18DF2-707F-42AB-B848-AD0FECF2227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D296BC34-0F4F-40B1-94BC-239E4CBFA4B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083DF48F-03E7-4FBA-B3F2-22852E25D36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A92058CA-DF42-4B9B-B723-ACE045B3575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7BDDE60D-76A7-4E95-B316-3F6CDBFDCD2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DCEB588A-86A1-43D4-ACC0-1F991B82494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805" name="直線コネクタ 804">
          <a:extLst>
            <a:ext uri="{FF2B5EF4-FFF2-40B4-BE49-F238E27FC236}">
              <a16:creationId xmlns:a16="http://schemas.microsoft.com/office/drawing/2014/main" id="{B2976902-85C1-4B04-AF34-A210745D7944}"/>
            </a:ext>
          </a:extLst>
        </xdr:cNvPr>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6" name="【児童館】&#10;一人当たり面積最小値テキスト">
          <a:extLst>
            <a:ext uri="{FF2B5EF4-FFF2-40B4-BE49-F238E27FC236}">
              <a16:creationId xmlns:a16="http://schemas.microsoft.com/office/drawing/2014/main" id="{87506F2A-F924-4E87-88F4-81F2118F9E7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7" name="直線コネクタ 806">
          <a:extLst>
            <a:ext uri="{FF2B5EF4-FFF2-40B4-BE49-F238E27FC236}">
              <a16:creationId xmlns:a16="http://schemas.microsoft.com/office/drawing/2014/main" id="{DC525C2A-E6A1-4FEA-96EC-8BF88052FBD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808" name="【児童館】&#10;一人当たり面積最大値テキスト">
          <a:extLst>
            <a:ext uri="{FF2B5EF4-FFF2-40B4-BE49-F238E27FC236}">
              <a16:creationId xmlns:a16="http://schemas.microsoft.com/office/drawing/2014/main" id="{E594A499-4617-4AEF-832F-9A59EB29EC4C}"/>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809" name="直線コネクタ 808">
          <a:extLst>
            <a:ext uri="{FF2B5EF4-FFF2-40B4-BE49-F238E27FC236}">
              <a16:creationId xmlns:a16="http://schemas.microsoft.com/office/drawing/2014/main" id="{AD2516FD-F13E-437E-900A-051CA60AE6B6}"/>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810" name="【児童館】&#10;一人当たり面積平均値テキスト">
          <a:extLst>
            <a:ext uri="{FF2B5EF4-FFF2-40B4-BE49-F238E27FC236}">
              <a16:creationId xmlns:a16="http://schemas.microsoft.com/office/drawing/2014/main" id="{A2965A71-B03A-4DA6-BA12-09F070640351}"/>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811" name="フローチャート: 判断 810">
          <a:extLst>
            <a:ext uri="{FF2B5EF4-FFF2-40B4-BE49-F238E27FC236}">
              <a16:creationId xmlns:a16="http://schemas.microsoft.com/office/drawing/2014/main" id="{82FB50A4-8F1C-49B6-BEC0-BCEDA046A10B}"/>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12" name="フローチャート: 判断 811">
          <a:extLst>
            <a:ext uri="{FF2B5EF4-FFF2-40B4-BE49-F238E27FC236}">
              <a16:creationId xmlns:a16="http://schemas.microsoft.com/office/drawing/2014/main" id="{43C9896A-BF0C-49FF-84FE-C66262C50F72}"/>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813" name="フローチャート: 判断 812">
          <a:extLst>
            <a:ext uri="{FF2B5EF4-FFF2-40B4-BE49-F238E27FC236}">
              <a16:creationId xmlns:a16="http://schemas.microsoft.com/office/drawing/2014/main" id="{2671FFC9-B795-4368-98BE-A51AF8AD9217}"/>
            </a:ext>
          </a:extLst>
        </xdr:cNvPr>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14" name="フローチャート: 判断 813">
          <a:extLst>
            <a:ext uri="{FF2B5EF4-FFF2-40B4-BE49-F238E27FC236}">
              <a16:creationId xmlns:a16="http://schemas.microsoft.com/office/drawing/2014/main" id="{B4218649-6425-441D-A61C-BE2DEE1482AD}"/>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15" name="フローチャート: 判断 814">
          <a:extLst>
            <a:ext uri="{FF2B5EF4-FFF2-40B4-BE49-F238E27FC236}">
              <a16:creationId xmlns:a16="http://schemas.microsoft.com/office/drawing/2014/main" id="{BF11E71E-FDCF-4B07-B3DB-D6EE99F28EF7}"/>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9F5F88C1-02BD-411B-A922-88776434D77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C28FCD7-16D0-474B-8C01-DF0C2587AED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946137C-23A0-4A92-A4E5-044025AC85B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5D73A52-A292-43E6-9623-073194AA4BF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CC7DB8F-67E8-4881-9CF6-B2B44EBEA16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21" name="楕円 820">
          <a:extLst>
            <a:ext uri="{FF2B5EF4-FFF2-40B4-BE49-F238E27FC236}">
              <a16:creationId xmlns:a16="http://schemas.microsoft.com/office/drawing/2014/main" id="{6493F7BC-B269-49D2-A94B-43F2BA40F55E}"/>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822" name="【児童館】&#10;一人当たり面積該当値テキスト">
          <a:extLst>
            <a:ext uri="{FF2B5EF4-FFF2-40B4-BE49-F238E27FC236}">
              <a16:creationId xmlns:a16="http://schemas.microsoft.com/office/drawing/2014/main" id="{30FDB35E-0C0F-416C-8C04-780BB180AD8D}"/>
            </a:ext>
          </a:extLst>
        </xdr:cNvPr>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23" name="楕円 822">
          <a:extLst>
            <a:ext uri="{FF2B5EF4-FFF2-40B4-BE49-F238E27FC236}">
              <a16:creationId xmlns:a16="http://schemas.microsoft.com/office/drawing/2014/main" id="{39684B7D-6DB9-4DB9-AEDB-BC20D397E3C2}"/>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824" name="直線コネクタ 823">
          <a:extLst>
            <a:ext uri="{FF2B5EF4-FFF2-40B4-BE49-F238E27FC236}">
              <a16:creationId xmlns:a16="http://schemas.microsoft.com/office/drawing/2014/main" id="{2A9B7725-6068-4878-A1CD-C29EEBF4FF97}"/>
            </a:ext>
          </a:extLst>
        </xdr:cNvPr>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825" name="楕円 824">
          <a:extLst>
            <a:ext uri="{FF2B5EF4-FFF2-40B4-BE49-F238E27FC236}">
              <a16:creationId xmlns:a16="http://schemas.microsoft.com/office/drawing/2014/main" id="{DDAB5C2A-B822-46FF-AE98-31CB492EB503}"/>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826" name="直線コネクタ 825">
          <a:extLst>
            <a:ext uri="{FF2B5EF4-FFF2-40B4-BE49-F238E27FC236}">
              <a16:creationId xmlns:a16="http://schemas.microsoft.com/office/drawing/2014/main" id="{FA73279C-0C96-48C2-84C4-3797ECF4AD1B}"/>
            </a:ext>
          </a:extLst>
        </xdr:cNvPr>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27" name="楕円 826">
          <a:extLst>
            <a:ext uri="{FF2B5EF4-FFF2-40B4-BE49-F238E27FC236}">
              <a16:creationId xmlns:a16="http://schemas.microsoft.com/office/drawing/2014/main" id="{FC24D41F-5D1B-44E2-933E-7DD2D7564D27}"/>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828" name="直線コネクタ 827">
          <a:extLst>
            <a:ext uri="{FF2B5EF4-FFF2-40B4-BE49-F238E27FC236}">
              <a16:creationId xmlns:a16="http://schemas.microsoft.com/office/drawing/2014/main" id="{E8AFEB5A-375B-4C6A-BC3A-43B5B5B17046}"/>
            </a:ext>
          </a:extLst>
        </xdr:cNvPr>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29" name="楕円 828">
          <a:extLst>
            <a:ext uri="{FF2B5EF4-FFF2-40B4-BE49-F238E27FC236}">
              <a16:creationId xmlns:a16="http://schemas.microsoft.com/office/drawing/2014/main" id="{23A981C1-FA39-4653-9B8E-5CDC057CD62C}"/>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830" name="直線コネクタ 829">
          <a:extLst>
            <a:ext uri="{FF2B5EF4-FFF2-40B4-BE49-F238E27FC236}">
              <a16:creationId xmlns:a16="http://schemas.microsoft.com/office/drawing/2014/main" id="{97856E5F-F051-48BC-A884-FE59F6C60DDC}"/>
            </a:ext>
          </a:extLst>
        </xdr:cNvPr>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831" name="n_1aveValue【児童館】&#10;一人当たり面積">
          <a:extLst>
            <a:ext uri="{FF2B5EF4-FFF2-40B4-BE49-F238E27FC236}">
              <a16:creationId xmlns:a16="http://schemas.microsoft.com/office/drawing/2014/main" id="{47EF22EE-111F-455E-A252-CFA9D8C07D7C}"/>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832" name="n_2aveValue【児童館】&#10;一人当たり面積">
          <a:extLst>
            <a:ext uri="{FF2B5EF4-FFF2-40B4-BE49-F238E27FC236}">
              <a16:creationId xmlns:a16="http://schemas.microsoft.com/office/drawing/2014/main" id="{9EBCC77A-EA10-4FD5-8D86-E04896AB9461}"/>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33" name="n_3aveValue【児童館】&#10;一人当たり面積">
          <a:extLst>
            <a:ext uri="{FF2B5EF4-FFF2-40B4-BE49-F238E27FC236}">
              <a16:creationId xmlns:a16="http://schemas.microsoft.com/office/drawing/2014/main" id="{F8BE6EE1-7E7E-47DB-BEA7-9383BCAFFB05}"/>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34" name="n_4aveValue【児童館】&#10;一人当たり面積">
          <a:extLst>
            <a:ext uri="{FF2B5EF4-FFF2-40B4-BE49-F238E27FC236}">
              <a16:creationId xmlns:a16="http://schemas.microsoft.com/office/drawing/2014/main" id="{C94F9EA7-5268-4D5C-8F68-43456EAE6C2C}"/>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35" name="n_1mainValue【児童館】&#10;一人当たり面積">
          <a:extLst>
            <a:ext uri="{FF2B5EF4-FFF2-40B4-BE49-F238E27FC236}">
              <a16:creationId xmlns:a16="http://schemas.microsoft.com/office/drawing/2014/main" id="{94AFAAD5-515A-4DE8-A8B9-C8B92447F37F}"/>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36" name="n_2mainValue【児童館】&#10;一人当たり面積">
          <a:extLst>
            <a:ext uri="{FF2B5EF4-FFF2-40B4-BE49-F238E27FC236}">
              <a16:creationId xmlns:a16="http://schemas.microsoft.com/office/drawing/2014/main" id="{BC84DE5C-ACE3-4EBB-9A04-D16CBCC195DA}"/>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37" name="n_3mainValue【児童館】&#10;一人当たり面積">
          <a:extLst>
            <a:ext uri="{FF2B5EF4-FFF2-40B4-BE49-F238E27FC236}">
              <a16:creationId xmlns:a16="http://schemas.microsoft.com/office/drawing/2014/main" id="{1EAFB40B-704D-4432-9BE2-8B71AE3EBBD2}"/>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8" name="n_4mainValue【児童館】&#10;一人当たり面積">
          <a:extLst>
            <a:ext uri="{FF2B5EF4-FFF2-40B4-BE49-F238E27FC236}">
              <a16:creationId xmlns:a16="http://schemas.microsoft.com/office/drawing/2014/main" id="{CD3D2F0D-F4DD-4942-953B-82BF3E5BE043}"/>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D56DEFD4-D0E4-476A-A2FF-45AE2CFBD3A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D1BC403A-4879-4D2B-BFF1-7ABAF0EFFF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3B67A6A0-B42B-4A30-9103-17A7F618CA6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9F8E883B-E612-45EE-A45A-FE1FA0FEDEE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6E3A024E-0B79-4E2D-BAA9-571C8754779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9D15FFA4-03AA-425B-BD16-5D33684CCCA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F780F3CD-3AEF-4FA6-94CF-C86E74F2DC5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9462AD45-8B17-4198-BAF8-2AAB8D3D890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D4F15E4-EC05-4DD0-AE8B-21B49EEEBD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B979E02D-4363-4E7F-8B58-FC477ABB86A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2E3A5002-AAC8-49C8-B7D1-415DA621829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0" name="直線コネクタ 849">
          <a:extLst>
            <a:ext uri="{FF2B5EF4-FFF2-40B4-BE49-F238E27FC236}">
              <a16:creationId xmlns:a16="http://schemas.microsoft.com/office/drawing/2014/main" id="{6799F8FC-7C0F-4A5D-B5A7-8A9655D0979A}"/>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51" name="テキスト ボックス 850">
          <a:extLst>
            <a:ext uri="{FF2B5EF4-FFF2-40B4-BE49-F238E27FC236}">
              <a16:creationId xmlns:a16="http://schemas.microsoft.com/office/drawing/2014/main" id="{A8820235-49BA-417C-91CE-CAB986F3004B}"/>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2" name="直線コネクタ 851">
          <a:extLst>
            <a:ext uri="{FF2B5EF4-FFF2-40B4-BE49-F238E27FC236}">
              <a16:creationId xmlns:a16="http://schemas.microsoft.com/office/drawing/2014/main" id="{7EA30B1F-07F0-436E-B4EF-ED3F49215CF7}"/>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3" name="テキスト ボックス 852">
          <a:extLst>
            <a:ext uri="{FF2B5EF4-FFF2-40B4-BE49-F238E27FC236}">
              <a16:creationId xmlns:a16="http://schemas.microsoft.com/office/drawing/2014/main" id="{2FC278F7-76C5-4739-A3FE-58846FFB513D}"/>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4" name="直線コネクタ 853">
          <a:extLst>
            <a:ext uri="{FF2B5EF4-FFF2-40B4-BE49-F238E27FC236}">
              <a16:creationId xmlns:a16="http://schemas.microsoft.com/office/drawing/2014/main" id="{7418E8A4-3C8B-4CFB-88A5-C3970ECAF983}"/>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5" name="テキスト ボックス 854">
          <a:extLst>
            <a:ext uri="{FF2B5EF4-FFF2-40B4-BE49-F238E27FC236}">
              <a16:creationId xmlns:a16="http://schemas.microsoft.com/office/drawing/2014/main" id="{F65FA37C-4917-4EF1-BA75-ED83ADD9ED7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6" name="直線コネクタ 855">
          <a:extLst>
            <a:ext uri="{FF2B5EF4-FFF2-40B4-BE49-F238E27FC236}">
              <a16:creationId xmlns:a16="http://schemas.microsoft.com/office/drawing/2014/main" id="{0CEF2F0E-0F3B-405E-A0A3-0BD0C92F63C7}"/>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7" name="テキスト ボックス 856">
          <a:extLst>
            <a:ext uri="{FF2B5EF4-FFF2-40B4-BE49-F238E27FC236}">
              <a16:creationId xmlns:a16="http://schemas.microsoft.com/office/drawing/2014/main" id="{211352A8-EDE5-4C9F-A1CE-5574C2AA567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E2528D4F-F440-4A89-AA8E-7F7FE801518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a:extLst>
            <a:ext uri="{FF2B5EF4-FFF2-40B4-BE49-F238E27FC236}">
              <a16:creationId xmlns:a16="http://schemas.microsoft.com/office/drawing/2014/main" id="{600C28EC-4021-48B6-B425-C9F21FA31DE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A4631CB5-4A47-43C8-881F-C268F1BED12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763</xdr:rowOff>
    </xdr:from>
    <xdr:to>
      <xdr:col>85</xdr:col>
      <xdr:colOff>126364</xdr:colOff>
      <xdr:row>107</xdr:row>
      <xdr:rowOff>156211</xdr:rowOff>
    </xdr:to>
    <xdr:cxnSp macro="">
      <xdr:nvCxnSpPr>
        <xdr:cNvPr id="861" name="直線コネクタ 860">
          <a:extLst>
            <a:ext uri="{FF2B5EF4-FFF2-40B4-BE49-F238E27FC236}">
              <a16:creationId xmlns:a16="http://schemas.microsoft.com/office/drawing/2014/main" id="{B96CA6AA-BA1B-4A70-BA6D-4580368FCDF7}"/>
            </a:ext>
          </a:extLst>
        </xdr:cNvPr>
        <xdr:cNvCxnSpPr/>
      </xdr:nvCxnSpPr>
      <xdr:spPr>
        <a:xfrm flipV="1">
          <a:off x="16318864" y="1731721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62" name="【公民館】&#10;有形固定資産減価償却率最小値テキスト">
          <a:extLst>
            <a:ext uri="{FF2B5EF4-FFF2-40B4-BE49-F238E27FC236}">
              <a16:creationId xmlns:a16="http://schemas.microsoft.com/office/drawing/2014/main" id="{69AF92B3-C6CA-4183-9D50-74B591AC0198}"/>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63" name="直線コネクタ 862">
          <a:extLst>
            <a:ext uri="{FF2B5EF4-FFF2-40B4-BE49-F238E27FC236}">
              <a16:creationId xmlns:a16="http://schemas.microsoft.com/office/drawing/2014/main" id="{439F2EB6-F4E8-4322-ADF3-898A133D5A35}"/>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118890</xdr:rowOff>
    </xdr:from>
    <xdr:ext cx="405111" cy="259045"/>
    <xdr:sp macro="" textlink="">
      <xdr:nvSpPr>
        <xdr:cNvPr id="864" name="【公民館】&#10;有形固定資産減価償却率最大値テキスト">
          <a:extLst>
            <a:ext uri="{FF2B5EF4-FFF2-40B4-BE49-F238E27FC236}">
              <a16:creationId xmlns:a16="http://schemas.microsoft.com/office/drawing/2014/main" id="{75B97732-6568-46C7-9F73-A8630B2DC447}"/>
            </a:ext>
          </a:extLst>
        </xdr:cNvPr>
        <xdr:cNvSpPr txBox="1"/>
      </xdr:nvSpPr>
      <xdr:spPr>
        <a:xfrm>
          <a:off x="16357600" y="1709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763</xdr:rowOff>
    </xdr:from>
    <xdr:to>
      <xdr:col>86</xdr:col>
      <xdr:colOff>25400</xdr:colOff>
      <xdr:row>101</xdr:row>
      <xdr:rowOff>763</xdr:rowOff>
    </xdr:to>
    <xdr:cxnSp macro="">
      <xdr:nvCxnSpPr>
        <xdr:cNvPr id="865" name="直線コネクタ 864">
          <a:extLst>
            <a:ext uri="{FF2B5EF4-FFF2-40B4-BE49-F238E27FC236}">
              <a16:creationId xmlns:a16="http://schemas.microsoft.com/office/drawing/2014/main" id="{69BFBCE3-6CE6-493F-8299-B19BD5728C8F}"/>
            </a:ext>
          </a:extLst>
        </xdr:cNvPr>
        <xdr:cNvCxnSpPr/>
      </xdr:nvCxnSpPr>
      <xdr:spPr>
        <a:xfrm>
          <a:off x="16230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16273</xdr:rowOff>
    </xdr:from>
    <xdr:ext cx="405111" cy="259045"/>
    <xdr:sp macro="" textlink="">
      <xdr:nvSpPr>
        <xdr:cNvPr id="866" name="【公民館】&#10;有形固定資産減価償却率平均値テキスト">
          <a:extLst>
            <a:ext uri="{FF2B5EF4-FFF2-40B4-BE49-F238E27FC236}">
              <a16:creationId xmlns:a16="http://schemas.microsoft.com/office/drawing/2014/main" id="{2A1D334A-4F86-4E06-A4D6-FA433BCA9A3F}"/>
            </a:ext>
          </a:extLst>
        </xdr:cNvPr>
        <xdr:cNvSpPr txBox="1"/>
      </xdr:nvSpPr>
      <xdr:spPr>
        <a:xfrm>
          <a:off x="16357600" y="17847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164846</xdr:rowOff>
    </xdr:from>
    <xdr:to>
      <xdr:col>85</xdr:col>
      <xdr:colOff>177800</xdr:colOff>
      <xdr:row>105</xdr:row>
      <xdr:rowOff>94996</xdr:rowOff>
    </xdr:to>
    <xdr:sp macro="" textlink="">
      <xdr:nvSpPr>
        <xdr:cNvPr id="867" name="フローチャート: 判断 866">
          <a:extLst>
            <a:ext uri="{FF2B5EF4-FFF2-40B4-BE49-F238E27FC236}">
              <a16:creationId xmlns:a16="http://schemas.microsoft.com/office/drawing/2014/main" id="{D414205E-6EB8-410A-9876-EF1490874E71}"/>
            </a:ext>
          </a:extLst>
        </xdr:cNvPr>
        <xdr:cNvSpPr/>
      </xdr:nvSpPr>
      <xdr:spPr>
        <a:xfrm>
          <a:off x="16268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130556</xdr:rowOff>
    </xdr:from>
    <xdr:to>
      <xdr:col>81</xdr:col>
      <xdr:colOff>101600</xdr:colOff>
      <xdr:row>105</xdr:row>
      <xdr:rowOff>60706</xdr:rowOff>
    </xdr:to>
    <xdr:sp macro="" textlink="">
      <xdr:nvSpPr>
        <xdr:cNvPr id="868" name="フローチャート: 判断 867">
          <a:extLst>
            <a:ext uri="{FF2B5EF4-FFF2-40B4-BE49-F238E27FC236}">
              <a16:creationId xmlns:a16="http://schemas.microsoft.com/office/drawing/2014/main" id="{669E5594-73C5-4261-9E73-7AFC32817B14}"/>
            </a:ext>
          </a:extLst>
        </xdr:cNvPr>
        <xdr:cNvSpPr/>
      </xdr:nvSpPr>
      <xdr:spPr>
        <a:xfrm>
          <a:off x="15430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96265</xdr:rowOff>
    </xdr:from>
    <xdr:to>
      <xdr:col>76</xdr:col>
      <xdr:colOff>165100</xdr:colOff>
      <xdr:row>105</xdr:row>
      <xdr:rowOff>26415</xdr:rowOff>
    </xdr:to>
    <xdr:sp macro="" textlink="">
      <xdr:nvSpPr>
        <xdr:cNvPr id="869" name="フローチャート: 判断 868">
          <a:extLst>
            <a:ext uri="{FF2B5EF4-FFF2-40B4-BE49-F238E27FC236}">
              <a16:creationId xmlns:a16="http://schemas.microsoft.com/office/drawing/2014/main" id="{6035C8F4-6413-4A7D-B1A5-EB1872DF45D2}"/>
            </a:ext>
          </a:extLst>
        </xdr:cNvPr>
        <xdr:cNvSpPr/>
      </xdr:nvSpPr>
      <xdr:spPr>
        <a:xfrm>
          <a:off x="14541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870" name="フローチャート: 判断 869">
          <a:extLst>
            <a:ext uri="{FF2B5EF4-FFF2-40B4-BE49-F238E27FC236}">
              <a16:creationId xmlns:a16="http://schemas.microsoft.com/office/drawing/2014/main" id="{A4FCF474-AEC9-41D4-A062-7DAF17A40059}"/>
            </a:ext>
          </a:extLst>
        </xdr:cNvPr>
        <xdr:cNvSpPr/>
      </xdr:nvSpPr>
      <xdr:spPr>
        <a:xfrm>
          <a:off x="13652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871" name="フローチャート: 判断 870">
          <a:extLst>
            <a:ext uri="{FF2B5EF4-FFF2-40B4-BE49-F238E27FC236}">
              <a16:creationId xmlns:a16="http://schemas.microsoft.com/office/drawing/2014/main" id="{D15F6850-7DE2-4EB1-A801-B042B12F5AB0}"/>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69CC793A-7122-408F-8E11-CBE00002B9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77CB04FC-8D68-40F4-B04D-94C36BCCD0B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41022EB-D99F-4A77-8E55-A2C8D49CF4C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6E95C47-8C86-4C4F-8894-B75EB08F9E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C7538B9-BBA3-4AA9-BFD8-843543616AF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105411</xdr:rowOff>
    </xdr:from>
    <xdr:to>
      <xdr:col>85</xdr:col>
      <xdr:colOff>177800</xdr:colOff>
      <xdr:row>108</xdr:row>
      <xdr:rowOff>35561</xdr:rowOff>
    </xdr:to>
    <xdr:sp macro="" textlink="">
      <xdr:nvSpPr>
        <xdr:cNvPr id="877" name="楕円 876">
          <a:extLst>
            <a:ext uri="{FF2B5EF4-FFF2-40B4-BE49-F238E27FC236}">
              <a16:creationId xmlns:a16="http://schemas.microsoft.com/office/drawing/2014/main" id="{3D6EEF4E-747D-4A1E-A668-BB6C72E4B42D}"/>
            </a:ext>
          </a:extLst>
        </xdr:cNvPr>
        <xdr:cNvSpPr/>
      </xdr:nvSpPr>
      <xdr:spPr>
        <a:xfrm>
          <a:off x="16268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20338</xdr:rowOff>
    </xdr:from>
    <xdr:ext cx="405111" cy="259045"/>
    <xdr:sp macro="" textlink="">
      <xdr:nvSpPr>
        <xdr:cNvPr id="878" name="【公民館】&#10;有形固定資産減価償却率該当値テキスト">
          <a:extLst>
            <a:ext uri="{FF2B5EF4-FFF2-40B4-BE49-F238E27FC236}">
              <a16:creationId xmlns:a16="http://schemas.microsoft.com/office/drawing/2014/main" id="{17FB89CE-C6AA-4A79-9EF5-21C180929F2C}"/>
            </a:ext>
          </a:extLst>
        </xdr:cNvPr>
        <xdr:cNvSpPr txBox="1"/>
      </xdr:nvSpPr>
      <xdr:spPr>
        <a:xfrm>
          <a:off x="16357600" y="1836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48261</xdr:rowOff>
    </xdr:from>
    <xdr:to>
      <xdr:col>81</xdr:col>
      <xdr:colOff>101600</xdr:colOff>
      <xdr:row>107</xdr:row>
      <xdr:rowOff>149861</xdr:rowOff>
    </xdr:to>
    <xdr:sp macro="" textlink="">
      <xdr:nvSpPr>
        <xdr:cNvPr id="879" name="楕円 878">
          <a:extLst>
            <a:ext uri="{FF2B5EF4-FFF2-40B4-BE49-F238E27FC236}">
              <a16:creationId xmlns:a16="http://schemas.microsoft.com/office/drawing/2014/main" id="{9B33DA6F-E8C7-461B-ABDA-F734A12E038C}"/>
            </a:ext>
          </a:extLst>
        </xdr:cNvPr>
        <xdr:cNvSpPr/>
      </xdr:nvSpPr>
      <xdr:spPr>
        <a:xfrm>
          <a:off x="15430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99061</xdr:rowOff>
    </xdr:from>
    <xdr:to>
      <xdr:col>85</xdr:col>
      <xdr:colOff>127000</xdr:colOff>
      <xdr:row>107</xdr:row>
      <xdr:rowOff>156211</xdr:rowOff>
    </xdr:to>
    <xdr:cxnSp macro="">
      <xdr:nvCxnSpPr>
        <xdr:cNvPr id="880" name="直線コネクタ 879">
          <a:extLst>
            <a:ext uri="{FF2B5EF4-FFF2-40B4-BE49-F238E27FC236}">
              <a16:creationId xmlns:a16="http://schemas.microsoft.com/office/drawing/2014/main" id="{2550305F-E4D7-4AB2-A0E1-DD0206709518}"/>
            </a:ext>
          </a:extLst>
        </xdr:cNvPr>
        <xdr:cNvCxnSpPr/>
      </xdr:nvCxnSpPr>
      <xdr:spPr>
        <a:xfrm>
          <a:off x="15481300" y="184442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98552</xdr:rowOff>
    </xdr:from>
    <xdr:to>
      <xdr:col>76</xdr:col>
      <xdr:colOff>165100</xdr:colOff>
      <xdr:row>108</xdr:row>
      <xdr:rowOff>28702</xdr:rowOff>
    </xdr:to>
    <xdr:sp macro="" textlink="">
      <xdr:nvSpPr>
        <xdr:cNvPr id="881" name="楕円 880">
          <a:extLst>
            <a:ext uri="{FF2B5EF4-FFF2-40B4-BE49-F238E27FC236}">
              <a16:creationId xmlns:a16="http://schemas.microsoft.com/office/drawing/2014/main" id="{1FBAD4E5-8999-4959-893F-623B1BD1C7B8}"/>
            </a:ext>
          </a:extLst>
        </xdr:cNvPr>
        <xdr:cNvSpPr/>
      </xdr:nvSpPr>
      <xdr:spPr>
        <a:xfrm>
          <a:off x="145415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99061</xdr:rowOff>
    </xdr:from>
    <xdr:to>
      <xdr:col>81</xdr:col>
      <xdr:colOff>50800</xdr:colOff>
      <xdr:row>107</xdr:row>
      <xdr:rowOff>149352</xdr:rowOff>
    </xdr:to>
    <xdr:cxnSp macro="">
      <xdr:nvCxnSpPr>
        <xdr:cNvPr id="882" name="直線コネクタ 881">
          <a:extLst>
            <a:ext uri="{FF2B5EF4-FFF2-40B4-BE49-F238E27FC236}">
              <a16:creationId xmlns:a16="http://schemas.microsoft.com/office/drawing/2014/main" id="{E965A650-CEE4-45E5-B8FC-61FBD2D61E29}"/>
            </a:ext>
          </a:extLst>
        </xdr:cNvPr>
        <xdr:cNvCxnSpPr/>
      </xdr:nvCxnSpPr>
      <xdr:spPr>
        <a:xfrm flipV="1">
          <a:off x="14592300" y="1844421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80263</xdr:rowOff>
    </xdr:from>
    <xdr:to>
      <xdr:col>72</xdr:col>
      <xdr:colOff>38100</xdr:colOff>
      <xdr:row>108</xdr:row>
      <xdr:rowOff>10413</xdr:rowOff>
    </xdr:to>
    <xdr:sp macro="" textlink="">
      <xdr:nvSpPr>
        <xdr:cNvPr id="883" name="楕円 882">
          <a:extLst>
            <a:ext uri="{FF2B5EF4-FFF2-40B4-BE49-F238E27FC236}">
              <a16:creationId xmlns:a16="http://schemas.microsoft.com/office/drawing/2014/main" id="{5E2749A1-47B0-43E1-898E-975CB0D89758}"/>
            </a:ext>
          </a:extLst>
        </xdr:cNvPr>
        <xdr:cNvSpPr/>
      </xdr:nvSpPr>
      <xdr:spPr>
        <a:xfrm>
          <a:off x="13652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131063</xdr:rowOff>
    </xdr:from>
    <xdr:to>
      <xdr:col>76</xdr:col>
      <xdr:colOff>114300</xdr:colOff>
      <xdr:row>107</xdr:row>
      <xdr:rowOff>149352</xdr:rowOff>
    </xdr:to>
    <xdr:cxnSp macro="">
      <xdr:nvCxnSpPr>
        <xdr:cNvPr id="884" name="直線コネクタ 883">
          <a:extLst>
            <a:ext uri="{FF2B5EF4-FFF2-40B4-BE49-F238E27FC236}">
              <a16:creationId xmlns:a16="http://schemas.microsoft.com/office/drawing/2014/main" id="{92395E2C-6259-4EEC-850F-2B293CB54B99}"/>
            </a:ext>
          </a:extLst>
        </xdr:cNvPr>
        <xdr:cNvCxnSpPr/>
      </xdr:nvCxnSpPr>
      <xdr:spPr>
        <a:xfrm>
          <a:off x="13703300" y="184762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100837</xdr:rowOff>
    </xdr:from>
    <xdr:to>
      <xdr:col>67</xdr:col>
      <xdr:colOff>101600</xdr:colOff>
      <xdr:row>108</xdr:row>
      <xdr:rowOff>30987</xdr:rowOff>
    </xdr:to>
    <xdr:sp macro="" textlink="">
      <xdr:nvSpPr>
        <xdr:cNvPr id="885" name="楕円 884">
          <a:extLst>
            <a:ext uri="{FF2B5EF4-FFF2-40B4-BE49-F238E27FC236}">
              <a16:creationId xmlns:a16="http://schemas.microsoft.com/office/drawing/2014/main" id="{DE55AB70-8EFA-4ADF-810B-0FC6ECFD33FE}"/>
            </a:ext>
          </a:extLst>
        </xdr:cNvPr>
        <xdr:cNvSpPr/>
      </xdr:nvSpPr>
      <xdr:spPr>
        <a:xfrm>
          <a:off x="12763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131063</xdr:rowOff>
    </xdr:from>
    <xdr:to>
      <xdr:col>71</xdr:col>
      <xdr:colOff>177800</xdr:colOff>
      <xdr:row>107</xdr:row>
      <xdr:rowOff>151637</xdr:rowOff>
    </xdr:to>
    <xdr:cxnSp macro="">
      <xdr:nvCxnSpPr>
        <xdr:cNvPr id="886" name="直線コネクタ 885">
          <a:extLst>
            <a:ext uri="{FF2B5EF4-FFF2-40B4-BE49-F238E27FC236}">
              <a16:creationId xmlns:a16="http://schemas.microsoft.com/office/drawing/2014/main" id="{793A5D1C-DC68-42C9-B5BC-9F73F61BE956}"/>
            </a:ext>
          </a:extLst>
        </xdr:cNvPr>
        <xdr:cNvCxnSpPr/>
      </xdr:nvCxnSpPr>
      <xdr:spPr>
        <a:xfrm flipV="1">
          <a:off x="12814300" y="184762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77233</xdr:rowOff>
    </xdr:from>
    <xdr:ext cx="405111" cy="259045"/>
    <xdr:sp macro="" textlink="">
      <xdr:nvSpPr>
        <xdr:cNvPr id="887" name="n_1aveValue【公民館】&#10;有形固定資産減価償却率">
          <a:extLst>
            <a:ext uri="{FF2B5EF4-FFF2-40B4-BE49-F238E27FC236}">
              <a16:creationId xmlns:a16="http://schemas.microsoft.com/office/drawing/2014/main" id="{BD248610-90B0-437D-9044-4F60DA420E80}"/>
            </a:ext>
          </a:extLst>
        </xdr:cNvPr>
        <xdr:cNvSpPr txBox="1"/>
      </xdr:nvSpPr>
      <xdr:spPr>
        <a:xfrm>
          <a:off x="15266044" y="177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42942</xdr:rowOff>
    </xdr:from>
    <xdr:ext cx="405111" cy="259045"/>
    <xdr:sp macro="" textlink="">
      <xdr:nvSpPr>
        <xdr:cNvPr id="888" name="n_2aveValue【公民館】&#10;有形固定資産減価償却率">
          <a:extLst>
            <a:ext uri="{FF2B5EF4-FFF2-40B4-BE49-F238E27FC236}">
              <a16:creationId xmlns:a16="http://schemas.microsoft.com/office/drawing/2014/main" id="{71696836-4A9E-46EC-9FCA-E582B9D807B6}"/>
            </a:ext>
          </a:extLst>
        </xdr:cNvPr>
        <xdr:cNvSpPr txBox="1"/>
      </xdr:nvSpPr>
      <xdr:spPr>
        <a:xfrm>
          <a:off x="14389744" y="177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889" name="n_3aveValue【公民館】&#10;有形固定資産減価償却率">
          <a:extLst>
            <a:ext uri="{FF2B5EF4-FFF2-40B4-BE49-F238E27FC236}">
              <a16:creationId xmlns:a16="http://schemas.microsoft.com/office/drawing/2014/main" id="{8D26AFE6-C7D6-47AC-B02E-879FDA14E55C}"/>
            </a:ext>
          </a:extLst>
        </xdr:cNvPr>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890" name="n_4aveValue【公民館】&#10;有形固定資産減価償却率">
          <a:extLst>
            <a:ext uri="{FF2B5EF4-FFF2-40B4-BE49-F238E27FC236}">
              <a16:creationId xmlns:a16="http://schemas.microsoft.com/office/drawing/2014/main" id="{C1DF5640-52FD-4AA0-91EE-0D200C97290C}"/>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140988</xdr:rowOff>
    </xdr:from>
    <xdr:ext cx="405111" cy="259045"/>
    <xdr:sp macro="" textlink="">
      <xdr:nvSpPr>
        <xdr:cNvPr id="891" name="n_1mainValue【公民館】&#10;有形固定資産減価償却率">
          <a:extLst>
            <a:ext uri="{FF2B5EF4-FFF2-40B4-BE49-F238E27FC236}">
              <a16:creationId xmlns:a16="http://schemas.microsoft.com/office/drawing/2014/main" id="{6EECE219-267A-43EF-AA5A-4D02E2E443B1}"/>
            </a:ext>
          </a:extLst>
        </xdr:cNvPr>
        <xdr:cNvSpPr txBox="1"/>
      </xdr:nvSpPr>
      <xdr:spPr>
        <a:xfrm>
          <a:off x="152660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19829</xdr:rowOff>
    </xdr:from>
    <xdr:ext cx="405111" cy="259045"/>
    <xdr:sp macro="" textlink="">
      <xdr:nvSpPr>
        <xdr:cNvPr id="892" name="n_2mainValue【公民館】&#10;有形固定資産減価償却率">
          <a:extLst>
            <a:ext uri="{FF2B5EF4-FFF2-40B4-BE49-F238E27FC236}">
              <a16:creationId xmlns:a16="http://schemas.microsoft.com/office/drawing/2014/main" id="{B6BAA5C9-2C68-4705-966D-47A181ABF292}"/>
            </a:ext>
          </a:extLst>
        </xdr:cNvPr>
        <xdr:cNvSpPr txBox="1"/>
      </xdr:nvSpPr>
      <xdr:spPr>
        <a:xfrm>
          <a:off x="14389744" y="1853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1540</xdr:rowOff>
    </xdr:from>
    <xdr:ext cx="405111" cy="259045"/>
    <xdr:sp macro="" textlink="">
      <xdr:nvSpPr>
        <xdr:cNvPr id="893" name="n_3mainValue【公民館】&#10;有形固定資産減価償却率">
          <a:extLst>
            <a:ext uri="{FF2B5EF4-FFF2-40B4-BE49-F238E27FC236}">
              <a16:creationId xmlns:a16="http://schemas.microsoft.com/office/drawing/2014/main" id="{3BC13D3A-E51C-471B-93D1-FF978C4B2AB7}"/>
            </a:ext>
          </a:extLst>
        </xdr:cNvPr>
        <xdr:cNvSpPr txBox="1"/>
      </xdr:nvSpPr>
      <xdr:spPr>
        <a:xfrm>
          <a:off x="13500744" y="1851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22114</xdr:rowOff>
    </xdr:from>
    <xdr:ext cx="405111" cy="259045"/>
    <xdr:sp macro="" textlink="">
      <xdr:nvSpPr>
        <xdr:cNvPr id="894" name="n_4mainValue【公民館】&#10;有形固定資産減価償却率">
          <a:extLst>
            <a:ext uri="{FF2B5EF4-FFF2-40B4-BE49-F238E27FC236}">
              <a16:creationId xmlns:a16="http://schemas.microsoft.com/office/drawing/2014/main" id="{FFD36747-3786-4AD7-9426-28BF1587BCE3}"/>
            </a:ext>
          </a:extLst>
        </xdr:cNvPr>
        <xdr:cNvSpPr txBox="1"/>
      </xdr:nvSpPr>
      <xdr:spPr>
        <a:xfrm>
          <a:off x="12611744" y="1853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ABC9C1BC-240E-4703-8A15-2BC79779211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BB4929BE-9B9C-4CA1-99F3-FE191C7B2C1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76B09DD9-30A1-4BA3-A7BC-421CB2839D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8F40F9D0-FA55-4A3B-ABBA-BFEB96CA7CF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142CD426-218E-4763-B402-17EAFDCEF7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54832FD0-1F80-4A71-8FD6-904C45E11A4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25744A00-EDB7-4ACD-9887-E533E4AA0F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F321E3C2-CA48-4AB1-B718-53BC89F8DF0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8DE5B2D7-A970-4215-9061-3068143ACE3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D139D621-D4A6-440C-9655-A135D6695B5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ECAD83DB-0F40-4D8A-82DA-88CC9035A80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221795DB-27E0-459C-BC9C-781BA62F0E4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1C11C7A1-7430-4EA1-93EB-1051B83FD02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12BFFD6B-8E3B-455B-AE93-D089AE5EBF8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3361D862-9A08-4651-9259-5C511794EB7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3A592DC9-D442-454D-85DA-72BF8A34B91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7EE92DEB-FEE1-450F-9B68-476E8739FB8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D24D6C47-E5F9-43B5-8D70-511A9611E8A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C0DF617-C608-4AFF-B09B-54DADF02131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2D5F2AEC-C224-45FC-AD38-6FB33F5FBBF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188428E3-7F91-4949-914B-ADDC59E3231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A5C2623E-0A7B-4CD6-A92C-969B8D1163D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4F4D2818-9554-434B-89F5-D2E9FA1E9E6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19050</xdr:rowOff>
    </xdr:from>
    <xdr:to>
      <xdr:col>116</xdr:col>
      <xdr:colOff>62864</xdr:colOff>
      <xdr:row>108</xdr:row>
      <xdr:rowOff>30480</xdr:rowOff>
    </xdr:to>
    <xdr:cxnSp macro="">
      <xdr:nvCxnSpPr>
        <xdr:cNvPr id="918" name="直線コネクタ 917">
          <a:extLst>
            <a:ext uri="{FF2B5EF4-FFF2-40B4-BE49-F238E27FC236}">
              <a16:creationId xmlns:a16="http://schemas.microsoft.com/office/drawing/2014/main" id="{220DC066-F463-4318-A034-BAA14C1DB00F}"/>
            </a:ext>
          </a:extLst>
        </xdr:cNvPr>
        <xdr:cNvCxnSpPr/>
      </xdr:nvCxnSpPr>
      <xdr:spPr>
        <a:xfrm flipV="1">
          <a:off x="22160864" y="1733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19" name="【公民館】&#10;一人当たり面積最小値テキスト">
          <a:extLst>
            <a:ext uri="{FF2B5EF4-FFF2-40B4-BE49-F238E27FC236}">
              <a16:creationId xmlns:a16="http://schemas.microsoft.com/office/drawing/2014/main" id="{62A4B2FE-9ABE-4520-B881-C774652F9860}"/>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20" name="直線コネクタ 919">
          <a:extLst>
            <a:ext uri="{FF2B5EF4-FFF2-40B4-BE49-F238E27FC236}">
              <a16:creationId xmlns:a16="http://schemas.microsoft.com/office/drawing/2014/main" id="{77B58B93-1077-4F41-B1A3-187FC738B9E2}"/>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137177</xdr:rowOff>
    </xdr:from>
    <xdr:ext cx="469744" cy="259045"/>
    <xdr:sp macro="" textlink="">
      <xdr:nvSpPr>
        <xdr:cNvPr id="921" name="【公民館】&#10;一人当たり面積最大値テキスト">
          <a:extLst>
            <a:ext uri="{FF2B5EF4-FFF2-40B4-BE49-F238E27FC236}">
              <a16:creationId xmlns:a16="http://schemas.microsoft.com/office/drawing/2014/main" id="{78076E2C-07E3-4FCD-A2A3-7E394C75BD22}"/>
            </a:ext>
          </a:extLst>
        </xdr:cNvPr>
        <xdr:cNvSpPr txBox="1"/>
      </xdr:nvSpPr>
      <xdr:spPr>
        <a:xfrm>
          <a:off x="22199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19050</xdr:rowOff>
    </xdr:from>
    <xdr:to>
      <xdr:col>116</xdr:col>
      <xdr:colOff>152400</xdr:colOff>
      <xdr:row>101</xdr:row>
      <xdr:rowOff>19050</xdr:rowOff>
    </xdr:to>
    <xdr:cxnSp macro="">
      <xdr:nvCxnSpPr>
        <xdr:cNvPr id="922" name="直線コネクタ 921">
          <a:extLst>
            <a:ext uri="{FF2B5EF4-FFF2-40B4-BE49-F238E27FC236}">
              <a16:creationId xmlns:a16="http://schemas.microsoft.com/office/drawing/2014/main" id="{46D1A08A-8D8B-409C-8F25-222A6581D5C8}"/>
            </a:ext>
          </a:extLst>
        </xdr:cNvPr>
        <xdr:cNvCxnSpPr/>
      </xdr:nvCxnSpPr>
      <xdr:spPr>
        <a:xfrm>
          <a:off x="22072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923" name="【公民館】&#10;一人当たり面積平均値テキスト">
          <a:extLst>
            <a:ext uri="{FF2B5EF4-FFF2-40B4-BE49-F238E27FC236}">
              <a16:creationId xmlns:a16="http://schemas.microsoft.com/office/drawing/2014/main" id="{19C041BE-EC81-417A-A7A5-477E1DA7BD93}"/>
            </a:ext>
          </a:extLst>
        </xdr:cNvPr>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24" name="フローチャート: 判断 923">
          <a:extLst>
            <a:ext uri="{FF2B5EF4-FFF2-40B4-BE49-F238E27FC236}">
              <a16:creationId xmlns:a16="http://schemas.microsoft.com/office/drawing/2014/main" id="{540F70BD-7A86-413E-88D5-0F31B3EC7BD2}"/>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925" name="フローチャート: 判断 924">
          <a:extLst>
            <a:ext uri="{FF2B5EF4-FFF2-40B4-BE49-F238E27FC236}">
              <a16:creationId xmlns:a16="http://schemas.microsoft.com/office/drawing/2014/main" id="{4AC2998D-0D21-4716-9BA5-A293C98A0169}"/>
            </a:ext>
          </a:extLst>
        </xdr:cNvPr>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26" name="フローチャート: 判断 925">
          <a:extLst>
            <a:ext uri="{FF2B5EF4-FFF2-40B4-BE49-F238E27FC236}">
              <a16:creationId xmlns:a16="http://schemas.microsoft.com/office/drawing/2014/main" id="{4104CAF4-48CB-4D9A-82D2-F48F39BF620C}"/>
            </a:ext>
          </a:extLst>
        </xdr:cNvPr>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27" name="フローチャート: 判断 926">
          <a:extLst>
            <a:ext uri="{FF2B5EF4-FFF2-40B4-BE49-F238E27FC236}">
              <a16:creationId xmlns:a16="http://schemas.microsoft.com/office/drawing/2014/main" id="{0F70ED74-60C5-4900-A626-17F605B0FF5A}"/>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928" name="フローチャート: 判断 927">
          <a:extLst>
            <a:ext uri="{FF2B5EF4-FFF2-40B4-BE49-F238E27FC236}">
              <a16:creationId xmlns:a16="http://schemas.microsoft.com/office/drawing/2014/main" id="{CB0BA51F-4766-4CBC-BFAC-C6D01D3F553E}"/>
            </a:ext>
          </a:extLst>
        </xdr:cNvPr>
        <xdr:cNvSpPr/>
      </xdr:nvSpPr>
      <xdr:spPr>
        <a:xfrm>
          <a:off x="18605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B0A5E7-E2B5-4758-85FA-C684F7D191C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843B916-FBA8-49A5-81F8-842BACE609F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7BB3FC3-60BE-424C-B437-7518E7B503E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DB531B8B-1FAB-4482-ABE4-E9383EB7A50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C1F14A18-746B-447C-B700-0122321C70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934" name="楕円 933">
          <a:extLst>
            <a:ext uri="{FF2B5EF4-FFF2-40B4-BE49-F238E27FC236}">
              <a16:creationId xmlns:a16="http://schemas.microsoft.com/office/drawing/2014/main" id="{00BDFAB5-9C7D-4D7D-92B9-E6B58CD33947}"/>
            </a:ext>
          </a:extLst>
        </xdr:cNvPr>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935" name="【公民館】&#10;一人当たり面積該当値テキスト">
          <a:extLst>
            <a:ext uri="{FF2B5EF4-FFF2-40B4-BE49-F238E27FC236}">
              <a16:creationId xmlns:a16="http://schemas.microsoft.com/office/drawing/2014/main" id="{E5E00F7A-7516-4676-A041-DDF2BF84E799}"/>
            </a:ext>
          </a:extLst>
        </xdr:cNvPr>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936" name="楕円 935">
          <a:extLst>
            <a:ext uri="{FF2B5EF4-FFF2-40B4-BE49-F238E27FC236}">
              <a16:creationId xmlns:a16="http://schemas.microsoft.com/office/drawing/2014/main" id="{122E8C6E-53B5-4E20-B4BC-0C17332FD48B}"/>
            </a:ext>
          </a:extLst>
        </xdr:cNvPr>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937" name="直線コネクタ 936">
          <a:extLst>
            <a:ext uri="{FF2B5EF4-FFF2-40B4-BE49-F238E27FC236}">
              <a16:creationId xmlns:a16="http://schemas.microsoft.com/office/drawing/2014/main" id="{B9141D6E-BB17-4A27-B02D-F0846974366A}"/>
            </a:ext>
          </a:extLst>
        </xdr:cNvPr>
        <xdr:cNvCxnSpPr/>
      </xdr:nvCxnSpPr>
      <xdr:spPr>
        <a:xfrm>
          <a:off x="21323300" y="1831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938" name="楕円 937">
          <a:extLst>
            <a:ext uri="{FF2B5EF4-FFF2-40B4-BE49-F238E27FC236}">
              <a16:creationId xmlns:a16="http://schemas.microsoft.com/office/drawing/2014/main" id="{70293ADA-059E-495C-8D0A-9A043145F447}"/>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939" name="直線コネクタ 938">
          <a:extLst>
            <a:ext uri="{FF2B5EF4-FFF2-40B4-BE49-F238E27FC236}">
              <a16:creationId xmlns:a16="http://schemas.microsoft.com/office/drawing/2014/main" id="{34E95E6E-55D8-4821-BAF7-AD84B871B1CF}"/>
            </a:ext>
          </a:extLst>
        </xdr:cNvPr>
        <xdr:cNvCxnSpPr/>
      </xdr:nvCxnSpPr>
      <xdr:spPr>
        <a:xfrm>
          <a:off x="20434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40" name="楕円 939">
          <a:extLst>
            <a:ext uri="{FF2B5EF4-FFF2-40B4-BE49-F238E27FC236}">
              <a16:creationId xmlns:a16="http://schemas.microsoft.com/office/drawing/2014/main" id="{D3E854B2-E48F-40B4-9915-A30C04864BA5}"/>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941" name="直線コネクタ 940">
          <a:extLst>
            <a:ext uri="{FF2B5EF4-FFF2-40B4-BE49-F238E27FC236}">
              <a16:creationId xmlns:a16="http://schemas.microsoft.com/office/drawing/2014/main" id="{4324C210-C047-4C67-93E0-F37CDD99FA8B}"/>
            </a:ext>
          </a:extLst>
        </xdr:cNvPr>
        <xdr:cNvCxnSpPr/>
      </xdr:nvCxnSpPr>
      <xdr:spPr>
        <a:xfrm>
          <a:off x="19545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42" name="楕円 941">
          <a:extLst>
            <a:ext uri="{FF2B5EF4-FFF2-40B4-BE49-F238E27FC236}">
              <a16:creationId xmlns:a16="http://schemas.microsoft.com/office/drawing/2014/main" id="{35D6EF96-1B6D-47E3-9146-1B172065EC31}"/>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943" name="直線コネクタ 942">
          <a:extLst>
            <a:ext uri="{FF2B5EF4-FFF2-40B4-BE49-F238E27FC236}">
              <a16:creationId xmlns:a16="http://schemas.microsoft.com/office/drawing/2014/main" id="{C1C30A37-19CB-431C-80A1-55EE10C21598}"/>
            </a:ext>
          </a:extLst>
        </xdr:cNvPr>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944" name="n_1aveValue【公民館】&#10;一人当たり面積">
          <a:extLst>
            <a:ext uri="{FF2B5EF4-FFF2-40B4-BE49-F238E27FC236}">
              <a16:creationId xmlns:a16="http://schemas.microsoft.com/office/drawing/2014/main" id="{3D9C6D66-915E-4796-B2F8-F96F8E234892}"/>
            </a:ext>
          </a:extLst>
        </xdr:cNvPr>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945" name="n_2aveValue【公民館】&#10;一人当たり面積">
          <a:extLst>
            <a:ext uri="{FF2B5EF4-FFF2-40B4-BE49-F238E27FC236}">
              <a16:creationId xmlns:a16="http://schemas.microsoft.com/office/drawing/2014/main" id="{BA28027E-5747-4E39-AECF-8250B6A6118D}"/>
            </a:ext>
          </a:extLst>
        </xdr:cNvPr>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946" name="n_3aveValue【公民館】&#10;一人当たり面積">
          <a:extLst>
            <a:ext uri="{FF2B5EF4-FFF2-40B4-BE49-F238E27FC236}">
              <a16:creationId xmlns:a16="http://schemas.microsoft.com/office/drawing/2014/main" id="{76147137-DAD6-4F9A-A0BB-2AC03C8A4874}"/>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947" name="n_4aveValue【公民館】&#10;一人当たり面積">
          <a:extLst>
            <a:ext uri="{FF2B5EF4-FFF2-40B4-BE49-F238E27FC236}">
              <a16:creationId xmlns:a16="http://schemas.microsoft.com/office/drawing/2014/main" id="{E3D54E7F-C4B9-4E4A-99C1-B168082239A0}"/>
            </a:ext>
          </a:extLst>
        </xdr:cNvPr>
        <xdr:cNvSpPr txBox="1"/>
      </xdr:nvSpPr>
      <xdr:spPr>
        <a:xfrm>
          <a:off x="18421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948" name="n_1mainValue【公民館】&#10;一人当たり面積">
          <a:extLst>
            <a:ext uri="{FF2B5EF4-FFF2-40B4-BE49-F238E27FC236}">
              <a16:creationId xmlns:a16="http://schemas.microsoft.com/office/drawing/2014/main" id="{284DA708-5C3C-4992-B9DD-C768AFCDC51E}"/>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949" name="n_2mainValue【公民館】&#10;一人当たり面積">
          <a:extLst>
            <a:ext uri="{FF2B5EF4-FFF2-40B4-BE49-F238E27FC236}">
              <a16:creationId xmlns:a16="http://schemas.microsoft.com/office/drawing/2014/main" id="{49ABBCC4-F42D-4AA7-B6D6-8943AF83D984}"/>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50" name="n_3mainValue【公民館】&#10;一人当たり面積">
          <a:extLst>
            <a:ext uri="{FF2B5EF4-FFF2-40B4-BE49-F238E27FC236}">
              <a16:creationId xmlns:a16="http://schemas.microsoft.com/office/drawing/2014/main" id="{87E48077-8933-467E-91F9-2765A538F5C8}"/>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951" name="n_4mainValue【公民館】&#10;一人当たり面積">
          <a:extLst>
            <a:ext uri="{FF2B5EF4-FFF2-40B4-BE49-F238E27FC236}">
              <a16:creationId xmlns:a16="http://schemas.microsoft.com/office/drawing/2014/main" id="{411B9595-5C23-4978-B2EB-8C7AAE55180A}"/>
            </a:ext>
          </a:extLst>
        </xdr:cNvPr>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3E2F2363-7AFE-4572-A165-DEC61257DE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7699BD95-2427-4F1C-9F1F-A0B249E2256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54068075-A416-41EA-A3E6-09ABB8B732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類似団体平均と比較して、特に有形固定資産減価償却率が高くなっている施設は道路と公民館であり、特に低くなっている施設は港湾・漁港と児童館です。</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道路は、本市全体の有形固定資産額（償却対象）の約</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％を占め、有形固定資産減価償却率が</a:t>
          </a:r>
          <a:r>
            <a:rPr kumimoji="1" lang="en-US" altLang="ja-JP" sz="1050">
              <a:latin typeface="ＭＳ Ｐゴシック" panose="020B0600070205080204" pitchFamily="50" charset="-128"/>
              <a:ea typeface="ＭＳ Ｐゴシック" panose="020B0600070205080204" pitchFamily="50" charset="-128"/>
            </a:rPr>
            <a:t>85.2</a:t>
          </a:r>
          <a:r>
            <a:rPr kumimoji="1" lang="ja-JP" altLang="en-US" sz="1050">
              <a:latin typeface="ＭＳ Ｐゴシック" panose="020B0600070205080204" pitchFamily="50" charset="-128"/>
              <a:ea typeface="ＭＳ Ｐゴシック" panose="020B0600070205080204" pitchFamily="50" charset="-128"/>
            </a:rPr>
            <a:t>％と高いことから、本市の所有資産全体における有形固定資産減価償却率の高止まりの大きな要因となっています。</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また、公民館機能を持つ地区市民センターは市内に</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箇所ありますが、老朽化が進み、今後順次更新の時期を迎えるため、将来人口・ニーズの変化に適合した施設のあり方を検討する必要があります。</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港湾・漁港については、主に漁港施設の防災・減災対策事業に基づく改修工事の実施により、児童館については、平成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年度に老朽化施設を閉館し、より新しい施設に移転させたことにより、有形固定資産減価償却率が類似団体を下回っています。</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なお、学校施設の減価償却率が低下傾向にあるのは、全市立中学校においてセンター方式による完全給食を実施するための施設整備や、計画的に小中学校の大規模改修を進めていることによるものです。今後、順次更新時期を迎えることから、更新のピークが始まる</a:t>
          </a:r>
          <a:r>
            <a:rPr kumimoji="1" lang="en-US" altLang="ja-JP" sz="1050">
              <a:latin typeface="ＭＳ Ｐゴシック" panose="020B0600070205080204" pitchFamily="50" charset="-128"/>
              <a:ea typeface="ＭＳ Ｐゴシック" panose="020B0600070205080204" pitchFamily="50" charset="-128"/>
            </a:rPr>
            <a:t>2034</a:t>
          </a:r>
          <a:r>
            <a:rPr kumimoji="1" lang="ja-JP" altLang="en-US" sz="1050">
              <a:latin typeface="ＭＳ Ｐゴシック" panose="020B0600070205080204" pitchFamily="50" charset="-128"/>
              <a:ea typeface="ＭＳ Ｐゴシック" panose="020B0600070205080204" pitchFamily="50" charset="-128"/>
            </a:rPr>
            <a:t>年度末までに</a:t>
          </a:r>
          <a:r>
            <a:rPr kumimoji="1" lang="en-US" altLang="ja-JP" sz="1050">
              <a:latin typeface="ＭＳ Ｐゴシック" panose="020B0600070205080204" pitchFamily="50" charset="-128"/>
              <a:ea typeface="ＭＳ Ｐゴシック" panose="020B0600070205080204" pitchFamily="50" charset="-128"/>
            </a:rPr>
            <a:t>200</a:t>
          </a:r>
          <a:r>
            <a:rPr kumimoji="1" lang="ja-JP" altLang="en-US" sz="1050">
              <a:latin typeface="ＭＳ Ｐゴシック" panose="020B0600070205080204" pitchFamily="50" charset="-128"/>
              <a:ea typeface="ＭＳ Ｐゴシック" panose="020B0600070205080204" pitchFamily="50" charset="-128"/>
            </a:rPr>
            <a:t>億円を確保することを目標に引き続きアセットマネジメント基金への計画的な積立を行います。</a:t>
          </a:r>
          <a:endParaRPr kumimoji="1" lang="en-US" altLang="ja-JP" sz="105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今後も全ての施設について、「四日市市公共施設等総合管理計画」に基づき、長寿命化事業の実施により予防保全型の管理を行い、施設の機能や安全性を確保していきます。</a:t>
          </a:r>
          <a:endParaRPr lang="ja-JP" altLang="ja-JP" sz="1050">
            <a:effectLst/>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26C56F-4A9D-4FCA-AF5F-B8410F0A741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71EA886-1867-4C62-8FF2-A1A9C8818EC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3E8A0A-9D26-42F0-8615-46997C03DFF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F4B846C-31B6-496A-8362-5538EE1B95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9D4EC5-7221-4787-AC2C-96779D8B0F6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C250EA-BE14-451E-A498-D464B0F1149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201F09-48A6-4FB2-9675-A1E1196DFB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CB29EA-DA34-4AA3-BEB4-2EC55612301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08324A-6B81-4239-99FD-FBF0B1A9FC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E991E43-6BF1-42CE-BCAA-E564B4279F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309,719
298,513
206.50
146,111,719
139,137,789
4,249,678
76,681,662
39,165,348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2CB0FA-E271-4824-9797-04D1ED118B1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78F3B6-AFEE-4922-82F3-EFCD4E72DB0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698512-BB6E-496C-9742-65F12FB9C36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33EFF5-B68B-48AA-A084-60E15EADB1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650EB6-60E5-4C81-AEA6-1C85B264B0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B9BA904-AFA6-42F1-B91C-7D2C39E6A8B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C3CB84-C94C-4EA4-A12B-C2DABFCB5A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370592-4BE1-4BAC-BB9E-43FC49BA3C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7D10C9-CE6E-49B0-8614-EC9131505A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3290B9-8F97-4E85-9B1B-AC2305AC6DF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1BA452-56EF-448F-97B0-173FBB15B9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66C551-30A2-4067-A26D-732438DA7FA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EDB56A-58D0-417E-882E-853F4E4E3A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25DB8E-71AB-421B-B10A-336AF71B50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83EF82-E130-4E86-ACF1-AD2A9202BA0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EDE9D25-1D99-4120-9747-9E2970DAB2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B805A3-3EFD-475E-89F4-DD4DBC7983A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E346F89-0980-45A8-8D33-1419534BA04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AEE8EBD-059D-4666-A812-262A73F502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125824-144A-4668-85DC-53E7E930C85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BB33262-CD67-4910-AF94-76A80689465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0B41F74-C882-4E1E-900D-299ED1A3B3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BCCB204-DDED-41A4-8DDC-4AA3434980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63B3EBE-9519-4B20-B332-8A71C34E0EB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13EC8F-4BA9-4D5F-822C-9C5C337CCBD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BC0147-DACE-42D6-B6A4-946B6E8C159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662D5F-1F34-49A2-9A4E-1082FC7CFC5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2701167-04E1-46DA-9E14-1DA9FDE226B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95E92C-59C9-492A-9170-2D8E9F420D9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6CD39C9-F881-421A-9CA4-90D6C0F05B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FBD7DD7-7C9B-4211-9BE2-1F0CC21936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8D2A51D-4521-42F2-AA1A-F9AA3ED0ACD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B0F40A3-1CC8-4A36-AABF-F8DA824F047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1CB209C-0D3F-4662-BCEE-00A1E378C81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0303A66-4120-4DE3-B1B8-E10FAADF8DD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274CA03-587E-4C3B-A00C-1DAA6DDCB1C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48EFD0F-E4EF-4515-9652-72617A4489F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7B95879-19BA-43CA-83B6-249DC9E742A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E4C8BE3-DFCC-4D88-B077-FE70476D872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48D0386-102D-4C8C-A88D-D78ABC770D0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EFFF7D9-E5A6-4DED-82EB-889F8AF51B7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4D0216B-0A9E-49DB-A20A-E041D418B86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AC1FBE7-F22F-4AF9-8A07-AC55F23898D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53E2C4D-8B68-4407-BC71-2E5ED7E0B2E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9A95D3D-12B6-47F8-BE8F-19974958462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F4134B9-7EC7-41A2-81D1-324AB439AFB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41910</xdr:rowOff>
    </xdr:to>
    <xdr:cxnSp macro="">
      <xdr:nvCxnSpPr>
        <xdr:cNvPr id="58" name="直線コネクタ 57">
          <a:extLst>
            <a:ext uri="{FF2B5EF4-FFF2-40B4-BE49-F238E27FC236}">
              <a16:creationId xmlns:a16="http://schemas.microsoft.com/office/drawing/2014/main" id="{232CD617-2870-4C8F-BD1E-8DFA4D2F060A}"/>
            </a:ext>
          </a:extLst>
        </xdr:cNvPr>
        <xdr:cNvCxnSpPr/>
      </xdr:nvCxnSpPr>
      <xdr:spPr>
        <a:xfrm flipV="1">
          <a:off x="4634865" y="5856514"/>
          <a:ext cx="0" cy="138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45737</xdr:rowOff>
    </xdr:from>
    <xdr:ext cx="405111" cy="259045"/>
    <xdr:sp macro="" textlink="">
      <xdr:nvSpPr>
        <xdr:cNvPr id="59" name="【図書館】&#10;有形固定資産減価償却率最小値テキスト">
          <a:extLst>
            <a:ext uri="{FF2B5EF4-FFF2-40B4-BE49-F238E27FC236}">
              <a16:creationId xmlns:a16="http://schemas.microsoft.com/office/drawing/2014/main" id="{A6731C45-D33F-4038-A417-9C2573379868}"/>
            </a:ext>
          </a:extLst>
        </xdr:cNvPr>
        <xdr:cNvSpPr txBox="1"/>
      </xdr:nvSpPr>
      <xdr:spPr>
        <a:xfrm>
          <a:off x="46736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41910</xdr:rowOff>
    </xdr:from>
    <xdr:to>
      <xdr:col>24</xdr:col>
      <xdr:colOff>152400</xdr:colOff>
      <xdr:row>42</xdr:row>
      <xdr:rowOff>41910</xdr:rowOff>
    </xdr:to>
    <xdr:cxnSp macro="">
      <xdr:nvCxnSpPr>
        <xdr:cNvPr id="60" name="直線コネクタ 59">
          <a:extLst>
            <a:ext uri="{FF2B5EF4-FFF2-40B4-BE49-F238E27FC236}">
              <a16:creationId xmlns:a16="http://schemas.microsoft.com/office/drawing/2014/main" id="{0BBAEE84-4861-4639-B22A-44FE21CBFA9F}"/>
            </a:ext>
          </a:extLst>
        </xdr:cNvPr>
        <xdr:cNvCxnSpPr/>
      </xdr:nvCxnSpPr>
      <xdr:spPr>
        <a:xfrm>
          <a:off x="4546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FB2D4239-1E80-4F50-B1CD-ED710300C513}"/>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B02CC57D-2E34-42BE-BF33-C4FFDFD01C97}"/>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3" name="【図書館】&#10;有形固定資産減価償却率平均値テキスト">
          <a:extLst>
            <a:ext uri="{FF2B5EF4-FFF2-40B4-BE49-F238E27FC236}">
              <a16:creationId xmlns:a16="http://schemas.microsoft.com/office/drawing/2014/main" id="{A6FF8D2E-1298-4DF5-881B-1EADAB5272FE}"/>
            </a:ext>
          </a:extLst>
        </xdr:cNvPr>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4" name="フローチャート: 判断 63">
          <a:extLst>
            <a:ext uri="{FF2B5EF4-FFF2-40B4-BE49-F238E27FC236}">
              <a16:creationId xmlns:a16="http://schemas.microsoft.com/office/drawing/2014/main" id="{83257E5B-94AF-4E63-8C69-06FCBC5F8385}"/>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DF89A756-A487-4819-8EBB-9F66142848FD}"/>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71120</xdr:rowOff>
    </xdr:from>
    <xdr:to>
      <xdr:col>15</xdr:col>
      <xdr:colOff>101600</xdr:colOff>
      <xdr:row>38</xdr:row>
      <xdr:rowOff>1270</xdr:rowOff>
    </xdr:to>
    <xdr:sp macro="" textlink="">
      <xdr:nvSpPr>
        <xdr:cNvPr id="66" name="フローチャート: 判断 65">
          <a:extLst>
            <a:ext uri="{FF2B5EF4-FFF2-40B4-BE49-F238E27FC236}">
              <a16:creationId xmlns:a16="http://schemas.microsoft.com/office/drawing/2014/main" id="{143859ED-936C-411D-8372-B521E6BDCB35}"/>
            </a:ext>
          </a:extLst>
        </xdr:cNvPr>
        <xdr:cNvSpPr/>
      </xdr:nvSpPr>
      <xdr:spPr>
        <a:xfrm>
          <a:off x="2857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48260</xdr:rowOff>
    </xdr:from>
    <xdr:to>
      <xdr:col>10</xdr:col>
      <xdr:colOff>165100</xdr:colOff>
      <xdr:row>37</xdr:row>
      <xdr:rowOff>149860</xdr:rowOff>
    </xdr:to>
    <xdr:sp macro="" textlink="">
      <xdr:nvSpPr>
        <xdr:cNvPr id="67" name="フローチャート: 判断 66">
          <a:extLst>
            <a:ext uri="{FF2B5EF4-FFF2-40B4-BE49-F238E27FC236}">
              <a16:creationId xmlns:a16="http://schemas.microsoft.com/office/drawing/2014/main" id="{32E3EAD7-7E48-4D0A-84D3-1359C4ACF323}"/>
            </a:ext>
          </a:extLst>
        </xdr:cNvPr>
        <xdr:cNvSpPr/>
      </xdr:nvSpPr>
      <xdr:spPr>
        <a:xfrm>
          <a:off x="1968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58057</xdr:rowOff>
    </xdr:from>
    <xdr:to>
      <xdr:col>6</xdr:col>
      <xdr:colOff>38100</xdr:colOff>
      <xdr:row>37</xdr:row>
      <xdr:rowOff>159657</xdr:rowOff>
    </xdr:to>
    <xdr:sp macro="" textlink="">
      <xdr:nvSpPr>
        <xdr:cNvPr id="68" name="フローチャート: 判断 67">
          <a:extLst>
            <a:ext uri="{FF2B5EF4-FFF2-40B4-BE49-F238E27FC236}">
              <a16:creationId xmlns:a16="http://schemas.microsoft.com/office/drawing/2014/main" id="{5E08B134-C98B-4422-9E8E-C96CD9EC971E}"/>
            </a:ext>
          </a:extLst>
        </xdr:cNvPr>
        <xdr:cNvSpPr/>
      </xdr:nvSpPr>
      <xdr:spPr>
        <a:xfrm>
          <a:off x="1079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B628695-3C20-42F8-B221-C54D144529A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4C6B84-67D6-49F7-9DC9-084037AB7C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C4DDB8F-67DE-48F2-A893-7225D260D08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DF22E18-FC20-473E-A8E7-6C98CA07288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D654980-FAAB-4B7B-ADEC-D5744D19FE0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80917</xdr:rowOff>
    </xdr:from>
    <xdr:to>
      <xdr:col>24</xdr:col>
      <xdr:colOff>114300</xdr:colOff>
      <xdr:row>42</xdr:row>
      <xdr:rowOff>11067</xdr:rowOff>
    </xdr:to>
    <xdr:sp macro="" textlink="">
      <xdr:nvSpPr>
        <xdr:cNvPr id="74" name="楕円 73">
          <a:extLst>
            <a:ext uri="{FF2B5EF4-FFF2-40B4-BE49-F238E27FC236}">
              <a16:creationId xmlns:a16="http://schemas.microsoft.com/office/drawing/2014/main" id="{F386DCBA-D2A5-476A-A5A3-FC0952744D84}"/>
            </a:ext>
          </a:extLst>
        </xdr:cNvPr>
        <xdr:cNvSpPr/>
      </xdr:nvSpPr>
      <xdr:spPr>
        <a:xfrm>
          <a:off x="45847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167294</xdr:rowOff>
    </xdr:from>
    <xdr:ext cx="405111" cy="259045"/>
    <xdr:sp macro="" textlink="">
      <xdr:nvSpPr>
        <xdr:cNvPr id="75" name="【図書館】&#10;有形固定資産減価償却率該当値テキスト">
          <a:extLst>
            <a:ext uri="{FF2B5EF4-FFF2-40B4-BE49-F238E27FC236}">
              <a16:creationId xmlns:a16="http://schemas.microsoft.com/office/drawing/2014/main" id="{46255B02-9DE3-4F82-8379-7D705353BFC0}"/>
            </a:ext>
          </a:extLst>
        </xdr:cNvPr>
        <xdr:cNvSpPr txBox="1"/>
      </xdr:nvSpPr>
      <xdr:spPr>
        <a:xfrm>
          <a:off x="4673600" y="702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67854</xdr:rowOff>
    </xdr:from>
    <xdr:to>
      <xdr:col>20</xdr:col>
      <xdr:colOff>38100</xdr:colOff>
      <xdr:row>41</xdr:row>
      <xdr:rowOff>169454</xdr:rowOff>
    </xdr:to>
    <xdr:sp macro="" textlink="">
      <xdr:nvSpPr>
        <xdr:cNvPr id="76" name="楕円 75">
          <a:extLst>
            <a:ext uri="{FF2B5EF4-FFF2-40B4-BE49-F238E27FC236}">
              <a16:creationId xmlns:a16="http://schemas.microsoft.com/office/drawing/2014/main" id="{086E1E92-6DBF-4D65-98B9-0D0E4B9E20E3}"/>
            </a:ext>
          </a:extLst>
        </xdr:cNvPr>
        <xdr:cNvSpPr/>
      </xdr:nvSpPr>
      <xdr:spPr>
        <a:xfrm>
          <a:off x="37465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118654</xdr:rowOff>
    </xdr:from>
    <xdr:to>
      <xdr:col>24</xdr:col>
      <xdr:colOff>63500</xdr:colOff>
      <xdr:row>41</xdr:row>
      <xdr:rowOff>131717</xdr:rowOff>
    </xdr:to>
    <xdr:cxnSp macro="">
      <xdr:nvCxnSpPr>
        <xdr:cNvPr id="77" name="直線コネクタ 76">
          <a:extLst>
            <a:ext uri="{FF2B5EF4-FFF2-40B4-BE49-F238E27FC236}">
              <a16:creationId xmlns:a16="http://schemas.microsoft.com/office/drawing/2014/main" id="{53571F32-80C8-4BAA-AE04-6B058D049B2F}"/>
            </a:ext>
          </a:extLst>
        </xdr:cNvPr>
        <xdr:cNvCxnSpPr/>
      </xdr:nvCxnSpPr>
      <xdr:spPr>
        <a:xfrm>
          <a:off x="3797300" y="714810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54791</xdr:rowOff>
    </xdr:from>
    <xdr:to>
      <xdr:col>15</xdr:col>
      <xdr:colOff>101600</xdr:colOff>
      <xdr:row>41</xdr:row>
      <xdr:rowOff>156391</xdr:rowOff>
    </xdr:to>
    <xdr:sp macro="" textlink="">
      <xdr:nvSpPr>
        <xdr:cNvPr id="78" name="楕円 77">
          <a:extLst>
            <a:ext uri="{FF2B5EF4-FFF2-40B4-BE49-F238E27FC236}">
              <a16:creationId xmlns:a16="http://schemas.microsoft.com/office/drawing/2014/main" id="{93335E94-D293-4D88-AAD9-00D26CBF4044}"/>
            </a:ext>
          </a:extLst>
        </xdr:cNvPr>
        <xdr:cNvSpPr/>
      </xdr:nvSpPr>
      <xdr:spPr>
        <a:xfrm>
          <a:off x="2857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105591</xdr:rowOff>
    </xdr:from>
    <xdr:to>
      <xdr:col>19</xdr:col>
      <xdr:colOff>177800</xdr:colOff>
      <xdr:row>41</xdr:row>
      <xdr:rowOff>118654</xdr:rowOff>
    </xdr:to>
    <xdr:cxnSp macro="">
      <xdr:nvCxnSpPr>
        <xdr:cNvPr id="79" name="直線コネクタ 78">
          <a:extLst>
            <a:ext uri="{FF2B5EF4-FFF2-40B4-BE49-F238E27FC236}">
              <a16:creationId xmlns:a16="http://schemas.microsoft.com/office/drawing/2014/main" id="{66895D77-8A4E-4F57-AEB7-F70F5EA52C14}"/>
            </a:ext>
          </a:extLst>
        </xdr:cNvPr>
        <xdr:cNvCxnSpPr/>
      </xdr:nvCxnSpPr>
      <xdr:spPr>
        <a:xfrm>
          <a:off x="2908300" y="713504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49893</xdr:rowOff>
    </xdr:from>
    <xdr:to>
      <xdr:col>10</xdr:col>
      <xdr:colOff>165100</xdr:colOff>
      <xdr:row>41</xdr:row>
      <xdr:rowOff>151493</xdr:rowOff>
    </xdr:to>
    <xdr:sp macro="" textlink="">
      <xdr:nvSpPr>
        <xdr:cNvPr id="80" name="楕円 79">
          <a:extLst>
            <a:ext uri="{FF2B5EF4-FFF2-40B4-BE49-F238E27FC236}">
              <a16:creationId xmlns:a16="http://schemas.microsoft.com/office/drawing/2014/main" id="{A4DD683D-8198-4E71-8DDD-28BC38814CEE}"/>
            </a:ext>
          </a:extLst>
        </xdr:cNvPr>
        <xdr:cNvSpPr/>
      </xdr:nvSpPr>
      <xdr:spPr>
        <a:xfrm>
          <a:off x="1968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100693</xdr:rowOff>
    </xdr:from>
    <xdr:to>
      <xdr:col>15</xdr:col>
      <xdr:colOff>50800</xdr:colOff>
      <xdr:row>41</xdr:row>
      <xdr:rowOff>105591</xdr:rowOff>
    </xdr:to>
    <xdr:cxnSp macro="">
      <xdr:nvCxnSpPr>
        <xdr:cNvPr id="81" name="直線コネクタ 80">
          <a:extLst>
            <a:ext uri="{FF2B5EF4-FFF2-40B4-BE49-F238E27FC236}">
              <a16:creationId xmlns:a16="http://schemas.microsoft.com/office/drawing/2014/main" id="{BE179EA2-6FC5-4F10-BF54-70805B4D88AF}"/>
            </a:ext>
          </a:extLst>
        </xdr:cNvPr>
        <xdr:cNvCxnSpPr/>
      </xdr:nvCxnSpPr>
      <xdr:spPr>
        <a:xfrm>
          <a:off x="2019300" y="713014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33565</xdr:rowOff>
    </xdr:from>
    <xdr:to>
      <xdr:col>6</xdr:col>
      <xdr:colOff>38100</xdr:colOff>
      <xdr:row>41</xdr:row>
      <xdr:rowOff>135165</xdr:rowOff>
    </xdr:to>
    <xdr:sp macro="" textlink="">
      <xdr:nvSpPr>
        <xdr:cNvPr id="82" name="楕円 81">
          <a:extLst>
            <a:ext uri="{FF2B5EF4-FFF2-40B4-BE49-F238E27FC236}">
              <a16:creationId xmlns:a16="http://schemas.microsoft.com/office/drawing/2014/main" id="{208351E0-88F3-4B90-8830-51476B7AA4B9}"/>
            </a:ext>
          </a:extLst>
        </xdr:cNvPr>
        <xdr:cNvSpPr/>
      </xdr:nvSpPr>
      <xdr:spPr>
        <a:xfrm>
          <a:off x="1079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84365</xdr:rowOff>
    </xdr:from>
    <xdr:to>
      <xdr:col>10</xdr:col>
      <xdr:colOff>114300</xdr:colOff>
      <xdr:row>41</xdr:row>
      <xdr:rowOff>100693</xdr:rowOff>
    </xdr:to>
    <xdr:cxnSp macro="">
      <xdr:nvCxnSpPr>
        <xdr:cNvPr id="83" name="直線コネクタ 82">
          <a:extLst>
            <a:ext uri="{FF2B5EF4-FFF2-40B4-BE49-F238E27FC236}">
              <a16:creationId xmlns:a16="http://schemas.microsoft.com/office/drawing/2014/main" id="{85C0800E-004F-4812-B9E3-566E2739E71B}"/>
            </a:ext>
          </a:extLst>
        </xdr:cNvPr>
        <xdr:cNvCxnSpPr/>
      </xdr:nvCxnSpPr>
      <xdr:spPr>
        <a:xfrm>
          <a:off x="1130300" y="7113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204122E2-10AF-4668-B17D-B24CDBAEFE68}"/>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85" name="n_2aveValue【図書館】&#10;有形固定資産減価償却率">
          <a:extLst>
            <a:ext uri="{FF2B5EF4-FFF2-40B4-BE49-F238E27FC236}">
              <a16:creationId xmlns:a16="http://schemas.microsoft.com/office/drawing/2014/main" id="{5BF78038-2644-4AFF-83BF-28ACAF96256D}"/>
            </a:ext>
          </a:extLst>
        </xdr:cNvPr>
        <xdr:cNvSpPr txBox="1"/>
      </xdr:nvSpPr>
      <xdr:spPr>
        <a:xfrm>
          <a:off x="2705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166387</xdr:rowOff>
    </xdr:from>
    <xdr:ext cx="405111" cy="259045"/>
    <xdr:sp macro="" textlink="">
      <xdr:nvSpPr>
        <xdr:cNvPr id="86" name="n_3aveValue【図書館】&#10;有形固定資産減価償却率">
          <a:extLst>
            <a:ext uri="{FF2B5EF4-FFF2-40B4-BE49-F238E27FC236}">
              <a16:creationId xmlns:a16="http://schemas.microsoft.com/office/drawing/2014/main" id="{CEC16285-94DA-4A3C-BCCB-02FF78F254E9}"/>
            </a:ext>
          </a:extLst>
        </xdr:cNvPr>
        <xdr:cNvSpPr txBox="1"/>
      </xdr:nvSpPr>
      <xdr:spPr>
        <a:xfrm>
          <a:off x="1816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4734</xdr:rowOff>
    </xdr:from>
    <xdr:ext cx="405111" cy="259045"/>
    <xdr:sp macro="" textlink="">
      <xdr:nvSpPr>
        <xdr:cNvPr id="87" name="n_4aveValue【図書館】&#10;有形固定資産減価償却率">
          <a:extLst>
            <a:ext uri="{FF2B5EF4-FFF2-40B4-BE49-F238E27FC236}">
              <a16:creationId xmlns:a16="http://schemas.microsoft.com/office/drawing/2014/main" id="{D51544A7-479F-4A89-B6AD-D86F7389F18B}"/>
            </a:ext>
          </a:extLst>
        </xdr:cNvPr>
        <xdr:cNvSpPr txBox="1"/>
      </xdr:nvSpPr>
      <xdr:spPr>
        <a:xfrm>
          <a:off x="927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160581</xdr:rowOff>
    </xdr:from>
    <xdr:ext cx="405111" cy="259045"/>
    <xdr:sp macro="" textlink="">
      <xdr:nvSpPr>
        <xdr:cNvPr id="88" name="n_1mainValue【図書館】&#10;有形固定資産減価償却率">
          <a:extLst>
            <a:ext uri="{FF2B5EF4-FFF2-40B4-BE49-F238E27FC236}">
              <a16:creationId xmlns:a16="http://schemas.microsoft.com/office/drawing/2014/main" id="{18E0F269-281B-4727-A0CB-1D5D124852A7}"/>
            </a:ext>
          </a:extLst>
        </xdr:cNvPr>
        <xdr:cNvSpPr txBox="1"/>
      </xdr:nvSpPr>
      <xdr:spPr>
        <a:xfrm>
          <a:off x="3582044" y="71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147518</xdr:rowOff>
    </xdr:from>
    <xdr:ext cx="405111" cy="259045"/>
    <xdr:sp macro="" textlink="">
      <xdr:nvSpPr>
        <xdr:cNvPr id="89" name="n_2mainValue【図書館】&#10;有形固定資産減価償却率">
          <a:extLst>
            <a:ext uri="{FF2B5EF4-FFF2-40B4-BE49-F238E27FC236}">
              <a16:creationId xmlns:a16="http://schemas.microsoft.com/office/drawing/2014/main" id="{44840B46-44B0-4BB1-81C0-14B889E4D471}"/>
            </a:ext>
          </a:extLst>
        </xdr:cNvPr>
        <xdr:cNvSpPr txBox="1"/>
      </xdr:nvSpPr>
      <xdr:spPr>
        <a:xfrm>
          <a:off x="27057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94D19681-9CB1-4462-9BE5-AE2F893DE2BE}"/>
            </a:ext>
          </a:extLst>
        </xdr:cNvPr>
        <xdr:cNvSpPr txBox="1"/>
      </xdr:nvSpPr>
      <xdr:spPr>
        <a:xfrm>
          <a:off x="18167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126292</xdr:rowOff>
    </xdr:from>
    <xdr:ext cx="405111" cy="259045"/>
    <xdr:sp macro="" textlink="">
      <xdr:nvSpPr>
        <xdr:cNvPr id="91" name="n_4mainValue【図書館】&#10;有形固定資産減価償却率">
          <a:extLst>
            <a:ext uri="{FF2B5EF4-FFF2-40B4-BE49-F238E27FC236}">
              <a16:creationId xmlns:a16="http://schemas.microsoft.com/office/drawing/2014/main" id="{EEE8510A-4F91-422A-B1BB-EB217F3BAA90}"/>
            </a:ext>
          </a:extLst>
        </xdr:cNvPr>
        <xdr:cNvSpPr txBox="1"/>
      </xdr:nvSpPr>
      <xdr:spPr>
        <a:xfrm>
          <a:off x="927744"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9CCCBA9-E54C-4AC4-9AB7-58BE18F7305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5F952D1-BEFB-4E0A-A444-92F837F75F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C17A08D-C790-4573-9EDE-7B74A43183C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093E1B4-94A0-4839-9DE2-25BC92C627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99B79B6-678D-43A5-A09A-6D7C16D9F5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3A1D93E-5267-46D1-8F6C-574C58E452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5B85B34-0267-4969-9B42-3F1B194CD38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7D498A3-2AD7-49E2-861C-09199B8776D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8B8E589-76AE-4785-A186-814AD371CAA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4E7D378-DEAA-4961-B3FA-F12FE2876AA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257CCF3-4865-42AC-84AC-3C4CD7C1DCD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96824EA-D764-46A3-B1B3-B3A6938101D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60E2E06-8B3D-4DD7-BD66-0D2305AECCA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7576DA5D-25DB-46F4-98B3-6EE76FA3129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64BB4C6-71AF-4121-8D7E-E31007CB403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F9363AC-5021-44DF-9B07-09D5FD93F9B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1AF57FA-7462-4551-A958-458056E1653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87DBBDE-252B-44DE-A512-8E5B8087257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A927462-38A9-44F3-8CD9-C165C0CC667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6C99A11-D583-43DA-977F-3CD8AAF137E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90F1BA2-A67D-44C0-B94F-15CB447D560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3" name="直線コネクタ 112">
          <a:extLst>
            <a:ext uri="{FF2B5EF4-FFF2-40B4-BE49-F238E27FC236}">
              <a16:creationId xmlns:a16="http://schemas.microsoft.com/office/drawing/2014/main" id="{96F1E891-7B80-4B87-B52A-0C706009682E}"/>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a16="http://schemas.microsoft.com/office/drawing/2014/main" id="{DCC58D12-AF1C-4061-803C-9D317E443039}"/>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a16="http://schemas.microsoft.com/office/drawing/2014/main" id="{3254273D-F437-43C6-BD3B-003708D5529E}"/>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FDC88495-9A21-4114-B3B5-97C16D551221}"/>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7" name="直線コネクタ 116">
          <a:extLst>
            <a:ext uri="{FF2B5EF4-FFF2-40B4-BE49-F238E27FC236}">
              <a16:creationId xmlns:a16="http://schemas.microsoft.com/office/drawing/2014/main" id="{6C4FBB2A-7092-4136-9731-BE5616DE3092}"/>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a:extLst>
            <a:ext uri="{FF2B5EF4-FFF2-40B4-BE49-F238E27FC236}">
              <a16:creationId xmlns:a16="http://schemas.microsoft.com/office/drawing/2014/main" id="{6028685F-4AA4-4BCE-8613-BCDAE258EFF2}"/>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id="{C2ECDD2C-264B-4423-A096-E4714F5F67A9}"/>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a:extLst>
            <a:ext uri="{FF2B5EF4-FFF2-40B4-BE49-F238E27FC236}">
              <a16:creationId xmlns:a16="http://schemas.microsoft.com/office/drawing/2014/main" id="{58DA3E00-9944-4B0D-9DD8-AFD9BCD17FBB}"/>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a:extLst>
            <a:ext uri="{FF2B5EF4-FFF2-40B4-BE49-F238E27FC236}">
              <a16:creationId xmlns:a16="http://schemas.microsoft.com/office/drawing/2014/main" id="{86D2BDE6-5F1A-41A1-A497-E626C30133D9}"/>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105410</xdr:rowOff>
    </xdr:from>
    <xdr:to>
      <xdr:col>41</xdr:col>
      <xdr:colOff>101600</xdr:colOff>
      <xdr:row>38</xdr:row>
      <xdr:rowOff>35560</xdr:rowOff>
    </xdr:to>
    <xdr:sp macro="" textlink="">
      <xdr:nvSpPr>
        <xdr:cNvPr id="122" name="フローチャート: 判断 121">
          <a:extLst>
            <a:ext uri="{FF2B5EF4-FFF2-40B4-BE49-F238E27FC236}">
              <a16:creationId xmlns:a16="http://schemas.microsoft.com/office/drawing/2014/main" id="{914DB2E8-D26A-4CD4-96FE-81D92C24757E}"/>
            </a:ext>
          </a:extLst>
        </xdr:cNvPr>
        <xdr:cNvSpPr/>
      </xdr:nvSpPr>
      <xdr:spPr>
        <a:xfrm>
          <a:off x="781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a:extLst>
            <a:ext uri="{FF2B5EF4-FFF2-40B4-BE49-F238E27FC236}">
              <a16:creationId xmlns:a16="http://schemas.microsoft.com/office/drawing/2014/main" id="{6BD7246D-D2FB-4BE2-9FA7-D5A128BBE045}"/>
            </a:ext>
          </a:extLst>
        </xdr:cNvPr>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D4B98E3-CA35-470D-B219-88AE11B4FD1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C3B30A9-4833-4D60-B865-9EE0D41AA3A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BEE6968-7584-4726-B710-3810C0AF0BB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88531C8-0F64-4C60-BFD9-82E4F224D58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E7580F-EB5A-48B5-BCBD-1929F6527C1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9" name="楕円 128">
          <a:extLst>
            <a:ext uri="{FF2B5EF4-FFF2-40B4-BE49-F238E27FC236}">
              <a16:creationId xmlns:a16="http://schemas.microsoft.com/office/drawing/2014/main" id="{CDB31885-9AE5-4B47-8956-58C00C44A48B}"/>
            </a:ext>
          </a:extLst>
        </xdr:cNvPr>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43197</xdr:rowOff>
    </xdr:from>
    <xdr:ext cx="469744" cy="259045"/>
    <xdr:sp macro="" textlink="">
      <xdr:nvSpPr>
        <xdr:cNvPr id="130" name="【図書館】&#10;一人当たり面積該当値テキスト">
          <a:extLst>
            <a:ext uri="{FF2B5EF4-FFF2-40B4-BE49-F238E27FC236}">
              <a16:creationId xmlns:a16="http://schemas.microsoft.com/office/drawing/2014/main" id="{E4AC8BCD-AF0D-48F0-8A42-FC12D296E11B}"/>
            </a:ext>
          </a:extLst>
        </xdr:cNvPr>
        <xdr:cNvSpPr txBox="1"/>
      </xdr:nvSpPr>
      <xdr:spPr>
        <a:xfrm>
          <a:off x="10515600" y="67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1" name="楕円 130">
          <a:extLst>
            <a:ext uri="{FF2B5EF4-FFF2-40B4-BE49-F238E27FC236}">
              <a16:creationId xmlns:a16="http://schemas.microsoft.com/office/drawing/2014/main" id="{F89CB0BF-C2E4-4880-BE1E-4F2041D99FEE}"/>
            </a:ext>
          </a:extLst>
        </xdr:cNvPr>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7620</xdr:rowOff>
    </xdr:to>
    <xdr:cxnSp macro="">
      <xdr:nvCxnSpPr>
        <xdr:cNvPr id="132" name="直線コネクタ 131">
          <a:extLst>
            <a:ext uri="{FF2B5EF4-FFF2-40B4-BE49-F238E27FC236}">
              <a16:creationId xmlns:a16="http://schemas.microsoft.com/office/drawing/2014/main" id="{80B90D04-8C0D-4091-B1FF-637C66B2B2D9}"/>
            </a:ext>
          </a:extLst>
        </xdr:cNvPr>
        <xdr:cNvCxnSpPr/>
      </xdr:nvCxnSpPr>
      <xdr:spPr>
        <a:xfrm>
          <a:off x="9639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3" name="楕円 132">
          <a:extLst>
            <a:ext uri="{FF2B5EF4-FFF2-40B4-BE49-F238E27FC236}">
              <a16:creationId xmlns:a16="http://schemas.microsoft.com/office/drawing/2014/main" id="{961BB887-B6BC-4659-BB5C-F3712FE67103}"/>
            </a:ext>
          </a:extLst>
        </xdr:cNvPr>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7620</xdr:rowOff>
    </xdr:to>
    <xdr:cxnSp macro="">
      <xdr:nvCxnSpPr>
        <xdr:cNvPr id="134" name="直線コネクタ 133">
          <a:extLst>
            <a:ext uri="{FF2B5EF4-FFF2-40B4-BE49-F238E27FC236}">
              <a16:creationId xmlns:a16="http://schemas.microsoft.com/office/drawing/2014/main" id="{98FD8757-E697-427D-829A-0B807903639C}"/>
            </a:ext>
          </a:extLst>
        </xdr:cNvPr>
        <xdr:cNvCxnSpPr/>
      </xdr:nvCxnSpPr>
      <xdr:spPr>
        <a:xfrm>
          <a:off x="8750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5" name="楕円 134">
          <a:extLst>
            <a:ext uri="{FF2B5EF4-FFF2-40B4-BE49-F238E27FC236}">
              <a16:creationId xmlns:a16="http://schemas.microsoft.com/office/drawing/2014/main" id="{5A616F63-782D-44D1-8403-2902FF8F61CD}"/>
            </a:ext>
          </a:extLst>
        </xdr:cNvPr>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7620</xdr:rowOff>
    </xdr:to>
    <xdr:cxnSp macro="">
      <xdr:nvCxnSpPr>
        <xdr:cNvPr id="136" name="直線コネクタ 135">
          <a:extLst>
            <a:ext uri="{FF2B5EF4-FFF2-40B4-BE49-F238E27FC236}">
              <a16:creationId xmlns:a16="http://schemas.microsoft.com/office/drawing/2014/main" id="{F89744BE-92E9-4F65-84EA-D25A3F0B79DD}"/>
            </a:ext>
          </a:extLst>
        </xdr:cNvPr>
        <xdr:cNvCxnSpPr/>
      </xdr:nvCxnSpPr>
      <xdr:spPr>
        <a:xfrm>
          <a:off x="7861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7" name="楕円 136">
          <a:extLst>
            <a:ext uri="{FF2B5EF4-FFF2-40B4-BE49-F238E27FC236}">
              <a16:creationId xmlns:a16="http://schemas.microsoft.com/office/drawing/2014/main" id="{CBA3BEDB-88D4-4D59-8251-ABDF029CAFE3}"/>
            </a:ext>
          </a:extLst>
        </xdr:cNvPr>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7620</xdr:rowOff>
    </xdr:to>
    <xdr:cxnSp macro="">
      <xdr:nvCxnSpPr>
        <xdr:cNvPr id="138" name="直線コネクタ 137">
          <a:extLst>
            <a:ext uri="{FF2B5EF4-FFF2-40B4-BE49-F238E27FC236}">
              <a16:creationId xmlns:a16="http://schemas.microsoft.com/office/drawing/2014/main" id="{23FFA3AD-7584-4677-9525-CD0C4BDF3909}"/>
            </a:ext>
          </a:extLst>
        </xdr:cNvPr>
        <xdr:cNvCxnSpPr/>
      </xdr:nvCxnSpPr>
      <xdr:spPr>
        <a:xfrm>
          <a:off x="6972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a:extLst>
            <a:ext uri="{FF2B5EF4-FFF2-40B4-BE49-F238E27FC236}">
              <a16:creationId xmlns:a16="http://schemas.microsoft.com/office/drawing/2014/main" id="{81F754DA-2C0F-4652-9046-5D085249EE0D}"/>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a:extLst>
            <a:ext uri="{FF2B5EF4-FFF2-40B4-BE49-F238E27FC236}">
              <a16:creationId xmlns:a16="http://schemas.microsoft.com/office/drawing/2014/main" id="{815D2627-7459-418A-B321-E6A74E518062}"/>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52087</xdr:rowOff>
    </xdr:from>
    <xdr:ext cx="469744" cy="259045"/>
    <xdr:sp macro="" textlink="">
      <xdr:nvSpPr>
        <xdr:cNvPr id="141" name="n_3aveValue【図書館】&#10;一人当たり面積">
          <a:extLst>
            <a:ext uri="{FF2B5EF4-FFF2-40B4-BE49-F238E27FC236}">
              <a16:creationId xmlns:a16="http://schemas.microsoft.com/office/drawing/2014/main" id="{38FF6691-1816-4707-8D8A-3834730464CE}"/>
            </a:ext>
          </a:extLst>
        </xdr:cNvPr>
        <xdr:cNvSpPr txBox="1"/>
      </xdr:nvSpPr>
      <xdr:spPr>
        <a:xfrm>
          <a:off x="7626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2" name="n_4aveValue【図書館】&#10;一人当たり面積">
          <a:extLst>
            <a:ext uri="{FF2B5EF4-FFF2-40B4-BE49-F238E27FC236}">
              <a16:creationId xmlns:a16="http://schemas.microsoft.com/office/drawing/2014/main" id="{1ACE79BD-0F9A-481C-B709-2FC01648F04E}"/>
            </a:ext>
          </a:extLst>
        </xdr:cNvPr>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3" name="n_1mainValue【図書館】&#10;一人当たり面積">
          <a:extLst>
            <a:ext uri="{FF2B5EF4-FFF2-40B4-BE49-F238E27FC236}">
              <a16:creationId xmlns:a16="http://schemas.microsoft.com/office/drawing/2014/main" id="{FBAF6A60-A309-49FF-B687-94B39ED49A56}"/>
            </a:ext>
          </a:extLst>
        </xdr:cNvPr>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4" name="n_2mainValue【図書館】&#10;一人当たり面積">
          <a:extLst>
            <a:ext uri="{FF2B5EF4-FFF2-40B4-BE49-F238E27FC236}">
              <a16:creationId xmlns:a16="http://schemas.microsoft.com/office/drawing/2014/main" id="{309C4209-970A-4F7D-BF6F-AFB2DEBB427C}"/>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5" name="n_3mainValue【図書館】&#10;一人当たり面積">
          <a:extLst>
            <a:ext uri="{FF2B5EF4-FFF2-40B4-BE49-F238E27FC236}">
              <a16:creationId xmlns:a16="http://schemas.microsoft.com/office/drawing/2014/main" id="{23F85E1D-4923-4A1E-97AA-C95745F979CC}"/>
            </a:ext>
          </a:extLst>
        </xdr:cNvPr>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6" name="n_4mainValue【図書館】&#10;一人当たり面積">
          <a:extLst>
            <a:ext uri="{FF2B5EF4-FFF2-40B4-BE49-F238E27FC236}">
              <a16:creationId xmlns:a16="http://schemas.microsoft.com/office/drawing/2014/main" id="{4DC0FFA1-5DE3-4F5C-84B4-F221BB7A5801}"/>
            </a:ext>
          </a:extLst>
        </xdr:cNvPr>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E82EC50-1B92-4179-95EB-00615F585F4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37108C2-DBF3-4B00-9A14-C86C8A58340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5F15C38-BF99-4B00-BB5F-9AA88BDCBB2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C06A7EA-44E2-496E-81CA-ABE351C490D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C809075-F13C-40AA-8A7B-E5E92088A8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05CA906-DA49-4C03-83EA-E63E59CEBDA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36E57C0-EB4D-489D-A3B2-83B887C8134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B6A3A24-7536-4778-88B0-16813A4F9E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CFD1FE4-D456-4BBB-8D21-EC323A6C2C0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0736C54-38C5-46DC-931E-CA46E00919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1427415-B822-48E3-91E7-D7BE534E648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ADA3238E-E516-41AD-A896-498BB7390071}"/>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9" name="テキスト ボックス 158">
          <a:extLst>
            <a:ext uri="{FF2B5EF4-FFF2-40B4-BE49-F238E27FC236}">
              <a16:creationId xmlns:a16="http://schemas.microsoft.com/office/drawing/2014/main" id="{807E410B-1325-4A9C-BCCA-84EAE44596E1}"/>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FA36FCF8-E324-4681-8D8C-EDA9273DE693}"/>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1FFCAE3B-1848-4E74-9D66-12836672AC09}"/>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F54466F1-DF02-47FB-AFB0-3B592700DEBF}"/>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B2CF6A1C-9EB4-4226-AFB8-5AEC31C45616}"/>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0EC5A6EA-3064-4CB3-9E06-759D7F46D43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222035DA-F848-4B11-8FCF-695D5B1BA95B}"/>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650F3222-D414-4193-913A-3729889FC3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E0830C0D-8FF0-4300-8E21-4F054A41A1A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587B46B8-CC9A-4C5B-BAC8-C9A72E7C68D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9144</xdr:rowOff>
    </xdr:to>
    <xdr:cxnSp macro="">
      <xdr:nvCxnSpPr>
        <xdr:cNvPr id="169" name="直線コネクタ 168">
          <a:extLst>
            <a:ext uri="{FF2B5EF4-FFF2-40B4-BE49-F238E27FC236}">
              <a16:creationId xmlns:a16="http://schemas.microsoft.com/office/drawing/2014/main" id="{CA8661BD-8DC7-4AEB-A980-D409B2D6EBAA}"/>
            </a:ext>
          </a:extLst>
        </xdr:cNvPr>
        <xdr:cNvCxnSpPr/>
      </xdr:nvCxnSpPr>
      <xdr:spPr>
        <a:xfrm flipV="1">
          <a:off x="4634865" y="966978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CC9B5EBD-5141-40B3-A992-98A58858319F}"/>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71" name="直線コネクタ 170">
          <a:extLst>
            <a:ext uri="{FF2B5EF4-FFF2-40B4-BE49-F238E27FC236}">
              <a16:creationId xmlns:a16="http://schemas.microsoft.com/office/drawing/2014/main" id="{18CB691D-2567-444B-B6AC-1454438CE34A}"/>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4433B612-F397-4BEB-ADAE-849D3A6DB976}"/>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3" name="直線コネクタ 172">
          <a:extLst>
            <a:ext uri="{FF2B5EF4-FFF2-40B4-BE49-F238E27FC236}">
              <a16:creationId xmlns:a16="http://schemas.microsoft.com/office/drawing/2014/main" id="{B5DEA617-AAE9-46B3-94CA-77F08E9C4A19}"/>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41927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1CBAA1EA-2F6B-40F4-90E6-BBC8D03FB049}"/>
            </a:ext>
          </a:extLst>
        </xdr:cNvPr>
        <xdr:cNvSpPr txBox="1"/>
      </xdr:nvSpPr>
      <xdr:spPr>
        <a:xfrm>
          <a:off x="4673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75" name="フローチャート: 判断 174">
          <a:extLst>
            <a:ext uri="{FF2B5EF4-FFF2-40B4-BE49-F238E27FC236}">
              <a16:creationId xmlns:a16="http://schemas.microsoft.com/office/drawing/2014/main" id="{9F5A9C92-3005-4812-A9E9-E025AB1E31B8}"/>
            </a:ext>
          </a:extLst>
        </xdr:cNvPr>
        <xdr:cNvSpPr/>
      </xdr:nvSpPr>
      <xdr:spPr>
        <a:xfrm>
          <a:off x="4584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90932</xdr:rowOff>
    </xdr:from>
    <xdr:to>
      <xdr:col>20</xdr:col>
      <xdr:colOff>38100</xdr:colOff>
      <xdr:row>61</xdr:row>
      <xdr:rowOff>21082</xdr:rowOff>
    </xdr:to>
    <xdr:sp macro="" textlink="">
      <xdr:nvSpPr>
        <xdr:cNvPr id="176" name="フローチャート: 判断 175">
          <a:extLst>
            <a:ext uri="{FF2B5EF4-FFF2-40B4-BE49-F238E27FC236}">
              <a16:creationId xmlns:a16="http://schemas.microsoft.com/office/drawing/2014/main" id="{8865370E-CC85-4EE8-A190-D7AEDC06B346}"/>
            </a:ext>
          </a:extLst>
        </xdr:cNvPr>
        <xdr:cNvSpPr/>
      </xdr:nvSpPr>
      <xdr:spPr>
        <a:xfrm>
          <a:off x="37465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36068</xdr:rowOff>
    </xdr:from>
    <xdr:to>
      <xdr:col>15</xdr:col>
      <xdr:colOff>101600</xdr:colOff>
      <xdr:row>60</xdr:row>
      <xdr:rowOff>137668</xdr:rowOff>
    </xdr:to>
    <xdr:sp macro="" textlink="">
      <xdr:nvSpPr>
        <xdr:cNvPr id="177" name="フローチャート: 判断 176">
          <a:extLst>
            <a:ext uri="{FF2B5EF4-FFF2-40B4-BE49-F238E27FC236}">
              <a16:creationId xmlns:a16="http://schemas.microsoft.com/office/drawing/2014/main" id="{943406FF-0237-48B4-BD78-0EFD6D5C7734}"/>
            </a:ext>
          </a:extLst>
        </xdr:cNvPr>
        <xdr:cNvSpPr/>
      </xdr:nvSpPr>
      <xdr:spPr>
        <a:xfrm>
          <a:off x="2857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8" name="フローチャート: 判断 177">
          <a:extLst>
            <a:ext uri="{FF2B5EF4-FFF2-40B4-BE49-F238E27FC236}">
              <a16:creationId xmlns:a16="http://schemas.microsoft.com/office/drawing/2014/main" id="{2A94F18B-754B-4191-98A5-2EA33FE1864F}"/>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150368</xdr:rowOff>
    </xdr:from>
    <xdr:to>
      <xdr:col>6</xdr:col>
      <xdr:colOff>38100</xdr:colOff>
      <xdr:row>60</xdr:row>
      <xdr:rowOff>80518</xdr:rowOff>
    </xdr:to>
    <xdr:sp macro="" textlink="">
      <xdr:nvSpPr>
        <xdr:cNvPr id="179" name="フローチャート: 判断 178">
          <a:extLst>
            <a:ext uri="{FF2B5EF4-FFF2-40B4-BE49-F238E27FC236}">
              <a16:creationId xmlns:a16="http://schemas.microsoft.com/office/drawing/2014/main" id="{3582E754-376C-4C7A-9970-737CE787E29A}"/>
            </a:ext>
          </a:extLst>
        </xdr:cNvPr>
        <xdr:cNvSpPr/>
      </xdr:nvSpPr>
      <xdr:spPr>
        <a:xfrm>
          <a:off x="1079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2B7EF3C-B097-4349-877F-5F51F16F32C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15FE7A6-5E4D-4791-A685-64EB7F8AA7A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0EA1785-8A20-453B-9D4C-8BB8D11DDC9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BF0E7E0-0F03-495B-B2DE-758F6158BA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86BA8F7-92A3-4C30-AF2D-2207D3F3164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122936</xdr:rowOff>
    </xdr:from>
    <xdr:to>
      <xdr:col>24</xdr:col>
      <xdr:colOff>114300</xdr:colOff>
      <xdr:row>58</xdr:row>
      <xdr:rowOff>53086</xdr:rowOff>
    </xdr:to>
    <xdr:sp macro="" textlink="">
      <xdr:nvSpPr>
        <xdr:cNvPr id="185" name="楕円 184">
          <a:extLst>
            <a:ext uri="{FF2B5EF4-FFF2-40B4-BE49-F238E27FC236}">
              <a16:creationId xmlns:a16="http://schemas.microsoft.com/office/drawing/2014/main" id="{4E213D43-629B-4437-A7C7-CE0247918DE7}"/>
            </a:ext>
          </a:extLst>
        </xdr:cNvPr>
        <xdr:cNvSpPr/>
      </xdr:nvSpPr>
      <xdr:spPr>
        <a:xfrm>
          <a:off x="45847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145813</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CEDF6D03-7835-4358-A73B-D744C8CB006C}"/>
            </a:ext>
          </a:extLst>
        </xdr:cNvPr>
        <xdr:cNvSpPr txBox="1"/>
      </xdr:nvSpPr>
      <xdr:spPr>
        <a:xfrm>
          <a:off x="4673600" y="974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88646</xdr:rowOff>
    </xdr:from>
    <xdr:to>
      <xdr:col>20</xdr:col>
      <xdr:colOff>38100</xdr:colOff>
      <xdr:row>58</xdr:row>
      <xdr:rowOff>18796</xdr:rowOff>
    </xdr:to>
    <xdr:sp macro="" textlink="">
      <xdr:nvSpPr>
        <xdr:cNvPr id="187" name="楕円 186">
          <a:extLst>
            <a:ext uri="{FF2B5EF4-FFF2-40B4-BE49-F238E27FC236}">
              <a16:creationId xmlns:a16="http://schemas.microsoft.com/office/drawing/2014/main" id="{1C91C62F-9705-4BC4-A2EB-661E44EFBA96}"/>
            </a:ext>
          </a:extLst>
        </xdr:cNvPr>
        <xdr:cNvSpPr/>
      </xdr:nvSpPr>
      <xdr:spPr>
        <a:xfrm>
          <a:off x="37465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139446</xdr:rowOff>
    </xdr:from>
    <xdr:to>
      <xdr:col>24</xdr:col>
      <xdr:colOff>63500</xdr:colOff>
      <xdr:row>58</xdr:row>
      <xdr:rowOff>2286</xdr:rowOff>
    </xdr:to>
    <xdr:cxnSp macro="">
      <xdr:nvCxnSpPr>
        <xdr:cNvPr id="188" name="直線コネクタ 187">
          <a:extLst>
            <a:ext uri="{FF2B5EF4-FFF2-40B4-BE49-F238E27FC236}">
              <a16:creationId xmlns:a16="http://schemas.microsoft.com/office/drawing/2014/main" id="{67FC15DE-1ABA-44EC-98ED-A83148FDBDAE}"/>
            </a:ext>
          </a:extLst>
        </xdr:cNvPr>
        <xdr:cNvCxnSpPr/>
      </xdr:nvCxnSpPr>
      <xdr:spPr>
        <a:xfrm>
          <a:off x="3797300" y="991209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38354</xdr:rowOff>
    </xdr:from>
    <xdr:to>
      <xdr:col>15</xdr:col>
      <xdr:colOff>101600</xdr:colOff>
      <xdr:row>57</xdr:row>
      <xdr:rowOff>139954</xdr:rowOff>
    </xdr:to>
    <xdr:sp macro="" textlink="">
      <xdr:nvSpPr>
        <xdr:cNvPr id="189" name="楕円 188">
          <a:extLst>
            <a:ext uri="{FF2B5EF4-FFF2-40B4-BE49-F238E27FC236}">
              <a16:creationId xmlns:a16="http://schemas.microsoft.com/office/drawing/2014/main" id="{B83F98B6-7449-44B4-9553-91919A58B9FE}"/>
            </a:ext>
          </a:extLst>
        </xdr:cNvPr>
        <xdr:cNvSpPr/>
      </xdr:nvSpPr>
      <xdr:spPr>
        <a:xfrm>
          <a:off x="2857500" y="98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89154</xdr:rowOff>
    </xdr:from>
    <xdr:to>
      <xdr:col>19</xdr:col>
      <xdr:colOff>177800</xdr:colOff>
      <xdr:row>57</xdr:row>
      <xdr:rowOff>139446</xdr:rowOff>
    </xdr:to>
    <xdr:cxnSp macro="">
      <xdr:nvCxnSpPr>
        <xdr:cNvPr id="190" name="直線コネクタ 189">
          <a:extLst>
            <a:ext uri="{FF2B5EF4-FFF2-40B4-BE49-F238E27FC236}">
              <a16:creationId xmlns:a16="http://schemas.microsoft.com/office/drawing/2014/main" id="{1C7F51D4-8478-44BB-878B-59A482D18A66}"/>
            </a:ext>
          </a:extLst>
        </xdr:cNvPr>
        <xdr:cNvCxnSpPr/>
      </xdr:nvCxnSpPr>
      <xdr:spPr>
        <a:xfrm>
          <a:off x="2908300" y="9861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xdr:rowOff>
    </xdr:from>
    <xdr:to>
      <xdr:col>10</xdr:col>
      <xdr:colOff>165100</xdr:colOff>
      <xdr:row>60</xdr:row>
      <xdr:rowOff>110236</xdr:rowOff>
    </xdr:to>
    <xdr:sp macro="" textlink="">
      <xdr:nvSpPr>
        <xdr:cNvPr id="191" name="楕円 190">
          <a:extLst>
            <a:ext uri="{FF2B5EF4-FFF2-40B4-BE49-F238E27FC236}">
              <a16:creationId xmlns:a16="http://schemas.microsoft.com/office/drawing/2014/main" id="{61FFCEC5-D139-41DD-9DFB-E9B9903583EC}"/>
            </a:ext>
          </a:extLst>
        </xdr:cNvPr>
        <xdr:cNvSpPr/>
      </xdr:nvSpPr>
      <xdr:spPr>
        <a:xfrm>
          <a:off x="1968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89154</xdr:rowOff>
    </xdr:from>
    <xdr:to>
      <xdr:col>15</xdr:col>
      <xdr:colOff>50800</xdr:colOff>
      <xdr:row>60</xdr:row>
      <xdr:rowOff>59436</xdr:rowOff>
    </xdr:to>
    <xdr:cxnSp macro="">
      <xdr:nvCxnSpPr>
        <xdr:cNvPr id="192" name="直線コネクタ 191">
          <a:extLst>
            <a:ext uri="{FF2B5EF4-FFF2-40B4-BE49-F238E27FC236}">
              <a16:creationId xmlns:a16="http://schemas.microsoft.com/office/drawing/2014/main" id="{D21D7CC4-C509-48EC-883C-08C29AC22FB3}"/>
            </a:ext>
          </a:extLst>
        </xdr:cNvPr>
        <xdr:cNvCxnSpPr/>
      </xdr:nvCxnSpPr>
      <xdr:spPr>
        <a:xfrm flipV="1">
          <a:off x="2019300" y="9861804"/>
          <a:ext cx="8890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xdr:rowOff>
    </xdr:from>
    <xdr:to>
      <xdr:col>6</xdr:col>
      <xdr:colOff>38100</xdr:colOff>
      <xdr:row>60</xdr:row>
      <xdr:rowOff>103378</xdr:rowOff>
    </xdr:to>
    <xdr:sp macro="" textlink="">
      <xdr:nvSpPr>
        <xdr:cNvPr id="193" name="楕円 192">
          <a:extLst>
            <a:ext uri="{FF2B5EF4-FFF2-40B4-BE49-F238E27FC236}">
              <a16:creationId xmlns:a16="http://schemas.microsoft.com/office/drawing/2014/main" id="{36377B90-EAD2-48AE-93F6-3281BB32F1F3}"/>
            </a:ext>
          </a:extLst>
        </xdr:cNvPr>
        <xdr:cNvSpPr/>
      </xdr:nvSpPr>
      <xdr:spPr>
        <a:xfrm>
          <a:off x="1079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52578</xdr:rowOff>
    </xdr:from>
    <xdr:to>
      <xdr:col>10</xdr:col>
      <xdr:colOff>114300</xdr:colOff>
      <xdr:row>60</xdr:row>
      <xdr:rowOff>59436</xdr:rowOff>
    </xdr:to>
    <xdr:cxnSp macro="">
      <xdr:nvCxnSpPr>
        <xdr:cNvPr id="194" name="直線コネクタ 193">
          <a:extLst>
            <a:ext uri="{FF2B5EF4-FFF2-40B4-BE49-F238E27FC236}">
              <a16:creationId xmlns:a16="http://schemas.microsoft.com/office/drawing/2014/main" id="{E22AD8DF-0691-42C8-9EB7-25F75949E623}"/>
            </a:ext>
          </a:extLst>
        </xdr:cNvPr>
        <xdr:cNvCxnSpPr/>
      </xdr:nvCxnSpPr>
      <xdr:spPr>
        <a:xfrm>
          <a:off x="1130300" y="103395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12209</xdr:rowOff>
    </xdr:from>
    <xdr:ext cx="405111" cy="259045"/>
    <xdr:sp macro="" textlink="">
      <xdr:nvSpPr>
        <xdr:cNvPr id="195" name="n_1aveValue【体育館・プール】&#10;有形固定資産減価償却率">
          <a:extLst>
            <a:ext uri="{FF2B5EF4-FFF2-40B4-BE49-F238E27FC236}">
              <a16:creationId xmlns:a16="http://schemas.microsoft.com/office/drawing/2014/main" id="{05DA4786-2A90-4544-AFDD-7F76986BCF44}"/>
            </a:ext>
          </a:extLst>
        </xdr:cNvPr>
        <xdr:cNvSpPr txBox="1"/>
      </xdr:nvSpPr>
      <xdr:spPr>
        <a:xfrm>
          <a:off x="35820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128795</xdr:rowOff>
    </xdr:from>
    <xdr:ext cx="405111" cy="259045"/>
    <xdr:sp macro="" textlink="">
      <xdr:nvSpPr>
        <xdr:cNvPr id="196" name="n_2aveValue【体育館・プール】&#10;有形固定資産減価償却率">
          <a:extLst>
            <a:ext uri="{FF2B5EF4-FFF2-40B4-BE49-F238E27FC236}">
              <a16:creationId xmlns:a16="http://schemas.microsoft.com/office/drawing/2014/main" id="{800DE6A9-82EF-43CD-8ED8-C0E92DA0EC36}"/>
            </a:ext>
          </a:extLst>
        </xdr:cNvPr>
        <xdr:cNvSpPr txBox="1"/>
      </xdr:nvSpPr>
      <xdr:spPr>
        <a:xfrm>
          <a:off x="27057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131081</xdr:rowOff>
    </xdr:from>
    <xdr:ext cx="405111" cy="259045"/>
    <xdr:sp macro="" textlink="">
      <xdr:nvSpPr>
        <xdr:cNvPr id="197" name="n_3aveValue【体育館・プール】&#10;有形固定資産減価償却率">
          <a:extLst>
            <a:ext uri="{FF2B5EF4-FFF2-40B4-BE49-F238E27FC236}">
              <a16:creationId xmlns:a16="http://schemas.microsoft.com/office/drawing/2014/main" id="{263A43B7-21A7-433C-95A9-D9184BFB36CA}"/>
            </a:ext>
          </a:extLst>
        </xdr:cNvPr>
        <xdr:cNvSpPr txBox="1"/>
      </xdr:nvSpPr>
      <xdr:spPr>
        <a:xfrm>
          <a:off x="18167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97045</xdr:rowOff>
    </xdr:from>
    <xdr:ext cx="405111" cy="259045"/>
    <xdr:sp macro="" textlink="">
      <xdr:nvSpPr>
        <xdr:cNvPr id="198" name="n_4aveValue【体育館・プール】&#10;有形固定資産減価償却率">
          <a:extLst>
            <a:ext uri="{FF2B5EF4-FFF2-40B4-BE49-F238E27FC236}">
              <a16:creationId xmlns:a16="http://schemas.microsoft.com/office/drawing/2014/main" id="{563F5D83-194F-4BE1-A0D9-ECB57C0D1D8D}"/>
            </a:ext>
          </a:extLst>
        </xdr:cNvPr>
        <xdr:cNvSpPr txBox="1"/>
      </xdr:nvSpPr>
      <xdr:spPr>
        <a:xfrm>
          <a:off x="927744" y="1004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35323</xdr:rowOff>
    </xdr:from>
    <xdr:ext cx="405111" cy="259045"/>
    <xdr:sp macro="" textlink="">
      <xdr:nvSpPr>
        <xdr:cNvPr id="199" name="n_1mainValue【体育館・プール】&#10;有形固定資産減価償却率">
          <a:extLst>
            <a:ext uri="{FF2B5EF4-FFF2-40B4-BE49-F238E27FC236}">
              <a16:creationId xmlns:a16="http://schemas.microsoft.com/office/drawing/2014/main" id="{59C308DF-ED90-4EF3-85F4-74E645CA093E}"/>
            </a:ext>
          </a:extLst>
        </xdr:cNvPr>
        <xdr:cNvSpPr txBox="1"/>
      </xdr:nvSpPr>
      <xdr:spPr>
        <a:xfrm>
          <a:off x="35820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156481</xdr:rowOff>
    </xdr:from>
    <xdr:ext cx="405111" cy="259045"/>
    <xdr:sp macro="" textlink="">
      <xdr:nvSpPr>
        <xdr:cNvPr id="200" name="n_2mainValue【体育館・プール】&#10;有形固定資産減価償却率">
          <a:extLst>
            <a:ext uri="{FF2B5EF4-FFF2-40B4-BE49-F238E27FC236}">
              <a16:creationId xmlns:a16="http://schemas.microsoft.com/office/drawing/2014/main" id="{443DDC0E-BA32-48E2-B92A-7C0956F41A3C}"/>
            </a:ext>
          </a:extLst>
        </xdr:cNvPr>
        <xdr:cNvSpPr txBox="1"/>
      </xdr:nvSpPr>
      <xdr:spPr>
        <a:xfrm>
          <a:off x="270574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126763</xdr:rowOff>
    </xdr:from>
    <xdr:ext cx="405111" cy="259045"/>
    <xdr:sp macro="" textlink="">
      <xdr:nvSpPr>
        <xdr:cNvPr id="201" name="n_3mainValue【体育館・プール】&#10;有形固定資産減価償却率">
          <a:extLst>
            <a:ext uri="{FF2B5EF4-FFF2-40B4-BE49-F238E27FC236}">
              <a16:creationId xmlns:a16="http://schemas.microsoft.com/office/drawing/2014/main" id="{19481D9F-A447-4A7D-AB2D-2ABAD41F4E1D}"/>
            </a:ext>
          </a:extLst>
        </xdr:cNvPr>
        <xdr:cNvSpPr txBox="1"/>
      </xdr:nvSpPr>
      <xdr:spPr>
        <a:xfrm>
          <a:off x="1816744" y="100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94505</xdr:rowOff>
    </xdr:from>
    <xdr:ext cx="405111" cy="259045"/>
    <xdr:sp macro="" textlink="">
      <xdr:nvSpPr>
        <xdr:cNvPr id="202" name="n_4mainValue【体育館・プール】&#10;有形固定資産減価償却率">
          <a:extLst>
            <a:ext uri="{FF2B5EF4-FFF2-40B4-BE49-F238E27FC236}">
              <a16:creationId xmlns:a16="http://schemas.microsoft.com/office/drawing/2014/main" id="{9403BBB4-3A5B-4BF7-8DC8-D028F6A20CC0}"/>
            </a:ext>
          </a:extLst>
        </xdr:cNvPr>
        <xdr:cNvSpPr txBox="1"/>
      </xdr:nvSpPr>
      <xdr:spPr>
        <a:xfrm>
          <a:off x="9277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9BDAD905-16FA-4582-B91F-28A954F19E8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1950D91-C763-4A28-838A-3BD772B7024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102F2A26-84C1-4D1A-A162-86C9BE2C42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136C9EF7-E0B5-4CAD-B229-DA72018B80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A337823F-1A09-433A-9BF4-2C0885E7C73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41ABBA76-DFCA-4408-AE08-36D000D60D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EF978596-E5F1-4DC2-AC41-A73AA5C5C30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8C5A4444-F3A5-40F8-AFDB-87F4C787569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1F853BCC-5866-4AB4-A735-A82D7290BA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888D7AC1-4025-4D96-82F3-CA498BD39E7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2686F280-30DB-4E57-AE04-69A10AF2245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3DB137ED-5150-4EED-AF6E-193AE9B3900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FA13C8DE-6269-4FE6-808E-D23FE6F7D3E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917A8AEB-D21A-4F16-A49A-4CBF79D0F73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6A36AFF-5B8B-4101-B245-B46A613DCF8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C5D9D82B-F30F-4143-B792-98409C5AB11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CDD3975C-2484-4DAE-B025-124D50FA9B2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FEB2622D-B83A-4425-A5FA-2CC83CFCA7A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32E72230-F4DB-4A9C-B3A0-6FFC5F58C29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5D7B9E2B-E074-4E6F-8232-89D0AE7DCE9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BEDD1AFE-B170-4006-98F8-91D76985A4C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1715BF43-5C6C-4745-AACE-E00588E7695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EEBEF70A-7795-4764-84E1-E5EA97169C6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0</xdr:rowOff>
    </xdr:to>
    <xdr:cxnSp macro="">
      <xdr:nvCxnSpPr>
        <xdr:cNvPr id="226" name="直線コネクタ 225">
          <a:extLst>
            <a:ext uri="{FF2B5EF4-FFF2-40B4-BE49-F238E27FC236}">
              <a16:creationId xmlns:a16="http://schemas.microsoft.com/office/drawing/2014/main" id="{9DE9F3E0-CAFB-46E9-8880-FBBAEF2B29D6}"/>
            </a:ext>
          </a:extLst>
        </xdr:cNvPr>
        <xdr:cNvCxnSpPr/>
      </xdr:nvCxnSpPr>
      <xdr:spPr>
        <a:xfrm flipV="1">
          <a:off x="10476865" y="965073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7" name="【体育館・プール】&#10;一人当たり面積最小値テキスト">
          <a:extLst>
            <a:ext uri="{FF2B5EF4-FFF2-40B4-BE49-F238E27FC236}">
              <a16:creationId xmlns:a16="http://schemas.microsoft.com/office/drawing/2014/main" id="{7DE5CDFC-27E5-424D-B627-03A9F57F25CE}"/>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8" name="直線コネクタ 227">
          <a:extLst>
            <a:ext uri="{FF2B5EF4-FFF2-40B4-BE49-F238E27FC236}">
              <a16:creationId xmlns:a16="http://schemas.microsoft.com/office/drawing/2014/main" id="{20189B51-2FAC-4735-B59C-4FD73C529824}"/>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29" name="【体育館・プール】&#10;一人当たり面積最大値テキスト">
          <a:extLst>
            <a:ext uri="{FF2B5EF4-FFF2-40B4-BE49-F238E27FC236}">
              <a16:creationId xmlns:a16="http://schemas.microsoft.com/office/drawing/2014/main" id="{27A2347B-77D6-404C-8084-2FA9C67349F0}"/>
            </a:ext>
          </a:extLst>
        </xdr:cNvPr>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0" name="直線コネクタ 229">
          <a:extLst>
            <a:ext uri="{FF2B5EF4-FFF2-40B4-BE49-F238E27FC236}">
              <a16:creationId xmlns:a16="http://schemas.microsoft.com/office/drawing/2014/main" id="{083588ED-3AD0-4942-A22D-42A06B7692A4}"/>
            </a:ext>
          </a:extLst>
        </xdr:cNvPr>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1" name="【体育館・プール】&#10;一人当たり面積平均値テキスト">
          <a:extLst>
            <a:ext uri="{FF2B5EF4-FFF2-40B4-BE49-F238E27FC236}">
              <a16:creationId xmlns:a16="http://schemas.microsoft.com/office/drawing/2014/main" id="{60F768A1-3110-42C8-B328-191B55E48D22}"/>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2" name="フローチャート: 判断 231">
          <a:extLst>
            <a:ext uri="{FF2B5EF4-FFF2-40B4-BE49-F238E27FC236}">
              <a16:creationId xmlns:a16="http://schemas.microsoft.com/office/drawing/2014/main" id="{33B3A969-A82D-4130-94F4-0C04D1981B72}"/>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a:extLst>
            <a:ext uri="{FF2B5EF4-FFF2-40B4-BE49-F238E27FC236}">
              <a16:creationId xmlns:a16="http://schemas.microsoft.com/office/drawing/2014/main" id="{81E3A745-83AE-4DE9-A366-F7FD6FC73693}"/>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34" name="フローチャート: 判断 233">
          <a:extLst>
            <a:ext uri="{FF2B5EF4-FFF2-40B4-BE49-F238E27FC236}">
              <a16:creationId xmlns:a16="http://schemas.microsoft.com/office/drawing/2014/main" id="{E4D5BF59-D1D8-4C0B-B608-F071E0A159FF}"/>
            </a:ext>
          </a:extLst>
        </xdr:cNvPr>
        <xdr:cNvSpPr/>
      </xdr:nvSpPr>
      <xdr:spPr>
        <a:xfrm>
          <a:off x="8699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48260</xdr:rowOff>
    </xdr:from>
    <xdr:to>
      <xdr:col>41</xdr:col>
      <xdr:colOff>101600</xdr:colOff>
      <xdr:row>61</xdr:row>
      <xdr:rowOff>149860</xdr:rowOff>
    </xdr:to>
    <xdr:sp macro="" textlink="">
      <xdr:nvSpPr>
        <xdr:cNvPr id="235" name="フローチャート: 判断 234">
          <a:extLst>
            <a:ext uri="{FF2B5EF4-FFF2-40B4-BE49-F238E27FC236}">
              <a16:creationId xmlns:a16="http://schemas.microsoft.com/office/drawing/2014/main" id="{E544473B-0BFF-4A28-A4D5-B92B0D8C8FE5}"/>
            </a:ext>
          </a:extLst>
        </xdr:cNvPr>
        <xdr:cNvSpPr/>
      </xdr:nvSpPr>
      <xdr:spPr>
        <a:xfrm>
          <a:off x="781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a:extLst>
            <a:ext uri="{FF2B5EF4-FFF2-40B4-BE49-F238E27FC236}">
              <a16:creationId xmlns:a16="http://schemas.microsoft.com/office/drawing/2014/main" id="{A9997A97-98B6-42C6-B442-6E4F2F2C0C44}"/>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6141B04-FE74-4B44-98EA-B602F1A616F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813B283-3801-44D9-A89F-BAD21DEECB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82D6FE9-A02B-4230-9A14-D6B5741E85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BC5B627-39C6-4D7C-9A49-7FAC61330F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15A44FB-CD3B-4E2C-B9BA-356C038703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101600</xdr:rowOff>
    </xdr:from>
    <xdr:to>
      <xdr:col>55</xdr:col>
      <xdr:colOff>50800</xdr:colOff>
      <xdr:row>63</xdr:row>
      <xdr:rowOff>31750</xdr:rowOff>
    </xdr:to>
    <xdr:sp macro="" textlink="">
      <xdr:nvSpPr>
        <xdr:cNvPr id="242" name="楕円 241">
          <a:extLst>
            <a:ext uri="{FF2B5EF4-FFF2-40B4-BE49-F238E27FC236}">
              <a16:creationId xmlns:a16="http://schemas.microsoft.com/office/drawing/2014/main" id="{9EF52D6B-4557-4403-9C62-D007F7133969}"/>
            </a:ext>
          </a:extLst>
        </xdr:cNvPr>
        <xdr:cNvSpPr/>
      </xdr:nvSpPr>
      <xdr:spPr>
        <a:xfrm>
          <a:off x="10426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16527</xdr:rowOff>
    </xdr:from>
    <xdr:ext cx="469744" cy="259045"/>
    <xdr:sp macro="" textlink="">
      <xdr:nvSpPr>
        <xdr:cNvPr id="243" name="【体育館・プール】&#10;一人当たり面積該当値テキスト">
          <a:extLst>
            <a:ext uri="{FF2B5EF4-FFF2-40B4-BE49-F238E27FC236}">
              <a16:creationId xmlns:a16="http://schemas.microsoft.com/office/drawing/2014/main" id="{A60A752C-27A3-4C95-A628-9564D1CAB091}"/>
            </a:ext>
          </a:extLst>
        </xdr:cNvPr>
        <xdr:cNvSpPr txBox="1"/>
      </xdr:nvSpPr>
      <xdr:spPr>
        <a:xfrm>
          <a:off x="105156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101600</xdr:rowOff>
    </xdr:from>
    <xdr:to>
      <xdr:col>50</xdr:col>
      <xdr:colOff>165100</xdr:colOff>
      <xdr:row>63</xdr:row>
      <xdr:rowOff>31750</xdr:rowOff>
    </xdr:to>
    <xdr:sp macro="" textlink="">
      <xdr:nvSpPr>
        <xdr:cNvPr id="244" name="楕円 243">
          <a:extLst>
            <a:ext uri="{FF2B5EF4-FFF2-40B4-BE49-F238E27FC236}">
              <a16:creationId xmlns:a16="http://schemas.microsoft.com/office/drawing/2014/main" id="{A9BB5E76-30AD-42FF-9A06-88B313A5C270}"/>
            </a:ext>
          </a:extLst>
        </xdr:cNvPr>
        <xdr:cNvSpPr/>
      </xdr:nvSpPr>
      <xdr:spPr>
        <a:xfrm>
          <a:off x="9588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152400</xdr:rowOff>
    </xdr:from>
    <xdr:to>
      <xdr:col>55</xdr:col>
      <xdr:colOff>0</xdr:colOff>
      <xdr:row>62</xdr:row>
      <xdr:rowOff>152400</xdr:rowOff>
    </xdr:to>
    <xdr:cxnSp macro="">
      <xdr:nvCxnSpPr>
        <xdr:cNvPr id="245" name="直線コネクタ 244">
          <a:extLst>
            <a:ext uri="{FF2B5EF4-FFF2-40B4-BE49-F238E27FC236}">
              <a16:creationId xmlns:a16="http://schemas.microsoft.com/office/drawing/2014/main" id="{C400B66B-63BE-4B21-A99A-94535F07D73E}"/>
            </a:ext>
          </a:extLst>
        </xdr:cNvPr>
        <xdr:cNvCxnSpPr/>
      </xdr:nvCxnSpPr>
      <xdr:spPr>
        <a:xfrm>
          <a:off x="9639300" y="1078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105410</xdr:rowOff>
    </xdr:from>
    <xdr:to>
      <xdr:col>46</xdr:col>
      <xdr:colOff>38100</xdr:colOff>
      <xdr:row>63</xdr:row>
      <xdr:rowOff>35560</xdr:rowOff>
    </xdr:to>
    <xdr:sp macro="" textlink="">
      <xdr:nvSpPr>
        <xdr:cNvPr id="246" name="楕円 245">
          <a:extLst>
            <a:ext uri="{FF2B5EF4-FFF2-40B4-BE49-F238E27FC236}">
              <a16:creationId xmlns:a16="http://schemas.microsoft.com/office/drawing/2014/main" id="{B24468AB-9F59-4474-B9F7-8CDF114D5820}"/>
            </a:ext>
          </a:extLst>
        </xdr:cNvPr>
        <xdr:cNvSpPr/>
      </xdr:nvSpPr>
      <xdr:spPr>
        <a:xfrm>
          <a:off x="869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152400</xdr:rowOff>
    </xdr:from>
    <xdr:to>
      <xdr:col>50</xdr:col>
      <xdr:colOff>114300</xdr:colOff>
      <xdr:row>62</xdr:row>
      <xdr:rowOff>156210</xdr:rowOff>
    </xdr:to>
    <xdr:cxnSp macro="">
      <xdr:nvCxnSpPr>
        <xdr:cNvPr id="247" name="直線コネクタ 246">
          <a:extLst>
            <a:ext uri="{FF2B5EF4-FFF2-40B4-BE49-F238E27FC236}">
              <a16:creationId xmlns:a16="http://schemas.microsoft.com/office/drawing/2014/main" id="{410D045B-619A-4305-92DF-7C6CBFCF0974}"/>
            </a:ext>
          </a:extLst>
        </xdr:cNvPr>
        <xdr:cNvCxnSpPr/>
      </xdr:nvCxnSpPr>
      <xdr:spPr>
        <a:xfrm flipV="1">
          <a:off x="8750300" y="1078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48" name="楕円 247">
          <a:extLst>
            <a:ext uri="{FF2B5EF4-FFF2-40B4-BE49-F238E27FC236}">
              <a16:creationId xmlns:a16="http://schemas.microsoft.com/office/drawing/2014/main" id="{81CDA230-7A5A-46E8-B4AD-E5941385D0C2}"/>
            </a:ext>
          </a:extLst>
        </xdr:cNvPr>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156210</xdr:rowOff>
    </xdr:from>
    <xdr:to>
      <xdr:col>45</xdr:col>
      <xdr:colOff>177800</xdr:colOff>
      <xdr:row>63</xdr:row>
      <xdr:rowOff>0</xdr:rowOff>
    </xdr:to>
    <xdr:cxnSp macro="">
      <xdr:nvCxnSpPr>
        <xdr:cNvPr id="249" name="直線コネクタ 248">
          <a:extLst>
            <a:ext uri="{FF2B5EF4-FFF2-40B4-BE49-F238E27FC236}">
              <a16:creationId xmlns:a16="http://schemas.microsoft.com/office/drawing/2014/main" id="{C60E87FE-5CD0-4B4F-8EBB-7D29265243B0}"/>
            </a:ext>
          </a:extLst>
        </xdr:cNvPr>
        <xdr:cNvCxnSpPr/>
      </xdr:nvCxnSpPr>
      <xdr:spPr>
        <a:xfrm flipV="1">
          <a:off x="7861300" y="107861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50" name="楕円 249">
          <a:extLst>
            <a:ext uri="{FF2B5EF4-FFF2-40B4-BE49-F238E27FC236}">
              <a16:creationId xmlns:a16="http://schemas.microsoft.com/office/drawing/2014/main" id="{78FD9118-2127-457D-AD3A-E26E7A487516}"/>
            </a:ext>
          </a:extLst>
        </xdr:cNvPr>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0</xdr:rowOff>
    </xdr:to>
    <xdr:cxnSp macro="">
      <xdr:nvCxnSpPr>
        <xdr:cNvPr id="251" name="直線コネクタ 250">
          <a:extLst>
            <a:ext uri="{FF2B5EF4-FFF2-40B4-BE49-F238E27FC236}">
              <a16:creationId xmlns:a16="http://schemas.microsoft.com/office/drawing/2014/main" id="{7E61D25B-6225-4E1C-B339-D9141166DF36}"/>
            </a:ext>
          </a:extLst>
        </xdr:cNvPr>
        <xdr:cNvCxnSpPr/>
      </xdr:nvCxnSpPr>
      <xdr:spPr>
        <a:xfrm>
          <a:off x="6972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2" name="n_1aveValue【体育館・プール】&#10;一人当たり面積">
          <a:extLst>
            <a:ext uri="{FF2B5EF4-FFF2-40B4-BE49-F238E27FC236}">
              <a16:creationId xmlns:a16="http://schemas.microsoft.com/office/drawing/2014/main" id="{BADDB263-9700-4D3A-B5AF-7DA73A987FB4}"/>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151147</xdr:rowOff>
    </xdr:from>
    <xdr:ext cx="469744" cy="259045"/>
    <xdr:sp macro="" textlink="">
      <xdr:nvSpPr>
        <xdr:cNvPr id="253" name="n_2aveValue【体育館・プール】&#10;一人当たり面積">
          <a:extLst>
            <a:ext uri="{FF2B5EF4-FFF2-40B4-BE49-F238E27FC236}">
              <a16:creationId xmlns:a16="http://schemas.microsoft.com/office/drawing/2014/main" id="{0A996ED5-B0F4-4E9B-9258-DBE96B5F7E90}"/>
            </a:ext>
          </a:extLst>
        </xdr:cNvPr>
        <xdr:cNvSpPr txBox="1"/>
      </xdr:nvSpPr>
      <xdr:spPr>
        <a:xfrm>
          <a:off x="8515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54" name="n_3aveValue【体育館・プール】&#10;一人当たり面積">
          <a:extLst>
            <a:ext uri="{FF2B5EF4-FFF2-40B4-BE49-F238E27FC236}">
              <a16:creationId xmlns:a16="http://schemas.microsoft.com/office/drawing/2014/main" id="{4F206F7B-32F0-444F-A8F1-72E6872897EB}"/>
            </a:ext>
          </a:extLst>
        </xdr:cNvPr>
        <xdr:cNvSpPr txBox="1"/>
      </xdr:nvSpPr>
      <xdr:spPr>
        <a:xfrm>
          <a:off x="7626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5" name="n_4aveValue【体育館・プール】&#10;一人当たり面積">
          <a:extLst>
            <a:ext uri="{FF2B5EF4-FFF2-40B4-BE49-F238E27FC236}">
              <a16:creationId xmlns:a16="http://schemas.microsoft.com/office/drawing/2014/main" id="{945E957C-EC08-406E-8C56-6FCB3CBBCAA1}"/>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22877</xdr:rowOff>
    </xdr:from>
    <xdr:ext cx="469744" cy="259045"/>
    <xdr:sp macro="" textlink="">
      <xdr:nvSpPr>
        <xdr:cNvPr id="256" name="n_1mainValue【体育館・プール】&#10;一人当たり面積">
          <a:extLst>
            <a:ext uri="{FF2B5EF4-FFF2-40B4-BE49-F238E27FC236}">
              <a16:creationId xmlns:a16="http://schemas.microsoft.com/office/drawing/2014/main" id="{CB5A3CBE-5CE4-4380-A24C-64F383ED5559}"/>
            </a:ext>
          </a:extLst>
        </xdr:cNvPr>
        <xdr:cNvSpPr txBox="1"/>
      </xdr:nvSpPr>
      <xdr:spPr>
        <a:xfrm>
          <a:off x="9391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26687</xdr:rowOff>
    </xdr:from>
    <xdr:ext cx="469744" cy="259045"/>
    <xdr:sp macro="" textlink="">
      <xdr:nvSpPr>
        <xdr:cNvPr id="257" name="n_2mainValue【体育館・プール】&#10;一人当たり面積">
          <a:extLst>
            <a:ext uri="{FF2B5EF4-FFF2-40B4-BE49-F238E27FC236}">
              <a16:creationId xmlns:a16="http://schemas.microsoft.com/office/drawing/2014/main" id="{6BF9B1CD-2089-4B62-BD11-B51C67BE0DA5}"/>
            </a:ext>
          </a:extLst>
        </xdr:cNvPr>
        <xdr:cNvSpPr txBox="1"/>
      </xdr:nvSpPr>
      <xdr:spPr>
        <a:xfrm>
          <a:off x="8515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58" name="n_3mainValue【体育館・プール】&#10;一人当たり面積">
          <a:extLst>
            <a:ext uri="{FF2B5EF4-FFF2-40B4-BE49-F238E27FC236}">
              <a16:creationId xmlns:a16="http://schemas.microsoft.com/office/drawing/2014/main" id="{5D3CFC46-5FF3-4172-8464-AD81E9AED2DE}"/>
            </a:ext>
          </a:extLst>
        </xdr:cNvPr>
        <xdr:cNvSpPr txBox="1"/>
      </xdr:nvSpPr>
      <xdr:spPr>
        <a:xfrm>
          <a:off x="7626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41927</xdr:rowOff>
    </xdr:from>
    <xdr:ext cx="469744" cy="259045"/>
    <xdr:sp macro="" textlink="">
      <xdr:nvSpPr>
        <xdr:cNvPr id="259" name="n_4mainValue【体育館・プール】&#10;一人当たり面積">
          <a:extLst>
            <a:ext uri="{FF2B5EF4-FFF2-40B4-BE49-F238E27FC236}">
              <a16:creationId xmlns:a16="http://schemas.microsoft.com/office/drawing/2014/main" id="{347C5F14-EEDE-4027-AD5F-A6734C96E488}"/>
            </a:ext>
          </a:extLst>
        </xdr:cNvPr>
        <xdr:cNvSpPr txBox="1"/>
      </xdr:nvSpPr>
      <xdr:spPr>
        <a:xfrm>
          <a:off x="6737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F0CE3469-A9A1-486D-8AEC-143DB735948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E174B921-5EEC-4E42-99B4-01A3995117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5272F813-E48D-4689-A444-4B9DAB9F5CA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A184D753-DBFD-4CD7-B013-F079E24E53E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4238948A-39EB-4BA6-9E85-E87627863F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5B839C6B-525C-4167-9886-FB01188796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243C4AC1-020F-4AC9-B546-C3902AA971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1013B76-4FE7-4EDA-BF3A-30016034E25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CDDC315B-C054-44AB-B7D8-D4C33BAB372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D0DF3C39-8193-4547-830C-32CE91D4207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15048090-2C88-4498-BC0F-3B9FCAC9E48F}"/>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71" name="直線コネクタ 270">
          <a:extLst>
            <a:ext uri="{FF2B5EF4-FFF2-40B4-BE49-F238E27FC236}">
              <a16:creationId xmlns:a16="http://schemas.microsoft.com/office/drawing/2014/main" id="{1E28058C-A605-402D-89F2-4204698D1F38}"/>
            </a:ext>
          </a:extLst>
        </xdr:cNvPr>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72" name="テキスト ボックス 271">
          <a:extLst>
            <a:ext uri="{FF2B5EF4-FFF2-40B4-BE49-F238E27FC236}">
              <a16:creationId xmlns:a16="http://schemas.microsoft.com/office/drawing/2014/main" id="{00EC2F46-BA63-4CF7-A942-B2D4FD214F5D}"/>
            </a:ext>
          </a:extLst>
        </xdr:cNvPr>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3" name="直線コネクタ 272">
          <a:extLst>
            <a:ext uri="{FF2B5EF4-FFF2-40B4-BE49-F238E27FC236}">
              <a16:creationId xmlns:a16="http://schemas.microsoft.com/office/drawing/2014/main" id="{FEA665DA-9B01-4055-9E88-23AA832FD954}"/>
            </a:ext>
          </a:extLst>
        </xdr:cNvPr>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4" name="テキスト ボックス 273">
          <a:extLst>
            <a:ext uri="{FF2B5EF4-FFF2-40B4-BE49-F238E27FC236}">
              <a16:creationId xmlns:a16="http://schemas.microsoft.com/office/drawing/2014/main" id="{901CC2C3-09B2-45BD-B731-7DCAC25DFB1F}"/>
            </a:ext>
          </a:extLst>
        </xdr:cNvPr>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75" name="直線コネクタ 274">
          <a:extLst>
            <a:ext uri="{FF2B5EF4-FFF2-40B4-BE49-F238E27FC236}">
              <a16:creationId xmlns:a16="http://schemas.microsoft.com/office/drawing/2014/main" id="{AF2CEB27-90BB-47F8-BAFB-9C38B7883181}"/>
            </a:ext>
          </a:extLst>
        </xdr:cNvPr>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76" name="テキスト ボックス 275">
          <a:extLst>
            <a:ext uri="{FF2B5EF4-FFF2-40B4-BE49-F238E27FC236}">
              <a16:creationId xmlns:a16="http://schemas.microsoft.com/office/drawing/2014/main" id="{97E62A09-F7CE-4B0D-8E2D-5BF6B7E67B34}"/>
            </a:ext>
          </a:extLst>
        </xdr:cNvPr>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E170E44-7D80-4837-A26E-4007D27AFEE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DC06B42-5BEA-47CA-A290-F24D86943F4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79" name="直線コネクタ 278">
          <a:extLst>
            <a:ext uri="{FF2B5EF4-FFF2-40B4-BE49-F238E27FC236}">
              <a16:creationId xmlns:a16="http://schemas.microsoft.com/office/drawing/2014/main" id="{512023BD-A477-4BFB-944E-FD16BB350170}"/>
            </a:ext>
          </a:extLst>
        </xdr:cNvPr>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80" name="テキスト ボックス 279">
          <a:extLst>
            <a:ext uri="{FF2B5EF4-FFF2-40B4-BE49-F238E27FC236}">
              <a16:creationId xmlns:a16="http://schemas.microsoft.com/office/drawing/2014/main" id="{F47898F9-0FD1-45CD-8D7D-0F612FD294DF}"/>
            </a:ext>
          </a:extLst>
        </xdr:cNvPr>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a:extLst>
            <a:ext uri="{FF2B5EF4-FFF2-40B4-BE49-F238E27FC236}">
              <a16:creationId xmlns:a16="http://schemas.microsoft.com/office/drawing/2014/main" id="{0F71421E-AEE3-46EE-AFE1-D4AB873D5C8E}"/>
            </a:ext>
          </a:extLst>
        </xdr:cNvPr>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a:extLst>
            <a:ext uri="{FF2B5EF4-FFF2-40B4-BE49-F238E27FC236}">
              <a16:creationId xmlns:a16="http://schemas.microsoft.com/office/drawing/2014/main" id="{24BE1B1A-3C5B-4DB7-AB38-58DB74EB2A04}"/>
            </a:ext>
          </a:extLst>
        </xdr:cNvPr>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83" name="直線コネクタ 282">
          <a:extLst>
            <a:ext uri="{FF2B5EF4-FFF2-40B4-BE49-F238E27FC236}">
              <a16:creationId xmlns:a16="http://schemas.microsoft.com/office/drawing/2014/main" id="{CF829144-71D4-41ED-85DE-56D30FF5581F}"/>
            </a:ext>
          </a:extLst>
        </xdr:cNvPr>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84" name="テキスト ボックス 283">
          <a:extLst>
            <a:ext uri="{FF2B5EF4-FFF2-40B4-BE49-F238E27FC236}">
              <a16:creationId xmlns:a16="http://schemas.microsoft.com/office/drawing/2014/main" id="{536ADAB2-44CF-4DAD-B23C-443B32A1D6DF}"/>
            </a:ext>
          </a:extLst>
        </xdr:cNvPr>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9EBA822-D658-4E4A-AB9F-69FC38C3D9E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24210976-02ED-4115-8139-D7620C6D390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D96EFB66-E3A9-4FA6-8480-5BF7E22741F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69532</xdr:rowOff>
    </xdr:to>
    <xdr:cxnSp macro="">
      <xdr:nvCxnSpPr>
        <xdr:cNvPr id="288" name="直線コネクタ 287">
          <a:extLst>
            <a:ext uri="{FF2B5EF4-FFF2-40B4-BE49-F238E27FC236}">
              <a16:creationId xmlns:a16="http://schemas.microsoft.com/office/drawing/2014/main" id="{118367A4-7BB2-485E-8A0C-3A1D11FCF71D}"/>
            </a:ext>
          </a:extLst>
        </xdr:cNvPr>
        <xdr:cNvCxnSpPr/>
      </xdr:nvCxnSpPr>
      <xdr:spPr>
        <a:xfrm flipV="1">
          <a:off x="4634865" y="13434061"/>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73359</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C5F92E9-34F7-442C-8425-0EA7D36F7679}"/>
            </a:ext>
          </a:extLst>
        </xdr:cNvPr>
        <xdr:cNvSpPr txBox="1"/>
      </xdr:nvSpPr>
      <xdr:spPr>
        <a:xfrm>
          <a:off x="4673600" y="1481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69532</xdr:rowOff>
    </xdr:from>
    <xdr:to>
      <xdr:col>24</xdr:col>
      <xdr:colOff>152400</xdr:colOff>
      <xdr:row>86</xdr:row>
      <xdr:rowOff>69532</xdr:rowOff>
    </xdr:to>
    <xdr:cxnSp macro="">
      <xdr:nvCxnSpPr>
        <xdr:cNvPr id="290" name="直線コネクタ 289">
          <a:extLst>
            <a:ext uri="{FF2B5EF4-FFF2-40B4-BE49-F238E27FC236}">
              <a16:creationId xmlns:a16="http://schemas.microsoft.com/office/drawing/2014/main" id="{75524AD3-DF0C-4665-B3A8-F41E101FC9A7}"/>
            </a:ext>
          </a:extLst>
        </xdr:cNvPr>
        <xdr:cNvCxnSpPr/>
      </xdr:nvCxnSpPr>
      <xdr:spPr>
        <a:xfrm>
          <a:off x="4546600" y="1481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145D33EF-4220-4971-8E55-05999F6C494E}"/>
            </a:ext>
          </a:extLst>
        </xdr:cNvPr>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2" name="直線コネクタ 291">
          <a:extLst>
            <a:ext uri="{FF2B5EF4-FFF2-40B4-BE49-F238E27FC236}">
              <a16:creationId xmlns:a16="http://schemas.microsoft.com/office/drawing/2014/main" id="{B27175FD-4ECB-43FC-97F2-000788549A2F}"/>
            </a:ext>
          </a:extLst>
        </xdr:cNvPr>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34307</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F99144FF-AB7B-401F-9F99-7D84B95881D2}"/>
            </a:ext>
          </a:extLst>
        </xdr:cNvPr>
        <xdr:cNvSpPr txBox="1"/>
      </xdr:nvSpPr>
      <xdr:spPr>
        <a:xfrm>
          <a:off x="4673600" y="1426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4" name="フローチャート: 判断 293">
          <a:extLst>
            <a:ext uri="{FF2B5EF4-FFF2-40B4-BE49-F238E27FC236}">
              <a16:creationId xmlns:a16="http://schemas.microsoft.com/office/drawing/2014/main" id="{60CDECCC-89CB-41F4-AF0F-07F5079A7BB6}"/>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167323</xdr:rowOff>
    </xdr:from>
    <xdr:to>
      <xdr:col>20</xdr:col>
      <xdr:colOff>38100</xdr:colOff>
      <xdr:row>83</xdr:row>
      <xdr:rowOff>97473</xdr:rowOff>
    </xdr:to>
    <xdr:sp macro="" textlink="">
      <xdr:nvSpPr>
        <xdr:cNvPr id="295" name="フローチャート: 判断 294">
          <a:extLst>
            <a:ext uri="{FF2B5EF4-FFF2-40B4-BE49-F238E27FC236}">
              <a16:creationId xmlns:a16="http://schemas.microsoft.com/office/drawing/2014/main" id="{2861959B-8F66-4B9C-B4B0-80E90C9F2130}"/>
            </a:ext>
          </a:extLst>
        </xdr:cNvPr>
        <xdr:cNvSpPr/>
      </xdr:nvSpPr>
      <xdr:spPr>
        <a:xfrm>
          <a:off x="3746500" y="1422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a:extLst>
            <a:ext uri="{FF2B5EF4-FFF2-40B4-BE49-F238E27FC236}">
              <a16:creationId xmlns:a16="http://schemas.microsoft.com/office/drawing/2014/main" id="{F6B79E9C-67C0-4658-B9C1-1BE03C08D751}"/>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a:extLst>
            <a:ext uri="{FF2B5EF4-FFF2-40B4-BE49-F238E27FC236}">
              <a16:creationId xmlns:a16="http://schemas.microsoft.com/office/drawing/2014/main" id="{5E7E78BB-812D-4A2B-8DFF-69C5748DD607}"/>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xdr:rowOff>
    </xdr:from>
    <xdr:to>
      <xdr:col>6</xdr:col>
      <xdr:colOff>38100</xdr:colOff>
      <xdr:row>82</xdr:row>
      <xdr:rowOff>106045</xdr:rowOff>
    </xdr:to>
    <xdr:sp macro="" textlink="">
      <xdr:nvSpPr>
        <xdr:cNvPr id="298" name="フローチャート: 判断 297">
          <a:extLst>
            <a:ext uri="{FF2B5EF4-FFF2-40B4-BE49-F238E27FC236}">
              <a16:creationId xmlns:a16="http://schemas.microsoft.com/office/drawing/2014/main" id="{E9B54BF5-1EEC-421B-8FBB-AAF53A39DFE4}"/>
            </a:ext>
          </a:extLst>
        </xdr:cNvPr>
        <xdr:cNvSpPr/>
      </xdr:nvSpPr>
      <xdr:spPr>
        <a:xfrm>
          <a:off x="1079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DAEB154-2CB0-480E-9E4C-A5D78FF4ACB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B5549F7-2D87-4310-907D-D9D56D6B37B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7EE1EAB-91ED-4B8D-BF51-C6609D610DE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1991AA8-16ED-48ED-AF32-4CD09ED16EF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AD048F0-287D-4FA8-BBF1-106ADE78A2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90170</xdr:rowOff>
    </xdr:from>
    <xdr:to>
      <xdr:col>24</xdr:col>
      <xdr:colOff>114300</xdr:colOff>
      <xdr:row>80</xdr:row>
      <xdr:rowOff>20320</xdr:rowOff>
    </xdr:to>
    <xdr:sp macro="" textlink="">
      <xdr:nvSpPr>
        <xdr:cNvPr id="304" name="楕円 303">
          <a:extLst>
            <a:ext uri="{FF2B5EF4-FFF2-40B4-BE49-F238E27FC236}">
              <a16:creationId xmlns:a16="http://schemas.microsoft.com/office/drawing/2014/main" id="{91A8FE22-7A14-459D-B492-034AA58CC6CC}"/>
            </a:ext>
          </a:extLst>
        </xdr:cNvPr>
        <xdr:cNvSpPr/>
      </xdr:nvSpPr>
      <xdr:spPr>
        <a:xfrm>
          <a:off x="45847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113047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CD7DFF20-AFF1-481F-9493-A5A2061FF356}"/>
            </a:ext>
          </a:extLst>
        </xdr:cNvPr>
        <xdr:cNvSpPr txBox="1"/>
      </xdr:nvSpPr>
      <xdr:spPr>
        <a:xfrm>
          <a:off x="4673600"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27305</xdr:rowOff>
    </xdr:from>
    <xdr:to>
      <xdr:col>20</xdr:col>
      <xdr:colOff>38100</xdr:colOff>
      <xdr:row>80</xdr:row>
      <xdr:rowOff>128905</xdr:rowOff>
    </xdr:to>
    <xdr:sp macro="" textlink="">
      <xdr:nvSpPr>
        <xdr:cNvPr id="306" name="楕円 305">
          <a:extLst>
            <a:ext uri="{FF2B5EF4-FFF2-40B4-BE49-F238E27FC236}">
              <a16:creationId xmlns:a16="http://schemas.microsoft.com/office/drawing/2014/main" id="{45CFCB73-1989-4AC2-92CC-1B32083F3ACC}"/>
            </a:ext>
          </a:extLst>
        </xdr:cNvPr>
        <xdr:cNvSpPr/>
      </xdr:nvSpPr>
      <xdr:spPr>
        <a:xfrm>
          <a:off x="3746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140970</xdr:rowOff>
    </xdr:from>
    <xdr:to>
      <xdr:col>24</xdr:col>
      <xdr:colOff>63500</xdr:colOff>
      <xdr:row>80</xdr:row>
      <xdr:rowOff>78105</xdr:rowOff>
    </xdr:to>
    <xdr:cxnSp macro="">
      <xdr:nvCxnSpPr>
        <xdr:cNvPr id="307" name="直線コネクタ 306">
          <a:extLst>
            <a:ext uri="{FF2B5EF4-FFF2-40B4-BE49-F238E27FC236}">
              <a16:creationId xmlns:a16="http://schemas.microsoft.com/office/drawing/2014/main" id="{C47D2476-8693-4094-930E-5F7252B6E16A}"/>
            </a:ext>
          </a:extLst>
        </xdr:cNvPr>
        <xdr:cNvCxnSpPr/>
      </xdr:nvCxnSpPr>
      <xdr:spPr>
        <a:xfrm flipV="1">
          <a:off x="3797300" y="1368552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144463</xdr:rowOff>
    </xdr:from>
    <xdr:to>
      <xdr:col>15</xdr:col>
      <xdr:colOff>101600</xdr:colOff>
      <xdr:row>80</xdr:row>
      <xdr:rowOff>74613</xdr:rowOff>
    </xdr:to>
    <xdr:sp macro="" textlink="">
      <xdr:nvSpPr>
        <xdr:cNvPr id="308" name="楕円 307">
          <a:extLst>
            <a:ext uri="{FF2B5EF4-FFF2-40B4-BE49-F238E27FC236}">
              <a16:creationId xmlns:a16="http://schemas.microsoft.com/office/drawing/2014/main" id="{8F961A11-D52E-4665-98DB-25E59C5D3E18}"/>
            </a:ext>
          </a:extLst>
        </xdr:cNvPr>
        <xdr:cNvSpPr/>
      </xdr:nvSpPr>
      <xdr:spPr>
        <a:xfrm>
          <a:off x="2857500" y="136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23813</xdr:rowOff>
    </xdr:from>
    <xdr:to>
      <xdr:col>19</xdr:col>
      <xdr:colOff>177800</xdr:colOff>
      <xdr:row>80</xdr:row>
      <xdr:rowOff>78105</xdr:rowOff>
    </xdr:to>
    <xdr:cxnSp macro="">
      <xdr:nvCxnSpPr>
        <xdr:cNvPr id="309" name="直線コネクタ 308">
          <a:extLst>
            <a:ext uri="{FF2B5EF4-FFF2-40B4-BE49-F238E27FC236}">
              <a16:creationId xmlns:a16="http://schemas.microsoft.com/office/drawing/2014/main" id="{0B22A250-20B1-4BA2-9E33-EB852A4E1736}"/>
            </a:ext>
          </a:extLst>
        </xdr:cNvPr>
        <xdr:cNvCxnSpPr/>
      </xdr:nvCxnSpPr>
      <xdr:spPr>
        <a:xfrm>
          <a:off x="2908300" y="1373981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95886</xdr:rowOff>
    </xdr:from>
    <xdr:to>
      <xdr:col>10</xdr:col>
      <xdr:colOff>165100</xdr:colOff>
      <xdr:row>80</xdr:row>
      <xdr:rowOff>26036</xdr:rowOff>
    </xdr:to>
    <xdr:sp macro="" textlink="">
      <xdr:nvSpPr>
        <xdr:cNvPr id="310" name="楕円 309">
          <a:extLst>
            <a:ext uri="{FF2B5EF4-FFF2-40B4-BE49-F238E27FC236}">
              <a16:creationId xmlns:a16="http://schemas.microsoft.com/office/drawing/2014/main" id="{6C0F76F8-A2C6-4CC3-9857-81F84DF8436F}"/>
            </a:ext>
          </a:extLst>
        </xdr:cNvPr>
        <xdr:cNvSpPr/>
      </xdr:nvSpPr>
      <xdr:spPr>
        <a:xfrm>
          <a:off x="1968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146686</xdr:rowOff>
    </xdr:from>
    <xdr:to>
      <xdr:col>15</xdr:col>
      <xdr:colOff>50800</xdr:colOff>
      <xdr:row>80</xdr:row>
      <xdr:rowOff>23813</xdr:rowOff>
    </xdr:to>
    <xdr:cxnSp macro="">
      <xdr:nvCxnSpPr>
        <xdr:cNvPr id="311" name="直線コネクタ 310">
          <a:extLst>
            <a:ext uri="{FF2B5EF4-FFF2-40B4-BE49-F238E27FC236}">
              <a16:creationId xmlns:a16="http://schemas.microsoft.com/office/drawing/2014/main" id="{82FE1930-226C-4961-AB4C-E61C2909A2CB}"/>
            </a:ext>
          </a:extLst>
        </xdr:cNvPr>
        <xdr:cNvCxnSpPr/>
      </xdr:nvCxnSpPr>
      <xdr:spPr>
        <a:xfrm>
          <a:off x="2019300" y="13691236"/>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64452</xdr:rowOff>
    </xdr:from>
    <xdr:to>
      <xdr:col>6</xdr:col>
      <xdr:colOff>38100</xdr:colOff>
      <xdr:row>80</xdr:row>
      <xdr:rowOff>166052</xdr:rowOff>
    </xdr:to>
    <xdr:sp macro="" textlink="">
      <xdr:nvSpPr>
        <xdr:cNvPr id="312" name="楕円 311">
          <a:extLst>
            <a:ext uri="{FF2B5EF4-FFF2-40B4-BE49-F238E27FC236}">
              <a16:creationId xmlns:a16="http://schemas.microsoft.com/office/drawing/2014/main" id="{CDC77CAB-788B-431F-BCC8-62D68A90319C}"/>
            </a:ext>
          </a:extLst>
        </xdr:cNvPr>
        <xdr:cNvSpPr/>
      </xdr:nvSpPr>
      <xdr:spPr>
        <a:xfrm>
          <a:off x="1079500" y="137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146686</xdr:rowOff>
    </xdr:from>
    <xdr:to>
      <xdr:col>10</xdr:col>
      <xdr:colOff>114300</xdr:colOff>
      <xdr:row>80</xdr:row>
      <xdr:rowOff>115252</xdr:rowOff>
    </xdr:to>
    <xdr:cxnSp macro="">
      <xdr:nvCxnSpPr>
        <xdr:cNvPr id="313" name="直線コネクタ 312">
          <a:extLst>
            <a:ext uri="{FF2B5EF4-FFF2-40B4-BE49-F238E27FC236}">
              <a16:creationId xmlns:a16="http://schemas.microsoft.com/office/drawing/2014/main" id="{E43E006D-2DF9-433B-A936-C84487E5E6B0}"/>
            </a:ext>
          </a:extLst>
        </xdr:cNvPr>
        <xdr:cNvCxnSpPr/>
      </xdr:nvCxnSpPr>
      <xdr:spPr>
        <a:xfrm flipV="1">
          <a:off x="1130300" y="13691236"/>
          <a:ext cx="889000" cy="14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88600</xdr:rowOff>
    </xdr:from>
    <xdr:ext cx="405111" cy="259045"/>
    <xdr:sp macro="" textlink="">
      <xdr:nvSpPr>
        <xdr:cNvPr id="314" name="n_1aveValue【福祉施設】&#10;有形固定資産減価償却率">
          <a:extLst>
            <a:ext uri="{FF2B5EF4-FFF2-40B4-BE49-F238E27FC236}">
              <a16:creationId xmlns:a16="http://schemas.microsoft.com/office/drawing/2014/main" id="{879E49F9-A46D-4A6D-BBE6-3DAE47FF4033}"/>
            </a:ext>
          </a:extLst>
        </xdr:cNvPr>
        <xdr:cNvSpPr txBox="1"/>
      </xdr:nvSpPr>
      <xdr:spPr>
        <a:xfrm>
          <a:off x="3582044" y="14318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5" name="n_2aveValue【福祉施設】&#10;有形固定資産減価償却率">
          <a:extLst>
            <a:ext uri="{FF2B5EF4-FFF2-40B4-BE49-F238E27FC236}">
              <a16:creationId xmlns:a16="http://schemas.microsoft.com/office/drawing/2014/main" id="{5FAA5C60-2EDF-45F1-ABCA-9AEF2B5C069B}"/>
            </a:ext>
          </a:extLst>
        </xdr:cNvPr>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6" name="n_3aveValue【福祉施設】&#10;有形固定資産減価償却率">
          <a:extLst>
            <a:ext uri="{FF2B5EF4-FFF2-40B4-BE49-F238E27FC236}">
              <a16:creationId xmlns:a16="http://schemas.microsoft.com/office/drawing/2014/main" id="{5989D4E1-1ACB-44DD-A699-7C29785F4272}"/>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97172</xdr:rowOff>
    </xdr:from>
    <xdr:ext cx="405111" cy="259045"/>
    <xdr:sp macro="" textlink="">
      <xdr:nvSpPr>
        <xdr:cNvPr id="317" name="n_4aveValue【福祉施設】&#10;有形固定資産減価償却率">
          <a:extLst>
            <a:ext uri="{FF2B5EF4-FFF2-40B4-BE49-F238E27FC236}">
              <a16:creationId xmlns:a16="http://schemas.microsoft.com/office/drawing/2014/main" id="{77AD638E-7BF8-4A14-845C-B06201CC9DAB}"/>
            </a:ext>
          </a:extLst>
        </xdr:cNvPr>
        <xdr:cNvSpPr txBox="1"/>
      </xdr:nvSpPr>
      <xdr:spPr>
        <a:xfrm>
          <a:off x="927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145432</xdr:rowOff>
    </xdr:from>
    <xdr:ext cx="405111" cy="259045"/>
    <xdr:sp macro="" textlink="">
      <xdr:nvSpPr>
        <xdr:cNvPr id="318" name="n_1mainValue【福祉施設】&#10;有形固定資産減価償却率">
          <a:extLst>
            <a:ext uri="{FF2B5EF4-FFF2-40B4-BE49-F238E27FC236}">
              <a16:creationId xmlns:a16="http://schemas.microsoft.com/office/drawing/2014/main" id="{B3FD7496-686F-4F13-9D01-BC17FA57FB76}"/>
            </a:ext>
          </a:extLst>
        </xdr:cNvPr>
        <xdr:cNvSpPr txBox="1"/>
      </xdr:nvSpPr>
      <xdr:spPr>
        <a:xfrm>
          <a:off x="35820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91140</xdr:rowOff>
    </xdr:from>
    <xdr:ext cx="405111" cy="259045"/>
    <xdr:sp macro="" textlink="">
      <xdr:nvSpPr>
        <xdr:cNvPr id="319" name="n_2mainValue【福祉施設】&#10;有形固定資産減価償却率">
          <a:extLst>
            <a:ext uri="{FF2B5EF4-FFF2-40B4-BE49-F238E27FC236}">
              <a16:creationId xmlns:a16="http://schemas.microsoft.com/office/drawing/2014/main" id="{620E83B2-9BA8-4623-B25F-5F0581F62E5A}"/>
            </a:ext>
          </a:extLst>
        </xdr:cNvPr>
        <xdr:cNvSpPr txBox="1"/>
      </xdr:nvSpPr>
      <xdr:spPr>
        <a:xfrm>
          <a:off x="2705744" y="1346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42563</xdr:rowOff>
    </xdr:from>
    <xdr:ext cx="405111" cy="259045"/>
    <xdr:sp macro="" textlink="">
      <xdr:nvSpPr>
        <xdr:cNvPr id="320" name="n_3mainValue【福祉施設】&#10;有形固定資産減価償却率">
          <a:extLst>
            <a:ext uri="{FF2B5EF4-FFF2-40B4-BE49-F238E27FC236}">
              <a16:creationId xmlns:a16="http://schemas.microsoft.com/office/drawing/2014/main" id="{FD2C4584-2ED0-4DC2-94C8-04B8F2847BFF}"/>
            </a:ext>
          </a:extLst>
        </xdr:cNvPr>
        <xdr:cNvSpPr txBox="1"/>
      </xdr:nvSpPr>
      <xdr:spPr>
        <a:xfrm>
          <a:off x="1816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11129</xdr:rowOff>
    </xdr:from>
    <xdr:ext cx="405111" cy="259045"/>
    <xdr:sp macro="" textlink="">
      <xdr:nvSpPr>
        <xdr:cNvPr id="321" name="n_4mainValue【福祉施設】&#10;有形固定資産減価償却率">
          <a:extLst>
            <a:ext uri="{FF2B5EF4-FFF2-40B4-BE49-F238E27FC236}">
              <a16:creationId xmlns:a16="http://schemas.microsoft.com/office/drawing/2014/main" id="{A45B9708-165E-47C1-9495-5BD645771ED6}"/>
            </a:ext>
          </a:extLst>
        </xdr:cNvPr>
        <xdr:cNvSpPr txBox="1"/>
      </xdr:nvSpPr>
      <xdr:spPr>
        <a:xfrm>
          <a:off x="927744" y="1355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3E29007-C334-4C0A-86B7-06491D8D4B7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BC555A5-F3CB-4226-898A-0A1477851F9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7D185D2-08D2-43EA-A9FA-0406D6772A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C4BD8DC-99A6-4284-8A08-39EFBAD5DAC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A8D7B50-6139-4140-AEA2-71DEB08BEA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B740A6E-20A4-43B4-A6FE-4EEE495FB0D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4C5E19C-A1F6-4134-875D-CF9A46C51D1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AE46969-85CA-4B4E-AD1E-031FD6B418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044ABA0-CFF5-4318-AEBA-724AD12E8CC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3CB5B5E-7086-4A99-95E8-D535E0691E4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81AEF92-9035-42D1-B865-FEA702E7066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B3E3DC3-0805-4755-A438-E75383BA382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BE095E8C-63B3-46DE-989B-8410C9B1489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7C5877D4-7733-4D65-8284-F010944AC00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5DD9E959-E9F2-4655-B839-56221745A16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F87DBEEB-BDEC-428C-B6BA-C40C20219C4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90CF14C-B155-409F-9558-0A35DE5D3AE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B5C52A6-E569-41DD-B1A0-036B3E78453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ABAF372-E500-4AC9-A917-2426A1FE85E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4F4DEDD3-55A0-4746-8BAA-92CD3299288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D0646E6-F53A-4337-97DF-4370F7F540F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AEB88014-00AC-4D22-BE3A-F930C289FB0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2D49DDFA-4143-4F38-BF15-E0AB87EE64C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101600</xdr:rowOff>
    </xdr:to>
    <xdr:cxnSp macro="">
      <xdr:nvCxnSpPr>
        <xdr:cNvPr id="345" name="直線コネクタ 344">
          <a:extLst>
            <a:ext uri="{FF2B5EF4-FFF2-40B4-BE49-F238E27FC236}">
              <a16:creationId xmlns:a16="http://schemas.microsoft.com/office/drawing/2014/main" id="{FEEE531C-C485-44A1-9A1E-DBF7BB14406A}"/>
            </a:ext>
          </a:extLst>
        </xdr:cNvPr>
        <xdr:cNvCxnSpPr/>
      </xdr:nvCxnSpPr>
      <xdr:spPr>
        <a:xfrm flipV="1">
          <a:off x="10476865" y="13436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6" name="【福祉施設】&#10;一人当たり面積最小値テキスト">
          <a:extLst>
            <a:ext uri="{FF2B5EF4-FFF2-40B4-BE49-F238E27FC236}">
              <a16:creationId xmlns:a16="http://schemas.microsoft.com/office/drawing/2014/main" id="{90C70535-0681-4EA1-B53B-AC494F994A81}"/>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7" name="直線コネクタ 346">
          <a:extLst>
            <a:ext uri="{FF2B5EF4-FFF2-40B4-BE49-F238E27FC236}">
              <a16:creationId xmlns:a16="http://schemas.microsoft.com/office/drawing/2014/main" id="{41141FB9-2007-4ED5-9A6B-849971D9FC99}"/>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348" name="【福祉施設】&#10;一人当たり面積最大値テキスト">
          <a:extLst>
            <a:ext uri="{FF2B5EF4-FFF2-40B4-BE49-F238E27FC236}">
              <a16:creationId xmlns:a16="http://schemas.microsoft.com/office/drawing/2014/main" id="{AEAB3D7A-B0C7-49B0-BD12-3CEA2181E315}"/>
            </a:ext>
          </a:extLst>
        </xdr:cNvPr>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349" name="直線コネクタ 348">
          <a:extLst>
            <a:ext uri="{FF2B5EF4-FFF2-40B4-BE49-F238E27FC236}">
              <a16:creationId xmlns:a16="http://schemas.microsoft.com/office/drawing/2014/main" id="{FD870A5D-85FE-41E8-829E-6B8F09A03139}"/>
            </a:ext>
          </a:extLst>
        </xdr:cNvPr>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29227</xdr:rowOff>
    </xdr:from>
    <xdr:ext cx="469744" cy="259045"/>
    <xdr:sp macro="" textlink="">
      <xdr:nvSpPr>
        <xdr:cNvPr id="350" name="【福祉施設】&#10;一人当たり面積平均値テキスト">
          <a:extLst>
            <a:ext uri="{FF2B5EF4-FFF2-40B4-BE49-F238E27FC236}">
              <a16:creationId xmlns:a16="http://schemas.microsoft.com/office/drawing/2014/main" id="{A68FA572-4FB2-4188-A908-ABF46DB9B2CE}"/>
            </a:ext>
          </a:extLst>
        </xdr:cNvPr>
        <xdr:cNvSpPr txBox="1"/>
      </xdr:nvSpPr>
      <xdr:spPr>
        <a:xfrm>
          <a:off x="10515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51" name="フローチャート: 判断 350">
          <a:extLst>
            <a:ext uri="{FF2B5EF4-FFF2-40B4-BE49-F238E27FC236}">
              <a16:creationId xmlns:a16="http://schemas.microsoft.com/office/drawing/2014/main" id="{DCA24E80-229A-448B-8AAA-4023F0E68081}"/>
            </a:ext>
          </a:extLst>
        </xdr:cNvPr>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31750</xdr:rowOff>
    </xdr:from>
    <xdr:to>
      <xdr:col>50</xdr:col>
      <xdr:colOff>165100</xdr:colOff>
      <xdr:row>83</xdr:row>
      <xdr:rowOff>133350</xdr:rowOff>
    </xdr:to>
    <xdr:sp macro="" textlink="">
      <xdr:nvSpPr>
        <xdr:cNvPr id="352" name="フローチャート: 判断 351">
          <a:extLst>
            <a:ext uri="{FF2B5EF4-FFF2-40B4-BE49-F238E27FC236}">
              <a16:creationId xmlns:a16="http://schemas.microsoft.com/office/drawing/2014/main" id="{E1FE786D-C24E-44DD-8E8F-4C9D124EB10C}"/>
            </a:ext>
          </a:extLst>
        </xdr:cNvPr>
        <xdr:cNvSpPr/>
      </xdr:nvSpPr>
      <xdr:spPr>
        <a:xfrm>
          <a:off x="9588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53" name="フローチャート: 判断 352">
          <a:extLst>
            <a:ext uri="{FF2B5EF4-FFF2-40B4-BE49-F238E27FC236}">
              <a16:creationId xmlns:a16="http://schemas.microsoft.com/office/drawing/2014/main" id="{0A2DB748-C47A-4F26-8208-066A23C46537}"/>
            </a:ext>
          </a:extLst>
        </xdr:cNvPr>
        <xdr:cNvSpPr/>
      </xdr:nvSpPr>
      <xdr:spPr>
        <a:xfrm>
          <a:off x="869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4" name="フローチャート: 判断 353">
          <a:extLst>
            <a:ext uri="{FF2B5EF4-FFF2-40B4-BE49-F238E27FC236}">
              <a16:creationId xmlns:a16="http://schemas.microsoft.com/office/drawing/2014/main" id="{B41DD122-E79C-48A7-925E-D8E44C7E2411}"/>
            </a:ext>
          </a:extLst>
        </xdr:cNvPr>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55" name="フローチャート: 判断 354">
          <a:extLst>
            <a:ext uri="{FF2B5EF4-FFF2-40B4-BE49-F238E27FC236}">
              <a16:creationId xmlns:a16="http://schemas.microsoft.com/office/drawing/2014/main" id="{203D14A8-5419-4008-8A38-43B265B3A40B}"/>
            </a:ext>
          </a:extLst>
        </xdr:cNvPr>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42AF606-1666-44B6-BB72-0DD96A9730C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A14620B-BC1C-477B-9834-947995AEE23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49C3470-7E6C-40CF-9447-3EB9A4A2D4F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3D7A960-868B-478A-950A-AF1BF9C2088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5834270-1582-465B-8388-7ABD0998463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127000</xdr:rowOff>
    </xdr:from>
    <xdr:to>
      <xdr:col>55</xdr:col>
      <xdr:colOff>50800</xdr:colOff>
      <xdr:row>85</xdr:row>
      <xdr:rowOff>57150</xdr:rowOff>
    </xdr:to>
    <xdr:sp macro="" textlink="">
      <xdr:nvSpPr>
        <xdr:cNvPr id="361" name="楕円 360">
          <a:extLst>
            <a:ext uri="{FF2B5EF4-FFF2-40B4-BE49-F238E27FC236}">
              <a16:creationId xmlns:a16="http://schemas.microsoft.com/office/drawing/2014/main" id="{63E53B0A-397B-4DF1-BD24-2019C9D51DA0}"/>
            </a:ext>
          </a:extLst>
        </xdr:cNvPr>
        <xdr:cNvSpPr/>
      </xdr:nvSpPr>
      <xdr:spPr>
        <a:xfrm>
          <a:off x="104267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105427</xdr:rowOff>
    </xdr:from>
    <xdr:ext cx="469744" cy="259045"/>
    <xdr:sp macro="" textlink="">
      <xdr:nvSpPr>
        <xdr:cNvPr id="362" name="【福祉施設】&#10;一人当たり面積該当値テキスト">
          <a:extLst>
            <a:ext uri="{FF2B5EF4-FFF2-40B4-BE49-F238E27FC236}">
              <a16:creationId xmlns:a16="http://schemas.microsoft.com/office/drawing/2014/main" id="{FACC73E2-FE9A-45AE-BC31-E2759291F686}"/>
            </a:ext>
          </a:extLst>
        </xdr:cNvPr>
        <xdr:cNvSpPr txBox="1"/>
      </xdr:nvSpPr>
      <xdr:spPr>
        <a:xfrm>
          <a:off x="10515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127000</xdr:rowOff>
    </xdr:from>
    <xdr:to>
      <xdr:col>50</xdr:col>
      <xdr:colOff>165100</xdr:colOff>
      <xdr:row>85</xdr:row>
      <xdr:rowOff>57150</xdr:rowOff>
    </xdr:to>
    <xdr:sp macro="" textlink="">
      <xdr:nvSpPr>
        <xdr:cNvPr id="363" name="楕円 362">
          <a:extLst>
            <a:ext uri="{FF2B5EF4-FFF2-40B4-BE49-F238E27FC236}">
              <a16:creationId xmlns:a16="http://schemas.microsoft.com/office/drawing/2014/main" id="{0331AA14-7DC8-4C9B-9C7E-B3D06276D316}"/>
            </a:ext>
          </a:extLst>
        </xdr:cNvPr>
        <xdr:cNvSpPr/>
      </xdr:nvSpPr>
      <xdr:spPr>
        <a:xfrm>
          <a:off x="9588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6350</xdr:rowOff>
    </xdr:from>
    <xdr:to>
      <xdr:col>55</xdr:col>
      <xdr:colOff>0</xdr:colOff>
      <xdr:row>85</xdr:row>
      <xdr:rowOff>6350</xdr:rowOff>
    </xdr:to>
    <xdr:cxnSp macro="">
      <xdr:nvCxnSpPr>
        <xdr:cNvPr id="364" name="直線コネクタ 363">
          <a:extLst>
            <a:ext uri="{FF2B5EF4-FFF2-40B4-BE49-F238E27FC236}">
              <a16:creationId xmlns:a16="http://schemas.microsoft.com/office/drawing/2014/main" id="{880DFB7C-F789-4723-918B-AF8DE9B4B248}"/>
            </a:ext>
          </a:extLst>
        </xdr:cNvPr>
        <xdr:cNvCxnSpPr/>
      </xdr:nvCxnSpPr>
      <xdr:spPr>
        <a:xfrm>
          <a:off x="9639300" y="1457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127000</xdr:rowOff>
    </xdr:from>
    <xdr:to>
      <xdr:col>46</xdr:col>
      <xdr:colOff>38100</xdr:colOff>
      <xdr:row>85</xdr:row>
      <xdr:rowOff>57150</xdr:rowOff>
    </xdr:to>
    <xdr:sp macro="" textlink="">
      <xdr:nvSpPr>
        <xdr:cNvPr id="365" name="楕円 364">
          <a:extLst>
            <a:ext uri="{FF2B5EF4-FFF2-40B4-BE49-F238E27FC236}">
              <a16:creationId xmlns:a16="http://schemas.microsoft.com/office/drawing/2014/main" id="{4CD9DF40-F3BB-48B6-BA86-C39338E9C0F5}"/>
            </a:ext>
          </a:extLst>
        </xdr:cNvPr>
        <xdr:cNvSpPr/>
      </xdr:nvSpPr>
      <xdr:spPr>
        <a:xfrm>
          <a:off x="8699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6350</xdr:rowOff>
    </xdr:from>
    <xdr:to>
      <xdr:col>50</xdr:col>
      <xdr:colOff>114300</xdr:colOff>
      <xdr:row>85</xdr:row>
      <xdr:rowOff>6350</xdr:rowOff>
    </xdr:to>
    <xdr:cxnSp macro="">
      <xdr:nvCxnSpPr>
        <xdr:cNvPr id="366" name="直線コネクタ 365">
          <a:extLst>
            <a:ext uri="{FF2B5EF4-FFF2-40B4-BE49-F238E27FC236}">
              <a16:creationId xmlns:a16="http://schemas.microsoft.com/office/drawing/2014/main" id="{1A49D992-A73A-4739-B51C-166EC33D6CF6}"/>
            </a:ext>
          </a:extLst>
        </xdr:cNvPr>
        <xdr:cNvCxnSpPr/>
      </xdr:nvCxnSpPr>
      <xdr:spPr>
        <a:xfrm>
          <a:off x="8750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127000</xdr:rowOff>
    </xdr:from>
    <xdr:to>
      <xdr:col>41</xdr:col>
      <xdr:colOff>101600</xdr:colOff>
      <xdr:row>85</xdr:row>
      <xdr:rowOff>57150</xdr:rowOff>
    </xdr:to>
    <xdr:sp macro="" textlink="">
      <xdr:nvSpPr>
        <xdr:cNvPr id="367" name="楕円 366">
          <a:extLst>
            <a:ext uri="{FF2B5EF4-FFF2-40B4-BE49-F238E27FC236}">
              <a16:creationId xmlns:a16="http://schemas.microsoft.com/office/drawing/2014/main" id="{8FB139C6-4881-4DDE-85A8-18E70F7E76EB}"/>
            </a:ext>
          </a:extLst>
        </xdr:cNvPr>
        <xdr:cNvSpPr/>
      </xdr:nvSpPr>
      <xdr:spPr>
        <a:xfrm>
          <a:off x="7810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6350</xdr:rowOff>
    </xdr:from>
    <xdr:to>
      <xdr:col>45</xdr:col>
      <xdr:colOff>177800</xdr:colOff>
      <xdr:row>85</xdr:row>
      <xdr:rowOff>6350</xdr:rowOff>
    </xdr:to>
    <xdr:cxnSp macro="">
      <xdr:nvCxnSpPr>
        <xdr:cNvPr id="368" name="直線コネクタ 367">
          <a:extLst>
            <a:ext uri="{FF2B5EF4-FFF2-40B4-BE49-F238E27FC236}">
              <a16:creationId xmlns:a16="http://schemas.microsoft.com/office/drawing/2014/main" id="{10D5E3F5-5B0E-4D55-9B87-E5703D27EFC7}"/>
            </a:ext>
          </a:extLst>
        </xdr:cNvPr>
        <xdr:cNvCxnSpPr/>
      </xdr:nvCxnSpPr>
      <xdr:spPr>
        <a:xfrm>
          <a:off x="7861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127000</xdr:rowOff>
    </xdr:from>
    <xdr:to>
      <xdr:col>36</xdr:col>
      <xdr:colOff>165100</xdr:colOff>
      <xdr:row>85</xdr:row>
      <xdr:rowOff>57150</xdr:rowOff>
    </xdr:to>
    <xdr:sp macro="" textlink="">
      <xdr:nvSpPr>
        <xdr:cNvPr id="369" name="楕円 368">
          <a:extLst>
            <a:ext uri="{FF2B5EF4-FFF2-40B4-BE49-F238E27FC236}">
              <a16:creationId xmlns:a16="http://schemas.microsoft.com/office/drawing/2014/main" id="{6EF4F1D9-707F-4A5E-95FF-FCDE0FB051F9}"/>
            </a:ext>
          </a:extLst>
        </xdr:cNvPr>
        <xdr:cNvSpPr/>
      </xdr:nvSpPr>
      <xdr:spPr>
        <a:xfrm>
          <a:off x="6921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6350</xdr:rowOff>
    </xdr:from>
    <xdr:to>
      <xdr:col>41</xdr:col>
      <xdr:colOff>50800</xdr:colOff>
      <xdr:row>85</xdr:row>
      <xdr:rowOff>6350</xdr:rowOff>
    </xdr:to>
    <xdr:cxnSp macro="">
      <xdr:nvCxnSpPr>
        <xdr:cNvPr id="370" name="直線コネクタ 369">
          <a:extLst>
            <a:ext uri="{FF2B5EF4-FFF2-40B4-BE49-F238E27FC236}">
              <a16:creationId xmlns:a16="http://schemas.microsoft.com/office/drawing/2014/main" id="{871A0973-4CA6-4698-87F4-FC6547E1ED80}"/>
            </a:ext>
          </a:extLst>
        </xdr:cNvPr>
        <xdr:cNvCxnSpPr/>
      </xdr:nvCxnSpPr>
      <xdr:spPr>
        <a:xfrm>
          <a:off x="6972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149877</xdr:rowOff>
    </xdr:from>
    <xdr:ext cx="469744" cy="259045"/>
    <xdr:sp macro="" textlink="">
      <xdr:nvSpPr>
        <xdr:cNvPr id="371" name="n_1aveValue【福祉施設】&#10;一人当たり面積">
          <a:extLst>
            <a:ext uri="{FF2B5EF4-FFF2-40B4-BE49-F238E27FC236}">
              <a16:creationId xmlns:a16="http://schemas.microsoft.com/office/drawing/2014/main" id="{EA170765-8D10-436C-89A5-2EFFA141E1E8}"/>
            </a:ext>
          </a:extLst>
        </xdr:cNvPr>
        <xdr:cNvSpPr txBox="1"/>
      </xdr:nvSpPr>
      <xdr:spPr>
        <a:xfrm>
          <a:off x="93917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72" name="n_2aveValue【福祉施設】&#10;一人当たり面積">
          <a:extLst>
            <a:ext uri="{FF2B5EF4-FFF2-40B4-BE49-F238E27FC236}">
              <a16:creationId xmlns:a16="http://schemas.microsoft.com/office/drawing/2014/main" id="{819BF17E-4ED1-451A-B3CF-E8FC490A2E56}"/>
            </a:ext>
          </a:extLst>
        </xdr:cNvPr>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73" name="n_3aveValue【福祉施設】&#10;一人当たり面積">
          <a:extLst>
            <a:ext uri="{FF2B5EF4-FFF2-40B4-BE49-F238E27FC236}">
              <a16:creationId xmlns:a16="http://schemas.microsoft.com/office/drawing/2014/main" id="{3D460BF8-7B33-4C7D-898C-92641AAE5914}"/>
            </a:ext>
          </a:extLst>
        </xdr:cNvPr>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xdr:rowOff>
    </xdr:from>
    <xdr:ext cx="469744" cy="259045"/>
    <xdr:sp macro="" textlink="">
      <xdr:nvSpPr>
        <xdr:cNvPr id="374" name="n_4aveValue【福祉施設】&#10;一人当たり面積">
          <a:extLst>
            <a:ext uri="{FF2B5EF4-FFF2-40B4-BE49-F238E27FC236}">
              <a16:creationId xmlns:a16="http://schemas.microsoft.com/office/drawing/2014/main" id="{535AF61C-E917-4831-BE19-3FD654F21EF2}"/>
            </a:ext>
          </a:extLst>
        </xdr:cNvPr>
        <xdr:cNvSpPr txBox="1"/>
      </xdr:nvSpPr>
      <xdr:spPr>
        <a:xfrm>
          <a:off x="6737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48277</xdr:rowOff>
    </xdr:from>
    <xdr:ext cx="469744" cy="259045"/>
    <xdr:sp macro="" textlink="">
      <xdr:nvSpPr>
        <xdr:cNvPr id="375" name="n_1mainValue【福祉施設】&#10;一人当たり面積">
          <a:extLst>
            <a:ext uri="{FF2B5EF4-FFF2-40B4-BE49-F238E27FC236}">
              <a16:creationId xmlns:a16="http://schemas.microsoft.com/office/drawing/2014/main" id="{55D221A1-0940-43AE-938D-F56608C97689}"/>
            </a:ext>
          </a:extLst>
        </xdr:cNvPr>
        <xdr:cNvSpPr txBox="1"/>
      </xdr:nvSpPr>
      <xdr:spPr>
        <a:xfrm>
          <a:off x="9391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48277</xdr:rowOff>
    </xdr:from>
    <xdr:ext cx="469744" cy="259045"/>
    <xdr:sp macro="" textlink="">
      <xdr:nvSpPr>
        <xdr:cNvPr id="376" name="n_2mainValue【福祉施設】&#10;一人当たり面積">
          <a:extLst>
            <a:ext uri="{FF2B5EF4-FFF2-40B4-BE49-F238E27FC236}">
              <a16:creationId xmlns:a16="http://schemas.microsoft.com/office/drawing/2014/main" id="{BFE492E4-4E87-4384-8D1F-CD3CA1434448}"/>
            </a:ext>
          </a:extLst>
        </xdr:cNvPr>
        <xdr:cNvSpPr txBox="1"/>
      </xdr:nvSpPr>
      <xdr:spPr>
        <a:xfrm>
          <a:off x="8515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48277</xdr:rowOff>
    </xdr:from>
    <xdr:ext cx="469744" cy="259045"/>
    <xdr:sp macro="" textlink="">
      <xdr:nvSpPr>
        <xdr:cNvPr id="377" name="n_3mainValue【福祉施設】&#10;一人当たり面積">
          <a:extLst>
            <a:ext uri="{FF2B5EF4-FFF2-40B4-BE49-F238E27FC236}">
              <a16:creationId xmlns:a16="http://schemas.microsoft.com/office/drawing/2014/main" id="{E89C9569-2C13-4EF9-8B28-79207ABC3AE5}"/>
            </a:ext>
          </a:extLst>
        </xdr:cNvPr>
        <xdr:cNvSpPr txBox="1"/>
      </xdr:nvSpPr>
      <xdr:spPr>
        <a:xfrm>
          <a:off x="7626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48277</xdr:rowOff>
    </xdr:from>
    <xdr:ext cx="469744" cy="259045"/>
    <xdr:sp macro="" textlink="">
      <xdr:nvSpPr>
        <xdr:cNvPr id="378" name="n_4mainValue【福祉施設】&#10;一人当たり面積">
          <a:extLst>
            <a:ext uri="{FF2B5EF4-FFF2-40B4-BE49-F238E27FC236}">
              <a16:creationId xmlns:a16="http://schemas.microsoft.com/office/drawing/2014/main" id="{910382EA-56F7-4DDE-8072-9AEBFB282799}"/>
            </a:ext>
          </a:extLst>
        </xdr:cNvPr>
        <xdr:cNvSpPr txBox="1"/>
      </xdr:nvSpPr>
      <xdr:spPr>
        <a:xfrm>
          <a:off x="6737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571E17D-BBAC-4863-8F98-342E932160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2164F35-26AF-4DF2-ABD4-11689C71614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2ADF4E6-7546-4165-88BC-ABA8A9A638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E376EB6-EBA8-49E3-BE2E-C723EDEDCD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5780059-5B6F-459A-8A6F-55354D58204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CB935C12-C9E2-4154-81D4-95706C5DDF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B2CD36F-852A-4BD0-BA2B-68E09180ACA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C5D0459-6CB2-436B-98AE-8A1C8223DBF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8439F558-0DFF-4156-9DE4-2A2AAF21A2B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0D0B036-E9ED-49D2-833C-11F039F4D74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4CFD1A-EA2A-44FE-8BC3-9C03B3AD710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F701578-F978-48BF-957B-98D653B2002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FBE2BCF0-17F3-45D8-89EB-22497F60BE4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83CE46F1-D205-45BE-901C-31C9E8A26CA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4D9EEF62-3110-49F6-95B0-FC5794CC5B2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CA54664-B136-4F9E-BEE0-CF62D514BD4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E7DEF997-1094-4B74-93D1-8B4861FF2B2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B0A024EB-8D6F-4CC8-92CA-323AD6C2123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E36F35CA-A1DC-4300-9501-6BACE25DCEA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48DE0535-CC14-43EB-9A2C-0740B61265C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9720E61A-C700-420D-9E95-2415422E363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2D6AF740-CFA7-4CA8-8148-303BEDFE9D7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F8A3A0DC-884F-4DD5-9C79-65532F2D7E1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9729AA8B-9C22-42DA-B34D-530EB79D922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2093794B-57B7-46EB-B6DE-3D740619EB3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108</xdr:row>
      <xdr:rowOff>89263</xdr:rowOff>
    </xdr:to>
    <xdr:cxnSp macro="">
      <xdr:nvCxnSpPr>
        <xdr:cNvPr id="404" name="直線コネクタ 403">
          <a:extLst>
            <a:ext uri="{FF2B5EF4-FFF2-40B4-BE49-F238E27FC236}">
              <a16:creationId xmlns:a16="http://schemas.microsoft.com/office/drawing/2014/main" id="{F67C3461-AEC2-4B52-8F2F-2410D6677607}"/>
            </a:ext>
          </a:extLst>
        </xdr:cNvPr>
        <xdr:cNvCxnSpPr/>
      </xdr:nvCxnSpPr>
      <xdr:spPr>
        <a:xfrm flipV="1">
          <a:off x="4634865" y="1712649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5EE7A6C3-97F3-441A-B893-08E3D6484A61}"/>
            </a:ext>
          </a:extLst>
        </xdr:cNvPr>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406" name="直線コネクタ 405">
          <a:extLst>
            <a:ext uri="{FF2B5EF4-FFF2-40B4-BE49-F238E27FC236}">
              <a16:creationId xmlns:a16="http://schemas.microsoft.com/office/drawing/2014/main" id="{A2E64268-BE7B-4DF3-A17A-7F585C5290D8}"/>
            </a:ext>
          </a:extLst>
        </xdr:cNvPr>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8946FAB4-4CFD-4193-9CEA-F125870C7DD4}"/>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08" name="直線コネクタ 407">
          <a:extLst>
            <a:ext uri="{FF2B5EF4-FFF2-40B4-BE49-F238E27FC236}">
              <a16:creationId xmlns:a16="http://schemas.microsoft.com/office/drawing/2014/main" id="{C8EB237E-367A-40B6-A0E1-EDFD8A960F34}"/>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71138</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A2258DA3-5D8E-4960-A39A-5E4D677389DB}"/>
            </a:ext>
          </a:extLst>
        </xdr:cNvPr>
        <xdr:cNvSpPr txBox="1"/>
      </xdr:nvSpPr>
      <xdr:spPr>
        <a:xfrm>
          <a:off x="4673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10" name="フローチャート: 判断 409">
          <a:extLst>
            <a:ext uri="{FF2B5EF4-FFF2-40B4-BE49-F238E27FC236}">
              <a16:creationId xmlns:a16="http://schemas.microsoft.com/office/drawing/2014/main" id="{2A777849-1F4B-4C75-A9D4-7DA57D2D323B}"/>
            </a:ext>
          </a:extLst>
        </xdr:cNvPr>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411" name="フローチャート: 判断 410">
          <a:extLst>
            <a:ext uri="{FF2B5EF4-FFF2-40B4-BE49-F238E27FC236}">
              <a16:creationId xmlns:a16="http://schemas.microsoft.com/office/drawing/2014/main" id="{643006CE-7AA0-4E6F-A23E-CCC96D3D73D0}"/>
            </a:ext>
          </a:extLst>
        </xdr:cNvPr>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61323</xdr:rowOff>
    </xdr:from>
    <xdr:to>
      <xdr:col>15</xdr:col>
      <xdr:colOff>101600</xdr:colOff>
      <xdr:row>104</xdr:row>
      <xdr:rowOff>162923</xdr:rowOff>
    </xdr:to>
    <xdr:sp macro="" textlink="">
      <xdr:nvSpPr>
        <xdr:cNvPr id="412" name="フローチャート: 判断 411">
          <a:extLst>
            <a:ext uri="{FF2B5EF4-FFF2-40B4-BE49-F238E27FC236}">
              <a16:creationId xmlns:a16="http://schemas.microsoft.com/office/drawing/2014/main" id="{8C2BF9A3-D6AC-4D0F-8327-D9AF5804909A}"/>
            </a:ext>
          </a:extLst>
        </xdr:cNvPr>
        <xdr:cNvSpPr/>
      </xdr:nvSpPr>
      <xdr:spPr>
        <a:xfrm>
          <a:off x="2857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413" name="フローチャート: 判断 412">
          <a:extLst>
            <a:ext uri="{FF2B5EF4-FFF2-40B4-BE49-F238E27FC236}">
              <a16:creationId xmlns:a16="http://schemas.microsoft.com/office/drawing/2014/main" id="{C15549B4-B229-4ACF-94B6-FC127CB1AB41}"/>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4" name="フローチャート: 判断 413">
          <a:extLst>
            <a:ext uri="{FF2B5EF4-FFF2-40B4-BE49-F238E27FC236}">
              <a16:creationId xmlns:a16="http://schemas.microsoft.com/office/drawing/2014/main" id="{B6757A5E-BF4D-47E0-8EFD-64871284628F}"/>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A2EDBEB-DF49-4AD3-8B1E-CB2A774A411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A48F599-67ED-46F1-B37A-DFC18FC5602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DF11A9F-6FB5-4B40-B03E-073AA92FD9E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01F8716-D2C0-47D2-AAAC-13238256572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8415430-900D-4BE1-8F8D-B2E1BA60C17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420" name="楕円 419">
          <a:extLst>
            <a:ext uri="{FF2B5EF4-FFF2-40B4-BE49-F238E27FC236}">
              <a16:creationId xmlns:a16="http://schemas.microsoft.com/office/drawing/2014/main" id="{2B677A12-3B5E-4C7E-AB98-59F386764ADF}"/>
            </a:ext>
          </a:extLst>
        </xdr:cNvPr>
        <xdr:cNvSpPr/>
      </xdr:nvSpPr>
      <xdr:spPr>
        <a:xfrm>
          <a:off x="4584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49547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1BE56C44-7F82-4F22-A83C-326929E854DD}"/>
            </a:ext>
          </a:extLst>
        </xdr:cNvPr>
        <xdr:cNvSpPr txBox="1"/>
      </xdr:nvSpPr>
      <xdr:spPr>
        <a:xfrm>
          <a:off x="4673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36830</xdr:rowOff>
    </xdr:from>
    <xdr:to>
      <xdr:col>20</xdr:col>
      <xdr:colOff>38100</xdr:colOff>
      <xdr:row>105</xdr:row>
      <xdr:rowOff>138430</xdr:rowOff>
    </xdr:to>
    <xdr:sp macro="" textlink="">
      <xdr:nvSpPr>
        <xdr:cNvPr id="422" name="楕円 421">
          <a:extLst>
            <a:ext uri="{FF2B5EF4-FFF2-40B4-BE49-F238E27FC236}">
              <a16:creationId xmlns:a16="http://schemas.microsoft.com/office/drawing/2014/main" id="{240D0340-E54E-48D3-8BCA-058D95DD78E6}"/>
            </a:ext>
          </a:extLst>
        </xdr:cNvPr>
        <xdr:cNvSpPr/>
      </xdr:nvSpPr>
      <xdr:spPr>
        <a:xfrm>
          <a:off x="3746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87630</xdr:rowOff>
    </xdr:from>
    <xdr:to>
      <xdr:col>24</xdr:col>
      <xdr:colOff>63500</xdr:colOff>
      <xdr:row>105</xdr:row>
      <xdr:rowOff>121920</xdr:rowOff>
    </xdr:to>
    <xdr:cxnSp macro="">
      <xdr:nvCxnSpPr>
        <xdr:cNvPr id="423" name="直線コネクタ 422">
          <a:extLst>
            <a:ext uri="{FF2B5EF4-FFF2-40B4-BE49-F238E27FC236}">
              <a16:creationId xmlns:a16="http://schemas.microsoft.com/office/drawing/2014/main" id="{EDEB98DD-D28D-4C3E-B9E0-A07BA939F4D0}"/>
            </a:ext>
          </a:extLst>
        </xdr:cNvPr>
        <xdr:cNvCxnSpPr/>
      </xdr:nvCxnSpPr>
      <xdr:spPr>
        <a:xfrm>
          <a:off x="3797300" y="180898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2539</xdr:rowOff>
    </xdr:from>
    <xdr:to>
      <xdr:col>15</xdr:col>
      <xdr:colOff>101600</xdr:colOff>
      <xdr:row>105</xdr:row>
      <xdr:rowOff>104139</xdr:rowOff>
    </xdr:to>
    <xdr:sp macro="" textlink="">
      <xdr:nvSpPr>
        <xdr:cNvPr id="424" name="楕円 423">
          <a:extLst>
            <a:ext uri="{FF2B5EF4-FFF2-40B4-BE49-F238E27FC236}">
              <a16:creationId xmlns:a16="http://schemas.microsoft.com/office/drawing/2014/main" id="{5534B69E-A643-4FD2-AE06-E52B7AC158E0}"/>
            </a:ext>
          </a:extLst>
        </xdr:cNvPr>
        <xdr:cNvSpPr/>
      </xdr:nvSpPr>
      <xdr:spPr>
        <a:xfrm>
          <a:off x="2857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53339</xdr:rowOff>
    </xdr:from>
    <xdr:to>
      <xdr:col>19</xdr:col>
      <xdr:colOff>177800</xdr:colOff>
      <xdr:row>105</xdr:row>
      <xdr:rowOff>87630</xdr:rowOff>
    </xdr:to>
    <xdr:cxnSp macro="">
      <xdr:nvCxnSpPr>
        <xdr:cNvPr id="425" name="直線コネクタ 424">
          <a:extLst>
            <a:ext uri="{FF2B5EF4-FFF2-40B4-BE49-F238E27FC236}">
              <a16:creationId xmlns:a16="http://schemas.microsoft.com/office/drawing/2014/main" id="{007209AA-63E7-47A4-A1F9-176A7FF9ADB8}"/>
            </a:ext>
          </a:extLst>
        </xdr:cNvPr>
        <xdr:cNvCxnSpPr/>
      </xdr:nvCxnSpPr>
      <xdr:spPr>
        <a:xfrm>
          <a:off x="2908300" y="180555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139700</xdr:rowOff>
    </xdr:from>
    <xdr:to>
      <xdr:col>10</xdr:col>
      <xdr:colOff>165100</xdr:colOff>
      <xdr:row>105</xdr:row>
      <xdr:rowOff>69850</xdr:rowOff>
    </xdr:to>
    <xdr:sp macro="" textlink="">
      <xdr:nvSpPr>
        <xdr:cNvPr id="426" name="楕円 425">
          <a:extLst>
            <a:ext uri="{FF2B5EF4-FFF2-40B4-BE49-F238E27FC236}">
              <a16:creationId xmlns:a16="http://schemas.microsoft.com/office/drawing/2014/main" id="{7133059D-9337-4299-9B69-4C42A4F81020}"/>
            </a:ext>
          </a:extLst>
        </xdr:cNvPr>
        <xdr:cNvSpPr/>
      </xdr:nvSpPr>
      <xdr:spPr>
        <a:xfrm>
          <a:off x="196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19050</xdr:rowOff>
    </xdr:from>
    <xdr:to>
      <xdr:col>15</xdr:col>
      <xdr:colOff>50800</xdr:colOff>
      <xdr:row>105</xdr:row>
      <xdr:rowOff>53339</xdr:rowOff>
    </xdr:to>
    <xdr:cxnSp macro="">
      <xdr:nvCxnSpPr>
        <xdr:cNvPr id="427" name="直線コネクタ 426">
          <a:extLst>
            <a:ext uri="{FF2B5EF4-FFF2-40B4-BE49-F238E27FC236}">
              <a16:creationId xmlns:a16="http://schemas.microsoft.com/office/drawing/2014/main" id="{3DE135A0-0031-47A1-84A8-736C1F7AFB28}"/>
            </a:ext>
          </a:extLst>
        </xdr:cNvPr>
        <xdr:cNvCxnSpPr/>
      </xdr:nvCxnSpPr>
      <xdr:spPr>
        <a:xfrm>
          <a:off x="2019300" y="180213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113574</xdr:rowOff>
    </xdr:from>
    <xdr:to>
      <xdr:col>6</xdr:col>
      <xdr:colOff>38100</xdr:colOff>
      <xdr:row>106</xdr:row>
      <xdr:rowOff>43724</xdr:rowOff>
    </xdr:to>
    <xdr:sp macro="" textlink="">
      <xdr:nvSpPr>
        <xdr:cNvPr id="428" name="楕円 427">
          <a:extLst>
            <a:ext uri="{FF2B5EF4-FFF2-40B4-BE49-F238E27FC236}">
              <a16:creationId xmlns:a16="http://schemas.microsoft.com/office/drawing/2014/main" id="{2F945E3E-E3EE-4FFF-A993-5A68B6438E3E}"/>
            </a:ext>
          </a:extLst>
        </xdr:cNvPr>
        <xdr:cNvSpPr/>
      </xdr:nvSpPr>
      <xdr:spPr>
        <a:xfrm>
          <a:off x="1079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19050</xdr:rowOff>
    </xdr:from>
    <xdr:to>
      <xdr:col>10</xdr:col>
      <xdr:colOff>114300</xdr:colOff>
      <xdr:row>105</xdr:row>
      <xdr:rowOff>164374</xdr:rowOff>
    </xdr:to>
    <xdr:cxnSp macro="">
      <xdr:nvCxnSpPr>
        <xdr:cNvPr id="429" name="直線コネクタ 428">
          <a:extLst>
            <a:ext uri="{FF2B5EF4-FFF2-40B4-BE49-F238E27FC236}">
              <a16:creationId xmlns:a16="http://schemas.microsoft.com/office/drawing/2014/main" id="{6FBDE36A-6580-4666-A0A9-97CF8C3D21C9}"/>
            </a:ext>
          </a:extLst>
        </xdr:cNvPr>
        <xdr:cNvCxnSpPr/>
      </xdr:nvCxnSpPr>
      <xdr:spPr>
        <a:xfrm flipV="1">
          <a:off x="1130300" y="18021300"/>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151691</xdr:rowOff>
    </xdr:from>
    <xdr:ext cx="405111" cy="259045"/>
    <xdr:sp macro="" textlink="">
      <xdr:nvSpPr>
        <xdr:cNvPr id="430" name="n_1aveValue【市民会館】&#10;有形固定資産減価償却率">
          <a:extLst>
            <a:ext uri="{FF2B5EF4-FFF2-40B4-BE49-F238E27FC236}">
              <a16:creationId xmlns:a16="http://schemas.microsoft.com/office/drawing/2014/main" id="{2D8D6386-A9F9-48F7-A963-3BAF291D83A0}"/>
            </a:ext>
          </a:extLst>
        </xdr:cNvPr>
        <xdr:cNvSpPr txBox="1"/>
      </xdr:nvSpPr>
      <xdr:spPr>
        <a:xfrm>
          <a:off x="35820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8000</xdr:rowOff>
    </xdr:from>
    <xdr:ext cx="405111" cy="259045"/>
    <xdr:sp macro="" textlink="">
      <xdr:nvSpPr>
        <xdr:cNvPr id="431" name="n_2aveValue【市民会館】&#10;有形固定資産減価償却率">
          <a:extLst>
            <a:ext uri="{FF2B5EF4-FFF2-40B4-BE49-F238E27FC236}">
              <a16:creationId xmlns:a16="http://schemas.microsoft.com/office/drawing/2014/main" id="{AB0C3010-BB36-4950-9B76-C4D7BB86CD33}"/>
            </a:ext>
          </a:extLst>
        </xdr:cNvPr>
        <xdr:cNvSpPr txBox="1"/>
      </xdr:nvSpPr>
      <xdr:spPr>
        <a:xfrm>
          <a:off x="2705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432" name="n_3aveValue【市民会館】&#10;有形固定資産減価償却率">
          <a:extLst>
            <a:ext uri="{FF2B5EF4-FFF2-40B4-BE49-F238E27FC236}">
              <a16:creationId xmlns:a16="http://schemas.microsoft.com/office/drawing/2014/main" id="{A1A317B1-582A-49D9-9EA4-23001A0BE485}"/>
            </a:ext>
          </a:extLst>
        </xdr:cNvPr>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3" name="n_4aveValue【市民会館】&#10;有形固定資産減価償却率">
          <a:extLst>
            <a:ext uri="{FF2B5EF4-FFF2-40B4-BE49-F238E27FC236}">
              <a16:creationId xmlns:a16="http://schemas.microsoft.com/office/drawing/2014/main" id="{F9053E91-DDEC-4AAA-9123-8AE1B6955592}"/>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129557</xdr:rowOff>
    </xdr:from>
    <xdr:ext cx="405111" cy="259045"/>
    <xdr:sp macro="" textlink="">
      <xdr:nvSpPr>
        <xdr:cNvPr id="434" name="n_1mainValue【市民会館】&#10;有形固定資産減価償却率">
          <a:extLst>
            <a:ext uri="{FF2B5EF4-FFF2-40B4-BE49-F238E27FC236}">
              <a16:creationId xmlns:a16="http://schemas.microsoft.com/office/drawing/2014/main" id="{62429700-34EE-46C7-9C6F-72F1F8769D15}"/>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435" name="n_2mainValue【市民会館】&#10;有形固定資産減価償却率">
          <a:extLst>
            <a:ext uri="{FF2B5EF4-FFF2-40B4-BE49-F238E27FC236}">
              <a16:creationId xmlns:a16="http://schemas.microsoft.com/office/drawing/2014/main" id="{3E0817B4-B510-48F3-884C-682A1026B4CC}"/>
            </a:ext>
          </a:extLst>
        </xdr:cNvPr>
        <xdr:cNvSpPr txBox="1"/>
      </xdr:nvSpPr>
      <xdr:spPr>
        <a:xfrm>
          <a:off x="2705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60977</xdr:rowOff>
    </xdr:from>
    <xdr:ext cx="405111" cy="259045"/>
    <xdr:sp macro="" textlink="">
      <xdr:nvSpPr>
        <xdr:cNvPr id="436" name="n_3mainValue【市民会館】&#10;有形固定資産減価償却率">
          <a:extLst>
            <a:ext uri="{FF2B5EF4-FFF2-40B4-BE49-F238E27FC236}">
              <a16:creationId xmlns:a16="http://schemas.microsoft.com/office/drawing/2014/main" id="{4C63DBA7-D3C8-4A3A-BF75-5D4CD847B0FE}"/>
            </a:ext>
          </a:extLst>
        </xdr:cNvPr>
        <xdr:cNvSpPr txBox="1"/>
      </xdr:nvSpPr>
      <xdr:spPr>
        <a:xfrm>
          <a:off x="1816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34851</xdr:rowOff>
    </xdr:from>
    <xdr:ext cx="405111" cy="259045"/>
    <xdr:sp macro="" textlink="">
      <xdr:nvSpPr>
        <xdr:cNvPr id="437" name="n_4mainValue【市民会館】&#10;有形固定資産減価償却率">
          <a:extLst>
            <a:ext uri="{FF2B5EF4-FFF2-40B4-BE49-F238E27FC236}">
              <a16:creationId xmlns:a16="http://schemas.microsoft.com/office/drawing/2014/main" id="{1F617DA1-CA38-4BFF-8C25-424BE43B5E37}"/>
            </a:ext>
          </a:extLst>
        </xdr:cNvPr>
        <xdr:cNvSpPr txBox="1"/>
      </xdr:nvSpPr>
      <xdr:spPr>
        <a:xfrm>
          <a:off x="927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2280015B-D7FD-4F68-82D5-E5F1D4F996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F14BEEA-E52C-4320-BC68-A929D816A91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4E0A6521-2552-4E63-B69E-58DE9A1D1A8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DCDE4EA-7302-41C3-A2CE-4372A232D82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19D24489-3D28-4D75-8BB1-E65EF6ADCFC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E5904A07-25E6-4BE8-BD43-0C5B0F67B13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2259FF1C-4E80-430E-B18C-77F6E3BE15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91B5BA5-C47C-409A-9D45-50C71B5BDEA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DC7A26D8-E331-4561-AF60-98662E02618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851B2B2-FF34-4E81-8C99-8DC4BE791A1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2C7D01C-949D-4725-93E7-C1CF825A167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482983AB-68C0-47ED-85FF-78D54D09273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B4C776F8-F71F-4A7D-8620-B64B3218991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A2282BA3-6920-440A-B9CD-8FADA88A0F0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A00230F1-EA6D-408B-84BD-4D3DAED9D58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7348F13-807F-4C16-8BDF-F9263214C12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39443DD6-54E2-4B0B-9E5B-3C9E96C15F4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854E9923-0B69-43E1-952D-4FEEBBC7EBC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13359792-C48C-47B7-B11B-5272D421846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196B0CC4-A5F6-41FF-B91F-FC7BE8F8F11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D964D83-4405-4A9B-AA69-7265A4C9CFF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C5F00963-00C3-454D-9EAB-62679F8417F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38217B0-D7FC-4EC7-A1ED-73A2B9B3921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160020</xdr:rowOff>
    </xdr:from>
    <xdr:to>
      <xdr:col>54</xdr:col>
      <xdr:colOff>189865</xdr:colOff>
      <xdr:row>107</xdr:row>
      <xdr:rowOff>148589</xdr:rowOff>
    </xdr:to>
    <xdr:cxnSp macro="">
      <xdr:nvCxnSpPr>
        <xdr:cNvPr id="461" name="直線コネクタ 460">
          <a:extLst>
            <a:ext uri="{FF2B5EF4-FFF2-40B4-BE49-F238E27FC236}">
              <a16:creationId xmlns:a16="http://schemas.microsoft.com/office/drawing/2014/main" id="{B235AD4A-13C6-4AA1-BDE1-AFF2CA975F2B}"/>
            </a:ext>
          </a:extLst>
        </xdr:cNvPr>
        <xdr:cNvCxnSpPr/>
      </xdr:nvCxnSpPr>
      <xdr:spPr>
        <a:xfrm flipV="1">
          <a:off x="10476865" y="173050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a:extLst>
            <a:ext uri="{FF2B5EF4-FFF2-40B4-BE49-F238E27FC236}">
              <a16:creationId xmlns:a16="http://schemas.microsoft.com/office/drawing/2014/main" id="{FA5A88D7-6822-4836-8546-0BAF9098B04A}"/>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a:extLst>
            <a:ext uri="{FF2B5EF4-FFF2-40B4-BE49-F238E27FC236}">
              <a16:creationId xmlns:a16="http://schemas.microsoft.com/office/drawing/2014/main" id="{2AA771FF-CC00-4384-A6BB-3EAAD59AD286}"/>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106697</xdr:rowOff>
    </xdr:from>
    <xdr:ext cx="469744" cy="259045"/>
    <xdr:sp macro="" textlink="">
      <xdr:nvSpPr>
        <xdr:cNvPr id="464" name="【市民会館】&#10;一人当たり面積最大値テキスト">
          <a:extLst>
            <a:ext uri="{FF2B5EF4-FFF2-40B4-BE49-F238E27FC236}">
              <a16:creationId xmlns:a16="http://schemas.microsoft.com/office/drawing/2014/main" id="{3BCABBD2-391B-4C0F-BEA7-83B34461C5C2}"/>
            </a:ext>
          </a:extLst>
        </xdr:cNvPr>
        <xdr:cNvSpPr txBox="1"/>
      </xdr:nvSpPr>
      <xdr:spPr>
        <a:xfrm>
          <a:off x="10515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160020</xdr:rowOff>
    </xdr:from>
    <xdr:to>
      <xdr:col>55</xdr:col>
      <xdr:colOff>88900</xdr:colOff>
      <xdr:row>100</xdr:row>
      <xdr:rowOff>160020</xdr:rowOff>
    </xdr:to>
    <xdr:cxnSp macro="">
      <xdr:nvCxnSpPr>
        <xdr:cNvPr id="465" name="直線コネクタ 464">
          <a:extLst>
            <a:ext uri="{FF2B5EF4-FFF2-40B4-BE49-F238E27FC236}">
              <a16:creationId xmlns:a16="http://schemas.microsoft.com/office/drawing/2014/main" id="{B0500B9A-9D68-456B-A6B4-4CB5CF2BF369}"/>
            </a:ext>
          </a:extLst>
        </xdr:cNvPr>
        <xdr:cNvCxnSpPr/>
      </xdr:nvCxnSpPr>
      <xdr:spPr>
        <a:xfrm>
          <a:off x="10388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466" name="【市民会館】&#10;一人当たり面積平均値テキスト">
          <a:extLst>
            <a:ext uri="{FF2B5EF4-FFF2-40B4-BE49-F238E27FC236}">
              <a16:creationId xmlns:a16="http://schemas.microsoft.com/office/drawing/2014/main" id="{774FFD2F-9C70-41CE-882B-EAA52C63613D}"/>
            </a:ext>
          </a:extLst>
        </xdr:cNvPr>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7" name="フローチャート: 判断 466">
          <a:extLst>
            <a:ext uri="{FF2B5EF4-FFF2-40B4-BE49-F238E27FC236}">
              <a16:creationId xmlns:a16="http://schemas.microsoft.com/office/drawing/2014/main" id="{9AB67D7D-3E25-4841-BCCF-BB136B7BB518}"/>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8" name="フローチャート: 判断 467">
          <a:extLst>
            <a:ext uri="{FF2B5EF4-FFF2-40B4-BE49-F238E27FC236}">
              <a16:creationId xmlns:a16="http://schemas.microsoft.com/office/drawing/2014/main" id="{78A0E583-C406-4B02-8FD0-65C0FE59AD57}"/>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469" name="フローチャート: 判断 468">
          <a:extLst>
            <a:ext uri="{FF2B5EF4-FFF2-40B4-BE49-F238E27FC236}">
              <a16:creationId xmlns:a16="http://schemas.microsoft.com/office/drawing/2014/main" id="{E6AE2BBA-C508-4687-B07D-5A1696B6FBEC}"/>
            </a:ext>
          </a:extLst>
        </xdr:cNvPr>
        <xdr:cNvSpPr/>
      </xdr:nvSpPr>
      <xdr:spPr>
        <a:xfrm>
          <a:off x="869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0" name="フローチャート: 判断 469">
          <a:extLst>
            <a:ext uri="{FF2B5EF4-FFF2-40B4-BE49-F238E27FC236}">
              <a16:creationId xmlns:a16="http://schemas.microsoft.com/office/drawing/2014/main" id="{93C4DE6F-E7E1-46F1-9D38-C3F3B5ABC255}"/>
            </a:ext>
          </a:extLst>
        </xdr:cNvPr>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471" name="フローチャート: 判断 470">
          <a:extLst>
            <a:ext uri="{FF2B5EF4-FFF2-40B4-BE49-F238E27FC236}">
              <a16:creationId xmlns:a16="http://schemas.microsoft.com/office/drawing/2014/main" id="{06CD9547-FD54-4DFB-9241-066962B03FC4}"/>
            </a:ext>
          </a:extLst>
        </xdr:cNvPr>
        <xdr:cNvSpPr/>
      </xdr:nvSpPr>
      <xdr:spPr>
        <a:xfrm>
          <a:off x="692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79C86A9-DC76-4AA2-9BD1-D6D41762ABA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112973F-EE6F-40B0-ACDD-03F4358F942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4D9CDAA-F233-4CDE-B8B6-6676C3C491D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30C87D6-80C5-4667-A463-96A4FD25E5E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8BB6FBC-5B3E-4843-A75A-85DE716F709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477" name="楕円 476">
          <a:extLst>
            <a:ext uri="{FF2B5EF4-FFF2-40B4-BE49-F238E27FC236}">
              <a16:creationId xmlns:a16="http://schemas.microsoft.com/office/drawing/2014/main" id="{70967B38-BAFB-48B0-9AE0-F5E8E200BE45}"/>
            </a:ext>
          </a:extLst>
        </xdr:cNvPr>
        <xdr:cNvSpPr/>
      </xdr:nvSpPr>
      <xdr:spPr>
        <a:xfrm>
          <a:off x="10426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44466</xdr:rowOff>
    </xdr:from>
    <xdr:ext cx="469744" cy="259045"/>
    <xdr:sp macro="" textlink="">
      <xdr:nvSpPr>
        <xdr:cNvPr id="478" name="【市民会館】&#10;一人当たり面積該当値テキスト">
          <a:extLst>
            <a:ext uri="{FF2B5EF4-FFF2-40B4-BE49-F238E27FC236}">
              <a16:creationId xmlns:a16="http://schemas.microsoft.com/office/drawing/2014/main" id="{C8D56782-3304-48F0-A9F9-0C4544F3645C}"/>
            </a:ext>
          </a:extLst>
        </xdr:cNvPr>
        <xdr:cNvSpPr txBox="1"/>
      </xdr:nvSpPr>
      <xdr:spPr>
        <a:xfrm>
          <a:off x="10515600"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21589</xdr:rowOff>
    </xdr:from>
    <xdr:to>
      <xdr:col>50</xdr:col>
      <xdr:colOff>165100</xdr:colOff>
      <xdr:row>105</xdr:row>
      <xdr:rowOff>123189</xdr:rowOff>
    </xdr:to>
    <xdr:sp macro="" textlink="">
      <xdr:nvSpPr>
        <xdr:cNvPr id="479" name="楕円 478">
          <a:extLst>
            <a:ext uri="{FF2B5EF4-FFF2-40B4-BE49-F238E27FC236}">
              <a16:creationId xmlns:a16="http://schemas.microsoft.com/office/drawing/2014/main" id="{2C4A9ADC-F7FA-4A86-90AD-E72278D21BF0}"/>
            </a:ext>
          </a:extLst>
        </xdr:cNvPr>
        <xdr:cNvSpPr/>
      </xdr:nvSpPr>
      <xdr:spPr>
        <a:xfrm>
          <a:off x="9588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72389</xdr:rowOff>
    </xdr:from>
    <xdr:to>
      <xdr:col>55</xdr:col>
      <xdr:colOff>0</xdr:colOff>
      <xdr:row>105</xdr:row>
      <xdr:rowOff>72389</xdr:rowOff>
    </xdr:to>
    <xdr:cxnSp macro="">
      <xdr:nvCxnSpPr>
        <xdr:cNvPr id="480" name="直線コネクタ 479">
          <a:extLst>
            <a:ext uri="{FF2B5EF4-FFF2-40B4-BE49-F238E27FC236}">
              <a16:creationId xmlns:a16="http://schemas.microsoft.com/office/drawing/2014/main" id="{91BC3F43-C8F9-4D87-993A-170E9C52DAC8}"/>
            </a:ext>
          </a:extLst>
        </xdr:cNvPr>
        <xdr:cNvCxnSpPr/>
      </xdr:nvCxnSpPr>
      <xdr:spPr>
        <a:xfrm>
          <a:off x="9639300" y="18074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481" name="楕円 480">
          <a:extLst>
            <a:ext uri="{FF2B5EF4-FFF2-40B4-BE49-F238E27FC236}">
              <a16:creationId xmlns:a16="http://schemas.microsoft.com/office/drawing/2014/main" id="{EF3EFB1A-4714-49CF-8B29-0DFDD832A290}"/>
            </a:ext>
          </a:extLst>
        </xdr:cNvPr>
        <xdr:cNvSpPr/>
      </xdr:nvSpPr>
      <xdr:spPr>
        <a:xfrm>
          <a:off x="8699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72389</xdr:rowOff>
    </xdr:from>
    <xdr:to>
      <xdr:col>50</xdr:col>
      <xdr:colOff>114300</xdr:colOff>
      <xdr:row>105</xdr:row>
      <xdr:rowOff>72389</xdr:rowOff>
    </xdr:to>
    <xdr:cxnSp macro="">
      <xdr:nvCxnSpPr>
        <xdr:cNvPr id="482" name="直線コネクタ 481">
          <a:extLst>
            <a:ext uri="{FF2B5EF4-FFF2-40B4-BE49-F238E27FC236}">
              <a16:creationId xmlns:a16="http://schemas.microsoft.com/office/drawing/2014/main" id="{7F39256B-F315-4B5A-BF78-D3159F7052E5}"/>
            </a:ext>
          </a:extLst>
        </xdr:cNvPr>
        <xdr:cNvCxnSpPr/>
      </xdr:nvCxnSpPr>
      <xdr:spPr>
        <a:xfrm>
          <a:off x="8750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21589</xdr:rowOff>
    </xdr:from>
    <xdr:to>
      <xdr:col>41</xdr:col>
      <xdr:colOff>101600</xdr:colOff>
      <xdr:row>105</xdr:row>
      <xdr:rowOff>123189</xdr:rowOff>
    </xdr:to>
    <xdr:sp macro="" textlink="">
      <xdr:nvSpPr>
        <xdr:cNvPr id="483" name="楕円 482">
          <a:extLst>
            <a:ext uri="{FF2B5EF4-FFF2-40B4-BE49-F238E27FC236}">
              <a16:creationId xmlns:a16="http://schemas.microsoft.com/office/drawing/2014/main" id="{F656C7C5-2A44-4938-A2C3-D52378E1FAF5}"/>
            </a:ext>
          </a:extLst>
        </xdr:cNvPr>
        <xdr:cNvSpPr/>
      </xdr:nvSpPr>
      <xdr:spPr>
        <a:xfrm>
          <a:off x="7810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72389</xdr:rowOff>
    </xdr:from>
    <xdr:to>
      <xdr:col>45</xdr:col>
      <xdr:colOff>177800</xdr:colOff>
      <xdr:row>105</xdr:row>
      <xdr:rowOff>72389</xdr:rowOff>
    </xdr:to>
    <xdr:cxnSp macro="">
      <xdr:nvCxnSpPr>
        <xdr:cNvPr id="484" name="直線コネクタ 483">
          <a:extLst>
            <a:ext uri="{FF2B5EF4-FFF2-40B4-BE49-F238E27FC236}">
              <a16:creationId xmlns:a16="http://schemas.microsoft.com/office/drawing/2014/main" id="{45051109-7C34-4D15-A51D-D3A14FDBAFAF}"/>
            </a:ext>
          </a:extLst>
        </xdr:cNvPr>
        <xdr:cNvCxnSpPr/>
      </xdr:nvCxnSpPr>
      <xdr:spPr>
        <a:xfrm>
          <a:off x="7861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21589</xdr:rowOff>
    </xdr:from>
    <xdr:to>
      <xdr:col>36</xdr:col>
      <xdr:colOff>165100</xdr:colOff>
      <xdr:row>105</xdr:row>
      <xdr:rowOff>123189</xdr:rowOff>
    </xdr:to>
    <xdr:sp macro="" textlink="">
      <xdr:nvSpPr>
        <xdr:cNvPr id="485" name="楕円 484">
          <a:extLst>
            <a:ext uri="{FF2B5EF4-FFF2-40B4-BE49-F238E27FC236}">
              <a16:creationId xmlns:a16="http://schemas.microsoft.com/office/drawing/2014/main" id="{44026A9B-C240-44EA-9084-39BD094613C1}"/>
            </a:ext>
          </a:extLst>
        </xdr:cNvPr>
        <xdr:cNvSpPr/>
      </xdr:nvSpPr>
      <xdr:spPr>
        <a:xfrm>
          <a:off x="6921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72389</xdr:rowOff>
    </xdr:from>
    <xdr:to>
      <xdr:col>41</xdr:col>
      <xdr:colOff>50800</xdr:colOff>
      <xdr:row>105</xdr:row>
      <xdr:rowOff>72389</xdr:rowOff>
    </xdr:to>
    <xdr:cxnSp macro="">
      <xdr:nvCxnSpPr>
        <xdr:cNvPr id="486" name="直線コネクタ 485">
          <a:extLst>
            <a:ext uri="{FF2B5EF4-FFF2-40B4-BE49-F238E27FC236}">
              <a16:creationId xmlns:a16="http://schemas.microsoft.com/office/drawing/2014/main" id="{696F8F7A-C3CE-4C2A-84ED-D0EC40DCD00D}"/>
            </a:ext>
          </a:extLst>
        </xdr:cNvPr>
        <xdr:cNvCxnSpPr/>
      </xdr:nvCxnSpPr>
      <xdr:spPr>
        <a:xfrm>
          <a:off x="6972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7" name="n_1aveValue【市民会館】&#10;一人当たり面積">
          <a:extLst>
            <a:ext uri="{FF2B5EF4-FFF2-40B4-BE49-F238E27FC236}">
              <a16:creationId xmlns:a16="http://schemas.microsoft.com/office/drawing/2014/main" id="{1166A41A-C479-4DF3-891A-CD4D240B8B64}"/>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114316</xdr:rowOff>
    </xdr:from>
    <xdr:ext cx="469744" cy="259045"/>
    <xdr:sp macro="" textlink="">
      <xdr:nvSpPr>
        <xdr:cNvPr id="488" name="n_2aveValue【市民会館】&#10;一人当たり面積">
          <a:extLst>
            <a:ext uri="{FF2B5EF4-FFF2-40B4-BE49-F238E27FC236}">
              <a16:creationId xmlns:a16="http://schemas.microsoft.com/office/drawing/2014/main" id="{D9993F9D-EE97-49AB-B035-DD8D960AE94D}"/>
            </a:ext>
          </a:extLst>
        </xdr:cNvPr>
        <xdr:cNvSpPr txBox="1"/>
      </xdr:nvSpPr>
      <xdr:spPr>
        <a:xfrm>
          <a:off x="8515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89" name="n_3aveValue【市民会館】&#10;一人当たり面積">
          <a:extLst>
            <a:ext uri="{FF2B5EF4-FFF2-40B4-BE49-F238E27FC236}">
              <a16:creationId xmlns:a16="http://schemas.microsoft.com/office/drawing/2014/main" id="{8D700177-172E-4753-81B1-F6D72F8FC828}"/>
            </a:ext>
          </a:extLst>
        </xdr:cNvPr>
        <xdr:cNvSpPr txBox="1"/>
      </xdr:nvSpPr>
      <xdr:spPr>
        <a:xfrm>
          <a:off x="7626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121938</xdr:rowOff>
    </xdr:from>
    <xdr:ext cx="469744" cy="259045"/>
    <xdr:sp macro="" textlink="">
      <xdr:nvSpPr>
        <xdr:cNvPr id="490" name="n_4aveValue【市民会館】&#10;一人当たり面積">
          <a:extLst>
            <a:ext uri="{FF2B5EF4-FFF2-40B4-BE49-F238E27FC236}">
              <a16:creationId xmlns:a16="http://schemas.microsoft.com/office/drawing/2014/main" id="{EBDC7BC6-010A-4AD4-91AE-75FB9A02FA8D}"/>
            </a:ext>
          </a:extLst>
        </xdr:cNvPr>
        <xdr:cNvSpPr txBox="1"/>
      </xdr:nvSpPr>
      <xdr:spPr>
        <a:xfrm>
          <a:off x="6737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139716</xdr:rowOff>
    </xdr:from>
    <xdr:ext cx="469744" cy="259045"/>
    <xdr:sp macro="" textlink="">
      <xdr:nvSpPr>
        <xdr:cNvPr id="491" name="n_1mainValue【市民会館】&#10;一人当たり面積">
          <a:extLst>
            <a:ext uri="{FF2B5EF4-FFF2-40B4-BE49-F238E27FC236}">
              <a16:creationId xmlns:a16="http://schemas.microsoft.com/office/drawing/2014/main" id="{8E076245-5B60-4B68-AAA3-C97EDD52EF33}"/>
            </a:ext>
          </a:extLst>
        </xdr:cNvPr>
        <xdr:cNvSpPr txBox="1"/>
      </xdr:nvSpPr>
      <xdr:spPr>
        <a:xfrm>
          <a:off x="9391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139716</xdr:rowOff>
    </xdr:from>
    <xdr:ext cx="469744" cy="259045"/>
    <xdr:sp macro="" textlink="">
      <xdr:nvSpPr>
        <xdr:cNvPr id="492" name="n_2mainValue【市民会館】&#10;一人当たり面積">
          <a:extLst>
            <a:ext uri="{FF2B5EF4-FFF2-40B4-BE49-F238E27FC236}">
              <a16:creationId xmlns:a16="http://schemas.microsoft.com/office/drawing/2014/main" id="{2C4C5CF0-4956-4499-A63E-89547EA96D8C}"/>
            </a:ext>
          </a:extLst>
        </xdr:cNvPr>
        <xdr:cNvSpPr txBox="1"/>
      </xdr:nvSpPr>
      <xdr:spPr>
        <a:xfrm>
          <a:off x="8515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93" name="n_3mainValue【市民会館】&#10;一人当たり面積">
          <a:extLst>
            <a:ext uri="{FF2B5EF4-FFF2-40B4-BE49-F238E27FC236}">
              <a16:creationId xmlns:a16="http://schemas.microsoft.com/office/drawing/2014/main" id="{977CCC41-EE49-442A-9D54-8733DE230597}"/>
            </a:ext>
          </a:extLst>
        </xdr:cNvPr>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139716</xdr:rowOff>
    </xdr:from>
    <xdr:ext cx="469744" cy="259045"/>
    <xdr:sp macro="" textlink="">
      <xdr:nvSpPr>
        <xdr:cNvPr id="494" name="n_4mainValue【市民会館】&#10;一人当たり面積">
          <a:extLst>
            <a:ext uri="{FF2B5EF4-FFF2-40B4-BE49-F238E27FC236}">
              <a16:creationId xmlns:a16="http://schemas.microsoft.com/office/drawing/2014/main" id="{FC8F78CE-C8F4-48C6-A473-70199D797B1F}"/>
            </a:ext>
          </a:extLst>
        </xdr:cNvPr>
        <xdr:cNvSpPr txBox="1"/>
      </xdr:nvSpPr>
      <xdr:spPr>
        <a:xfrm>
          <a:off x="6737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8B61C12-CD30-4030-9625-68B64A082C1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E94D9FF8-A19E-4BE2-A7EE-A599C159005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D54E8AB-854C-43F3-A594-1573D7E883C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BFA1C1DD-023F-41F5-83D9-FE47031C34B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62E9118-B0F5-480E-A1BB-77B143C195D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3D8AEBE-CEAB-495B-B9A7-AA0E097F5E8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5E2CA263-101D-4866-94C1-E2124861766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7A2DACDD-9E7B-4CBE-AEBC-37F443832C1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7DF41784-7718-4A4E-9198-880707C2EDA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E1D451B8-3D3C-4ABB-BCAC-33534ABA965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42014434-7ED2-41E4-BC91-FE06FBF9FB4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C4B431E2-6275-463D-AC55-2D92F1031CA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ABDDD66D-8FBD-4D0A-9F60-F6BD0C12680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F02D43CB-A8C1-4385-A1E3-F2CEDBE9611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EE08371C-1D8D-404E-94FD-7C1B0A1E03F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299D2CB2-0ACF-4834-BF54-EA192DD9449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342D67D0-1AA5-49E4-BDCB-76ADD7E751F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6E8E9833-457B-4A5C-A8F2-B04A5682349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A1B28115-E1D7-49A3-AB7A-501EED72C7F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3DD1F9AA-297A-49F3-B432-7638A8D1226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71F9D28E-6AAC-4FBE-AFA1-2DBC5D14E61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6F32207E-FF97-428F-88BF-73AF3585C1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B786D487-CEAF-49F7-B336-405F1260628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48E598C5-BCF7-4884-A135-5811C4E2BE5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112395</xdr:rowOff>
    </xdr:to>
    <xdr:cxnSp macro="">
      <xdr:nvCxnSpPr>
        <xdr:cNvPr id="519" name="直線コネクタ 518">
          <a:extLst>
            <a:ext uri="{FF2B5EF4-FFF2-40B4-BE49-F238E27FC236}">
              <a16:creationId xmlns:a16="http://schemas.microsoft.com/office/drawing/2014/main" id="{F21D16BC-4AE1-4417-A59B-53F8E548AA8C}"/>
            </a:ext>
          </a:extLst>
        </xdr:cNvPr>
        <xdr:cNvCxnSpPr/>
      </xdr:nvCxnSpPr>
      <xdr:spPr>
        <a:xfrm flipV="1">
          <a:off x="16318864" y="580072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F47AD090-EAC8-4B5D-ADE9-A56A2C7F4221}"/>
            </a:ext>
          </a:extLst>
        </xdr:cNvPr>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521" name="直線コネクタ 520">
          <a:extLst>
            <a:ext uri="{FF2B5EF4-FFF2-40B4-BE49-F238E27FC236}">
              <a16:creationId xmlns:a16="http://schemas.microsoft.com/office/drawing/2014/main" id="{B9848056-C973-4209-B6B4-27B68AB91D47}"/>
            </a:ext>
          </a:extLst>
        </xdr:cNvPr>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89FDB43F-AE1E-4AA8-818E-F234F5C5F9BC}"/>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523" name="直線コネクタ 522">
          <a:extLst>
            <a:ext uri="{FF2B5EF4-FFF2-40B4-BE49-F238E27FC236}">
              <a16:creationId xmlns:a16="http://schemas.microsoft.com/office/drawing/2014/main" id="{A72A0F46-755B-4EF5-A762-121C2BB42AA2}"/>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41927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BFC1670D-4909-43E6-96A1-B1474E2F5CAA}"/>
            </a:ext>
          </a:extLst>
        </xdr:cNvPr>
        <xdr:cNvSpPr txBox="1"/>
      </xdr:nvSpPr>
      <xdr:spPr>
        <a:xfrm>
          <a:off x="16357600" y="638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25" name="フローチャート: 判断 524">
          <a:extLst>
            <a:ext uri="{FF2B5EF4-FFF2-40B4-BE49-F238E27FC236}">
              <a16:creationId xmlns:a16="http://schemas.microsoft.com/office/drawing/2014/main" id="{F53E180A-5B9B-4762-8EA4-C375FD5131A4}"/>
            </a:ext>
          </a:extLst>
        </xdr:cNvPr>
        <xdr:cNvSpPr/>
      </xdr:nvSpPr>
      <xdr:spPr>
        <a:xfrm>
          <a:off x="162687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526" name="フローチャート: 判断 525">
          <a:extLst>
            <a:ext uri="{FF2B5EF4-FFF2-40B4-BE49-F238E27FC236}">
              <a16:creationId xmlns:a16="http://schemas.microsoft.com/office/drawing/2014/main" id="{88A9D940-099E-466A-BFB4-B8AFADBE9629}"/>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7" name="フローチャート: 判断 526">
          <a:extLst>
            <a:ext uri="{FF2B5EF4-FFF2-40B4-BE49-F238E27FC236}">
              <a16:creationId xmlns:a16="http://schemas.microsoft.com/office/drawing/2014/main" id="{FC859216-00FC-4E71-80A0-28C42F6096FF}"/>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38735</xdr:rowOff>
    </xdr:from>
    <xdr:to>
      <xdr:col>72</xdr:col>
      <xdr:colOff>38100</xdr:colOff>
      <xdr:row>37</xdr:row>
      <xdr:rowOff>140335</xdr:rowOff>
    </xdr:to>
    <xdr:sp macro="" textlink="">
      <xdr:nvSpPr>
        <xdr:cNvPr id="528" name="フローチャート: 判断 527">
          <a:extLst>
            <a:ext uri="{FF2B5EF4-FFF2-40B4-BE49-F238E27FC236}">
              <a16:creationId xmlns:a16="http://schemas.microsoft.com/office/drawing/2014/main" id="{488BDDAF-9363-4F90-A5C0-E4EB391EB9F2}"/>
            </a:ext>
          </a:extLst>
        </xdr:cNvPr>
        <xdr:cNvSpPr/>
      </xdr:nvSpPr>
      <xdr:spPr>
        <a:xfrm>
          <a:off x="13652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29" name="フローチャート: 判断 528">
          <a:extLst>
            <a:ext uri="{FF2B5EF4-FFF2-40B4-BE49-F238E27FC236}">
              <a16:creationId xmlns:a16="http://schemas.microsoft.com/office/drawing/2014/main" id="{B0DE9D69-FB80-492C-8905-BD5365833E51}"/>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A4C32D8-4BA9-49CD-89D1-8CFBD2B227F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679189B-F4B0-4DB5-9F3B-CF03142953B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8E4F66E-B282-4F54-A3C2-99404FEC2D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C42D50F-1409-4DB3-BF12-47E6CF8943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C88D646-096E-4590-917F-C5173C3BA43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35" name="楕円 534">
          <a:extLst>
            <a:ext uri="{FF2B5EF4-FFF2-40B4-BE49-F238E27FC236}">
              <a16:creationId xmlns:a16="http://schemas.microsoft.com/office/drawing/2014/main" id="{1098F0E6-8CA1-4752-B623-DB7F9A5E11F2}"/>
            </a:ext>
          </a:extLst>
        </xdr:cNvPr>
        <xdr:cNvSpPr/>
      </xdr:nvSpPr>
      <xdr:spPr>
        <a:xfrm>
          <a:off x="16268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124477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40377DF7-AC6A-4A11-9231-A4A9929F08A0}"/>
            </a:ext>
          </a:extLst>
        </xdr:cNvPr>
        <xdr:cNvSpPr txBox="1"/>
      </xdr:nvSpPr>
      <xdr:spPr>
        <a:xfrm>
          <a:off x="163576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33020</xdr:rowOff>
    </xdr:from>
    <xdr:to>
      <xdr:col>81</xdr:col>
      <xdr:colOff>101600</xdr:colOff>
      <xdr:row>36</xdr:row>
      <xdr:rowOff>134620</xdr:rowOff>
    </xdr:to>
    <xdr:sp macro="" textlink="">
      <xdr:nvSpPr>
        <xdr:cNvPr id="537" name="楕円 536">
          <a:extLst>
            <a:ext uri="{FF2B5EF4-FFF2-40B4-BE49-F238E27FC236}">
              <a16:creationId xmlns:a16="http://schemas.microsoft.com/office/drawing/2014/main" id="{EAE93640-C00B-46E4-AC4F-EEE5EE445DAD}"/>
            </a:ext>
          </a:extLst>
        </xdr:cNvPr>
        <xdr:cNvSpPr/>
      </xdr:nvSpPr>
      <xdr:spPr>
        <a:xfrm>
          <a:off x="15430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83820</xdr:rowOff>
    </xdr:from>
    <xdr:to>
      <xdr:col>85</xdr:col>
      <xdr:colOff>127000</xdr:colOff>
      <xdr:row>36</xdr:row>
      <xdr:rowOff>152400</xdr:rowOff>
    </xdr:to>
    <xdr:cxnSp macro="">
      <xdr:nvCxnSpPr>
        <xdr:cNvPr id="538" name="直線コネクタ 537">
          <a:extLst>
            <a:ext uri="{FF2B5EF4-FFF2-40B4-BE49-F238E27FC236}">
              <a16:creationId xmlns:a16="http://schemas.microsoft.com/office/drawing/2014/main" id="{CB7A5194-A2A5-4724-92DE-61085A81E07C}"/>
            </a:ext>
          </a:extLst>
        </xdr:cNvPr>
        <xdr:cNvCxnSpPr/>
      </xdr:nvCxnSpPr>
      <xdr:spPr>
        <a:xfrm>
          <a:off x="15481300" y="62560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135890</xdr:rowOff>
    </xdr:from>
    <xdr:to>
      <xdr:col>76</xdr:col>
      <xdr:colOff>165100</xdr:colOff>
      <xdr:row>36</xdr:row>
      <xdr:rowOff>66040</xdr:rowOff>
    </xdr:to>
    <xdr:sp macro="" textlink="">
      <xdr:nvSpPr>
        <xdr:cNvPr id="539" name="楕円 538">
          <a:extLst>
            <a:ext uri="{FF2B5EF4-FFF2-40B4-BE49-F238E27FC236}">
              <a16:creationId xmlns:a16="http://schemas.microsoft.com/office/drawing/2014/main" id="{6634076D-0E7D-4A74-A483-1FCE3B61B4C5}"/>
            </a:ext>
          </a:extLst>
        </xdr:cNvPr>
        <xdr:cNvSpPr/>
      </xdr:nvSpPr>
      <xdr:spPr>
        <a:xfrm>
          <a:off x="14541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xdr:rowOff>
    </xdr:from>
    <xdr:to>
      <xdr:col>81</xdr:col>
      <xdr:colOff>50800</xdr:colOff>
      <xdr:row>36</xdr:row>
      <xdr:rowOff>83820</xdr:rowOff>
    </xdr:to>
    <xdr:cxnSp macro="">
      <xdr:nvCxnSpPr>
        <xdr:cNvPr id="540" name="直線コネクタ 539">
          <a:extLst>
            <a:ext uri="{FF2B5EF4-FFF2-40B4-BE49-F238E27FC236}">
              <a16:creationId xmlns:a16="http://schemas.microsoft.com/office/drawing/2014/main" id="{D9108278-0026-465D-BBAA-06ECA8BC8014}"/>
            </a:ext>
          </a:extLst>
        </xdr:cNvPr>
        <xdr:cNvCxnSpPr/>
      </xdr:nvCxnSpPr>
      <xdr:spPr>
        <a:xfrm>
          <a:off x="14592300" y="6187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86360</xdr:rowOff>
    </xdr:from>
    <xdr:to>
      <xdr:col>72</xdr:col>
      <xdr:colOff>38100</xdr:colOff>
      <xdr:row>36</xdr:row>
      <xdr:rowOff>16510</xdr:rowOff>
    </xdr:to>
    <xdr:sp macro="" textlink="">
      <xdr:nvSpPr>
        <xdr:cNvPr id="541" name="楕円 540">
          <a:extLst>
            <a:ext uri="{FF2B5EF4-FFF2-40B4-BE49-F238E27FC236}">
              <a16:creationId xmlns:a16="http://schemas.microsoft.com/office/drawing/2014/main" id="{55F6FC58-F098-4B68-BE76-A95D5C69D653}"/>
            </a:ext>
          </a:extLst>
        </xdr:cNvPr>
        <xdr:cNvSpPr/>
      </xdr:nvSpPr>
      <xdr:spPr>
        <a:xfrm>
          <a:off x="13652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137160</xdr:rowOff>
    </xdr:from>
    <xdr:to>
      <xdr:col>76</xdr:col>
      <xdr:colOff>114300</xdr:colOff>
      <xdr:row>36</xdr:row>
      <xdr:rowOff>15240</xdr:rowOff>
    </xdr:to>
    <xdr:cxnSp macro="">
      <xdr:nvCxnSpPr>
        <xdr:cNvPr id="542" name="直線コネクタ 541">
          <a:extLst>
            <a:ext uri="{FF2B5EF4-FFF2-40B4-BE49-F238E27FC236}">
              <a16:creationId xmlns:a16="http://schemas.microsoft.com/office/drawing/2014/main" id="{D610B828-D06A-4426-9CC0-1ECE7875A664}"/>
            </a:ext>
          </a:extLst>
        </xdr:cNvPr>
        <xdr:cNvCxnSpPr/>
      </xdr:nvCxnSpPr>
      <xdr:spPr>
        <a:xfrm>
          <a:off x="13703300" y="61379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xdr:rowOff>
    </xdr:from>
    <xdr:to>
      <xdr:col>67</xdr:col>
      <xdr:colOff>101600</xdr:colOff>
      <xdr:row>35</xdr:row>
      <xdr:rowOff>115570</xdr:rowOff>
    </xdr:to>
    <xdr:sp macro="" textlink="">
      <xdr:nvSpPr>
        <xdr:cNvPr id="543" name="楕円 542">
          <a:extLst>
            <a:ext uri="{FF2B5EF4-FFF2-40B4-BE49-F238E27FC236}">
              <a16:creationId xmlns:a16="http://schemas.microsoft.com/office/drawing/2014/main" id="{63758705-76C8-4955-94BC-E0A17E91571C}"/>
            </a:ext>
          </a:extLst>
        </xdr:cNvPr>
        <xdr:cNvSpPr/>
      </xdr:nvSpPr>
      <xdr:spPr>
        <a:xfrm>
          <a:off x="12763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64770</xdr:rowOff>
    </xdr:from>
    <xdr:to>
      <xdr:col>71</xdr:col>
      <xdr:colOff>177800</xdr:colOff>
      <xdr:row>35</xdr:row>
      <xdr:rowOff>137160</xdr:rowOff>
    </xdr:to>
    <xdr:cxnSp macro="">
      <xdr:nvCxnSpPr>
        <xdr:cNvPr id="544" name="直線コネクタ 543">
          <a:extLst>
            <a:ext uri="{FF2B5EF4-FFF2-40B4-BE49-F238E27FC236}">
              <a16:creationId xmlns:a16="http://schemas.microsoft.com/office/drawing/2014/main" id="{C275C5D4-47C9-4285-A510-489B241C2A15}"/>
            </a:ext>
          </a:extLst>
        </xdr:cNvPr>
        <xdr:cNvCxnSpPr/>
      </xdr:nvCxnSpPr>
      <xdr:spPr>
        <a:xfrm>
          <a:off x="12814300" y="6065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4C879402-1284-46A1-8340-C0DAE1015CB9}"/>
            </a:ext>
          </a:extLst>
        </xdr:cNvPr>
        <xdr:cNvSpPr txBox="1"/>
      </xdr:nvSpPr>
      <xdr:spPr>
        <a:xfrm>
          <a:off x="15266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151F687B-413F-415A-8BB8-460E544270AD}"/>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131462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DB2118F5-ECB8-496B-AD3C-FDCE11F5BC6E}"/>
            </a:ext>
          </a:extLst>
        </xdr:cNvPr>
        <xdr:cNvSpPr txBox="1"/>
      </xdr:nvSpPr>
      <xdr:spPr>
        <a:xfrm>
          <a:off x="13500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27A958BF-6311-4352-956F-677CBD579493}"/>
            </a:ext>
          </a:extLst>
        </xdr:cNvPr>
        <xdr:cNvSpPr txBox="1"/>
      </xdr:nvSpPr>
      <xdr:spPr>
        <a:xfrm>
          <a:off x="12611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151147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F1D60DFC-244E-4AC2-96A9-7A84970B1CA5}"/>
            </a:ext>
          </a:extLst>
        </xdr:cNvPr>
        <xdr:cNvSpPr txBox="1"/>
      </xdr:nvSpPr>
      <xdr:spPr>
        <a:xfrm>
          <a:off x="15266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82567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9474707F-A75C-44CE-820B-BB52AD3963DD}"/>
            </a:ext>
          </a:extLst>
        </xdr:cNvPr>
        <xdr:cNvSpPr txBox="1"/>
      </xdr:nvSpPr>
      <xdr:spPr>
        <a:xfrm>
          <a:off x="14389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33037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EDD45BAF-B07E-44EE-8F16-29BB39900A25}"/>
            </a:ext>
          </a:extLst>
        </xdr:cNvPr>
        <xdr:cNvSpPr txBox="1"/>
      </xdr:nvSpPr>
      <xdr:spPr>
        <a:xfrm>
          <a:off x="13500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132097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F3070F20-1F08-4977-B314-4C9AD9DEA91A}"/>
            </a:ext>
          </a:extLst>
        </xdr:cNvPr>
        <xdr:cNvSpPr txBox="1"/>
      </xdr:nvSpPr>
      <xdr:spPr>
        <a:xfrm>
          <a:off x="12611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6147778-5498-4EFA-97B8-47036AEAA51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379C418-54AE-40F0-B6EA-26AF2BC743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74420F2-DCC1-4FE1-AC0E-5730F13A3DD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7443C817-287D-485E-AA0C-70BA20C4D10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1EBBBEEB-5B6B-4787-BED1-48258A2572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B7F2282-4505-4899-AF3A-CBDC394D28F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300EF21A-BF49-4AB6-BDEB-EAE6CABD8B7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6157445A-4DC0-4120-9B3D-837564B0862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EE71CBB-3489-482A-ABFD-9F88BF0C1AE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1BF32EDB-2447-43F6-87A5-389E106A324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ECD8ACBD-AB92-4CF7-825C-CAB0E8C4749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9EBC50E8-08E7-4327-8304-10E903BE4DD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89D05605-5519-417C-B177-D0D7A967D1F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a16="http://schemas.microsoft.com/office/drawing/2014/main" id="{00138C7B-6B14-40F8-8BAC-49CE79619465}"/>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D30FF469-5264-4F48-BCAE-96AE6D8C905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a16="http://schemas.microsoft.com/office/drawing/2014/main" id="{6FA9694A-0FD7-44EA-8F3B-EDA431DE083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95CD697E-E18C-46E1-8416-A5EBAA9714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a:extLst>
            <a:ext uri="{FF2B5EF4-FFF2-40B4-BE49-F238E27FC236}">
              <a16:creationId xmlns:a16="http://schemas.microsoft.com/office/drawing/2014/main" id="{234C6897-3051-4389-8FF2-03DFEF0732BF}"/>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4DAAB5DE-85E4-4917-A404-1DA82836BBD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EA274DD2-26B7-4A81-AC0E-679FED5F5F0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3A31BCED-B8C7-4506-8D85-1253F6255B4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1F6E11AA-D4CD-4215-A42B-220D3633944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328D2CBA-1A6F-4DC3-A72D-36AA7BB0A7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161303</xdr:rowOff>
    </xdr:from>
    <xdr:to>
      <xdr:col>116</xdr:col>
      <xdr:colOff>62864</xdr:colOff>
      <xdr:row>41</xdr:row>
      <xdr:rowOff>41301</xdr:rowOff>
    </xdr:to>
    <xdr:cxnSp macro="">
      <xdr:nvCxnSpPr>
        <xdr:cNvPr id="576" name="直線コネクタ 575">
          <a:extLst>
            <a:ext uri="{FF2B5EF4-FFF2-40B4-BE49-F238E27FC236}">
              <a16:creationId xmlns:a16="http://schemas.microsoft.com/office/drawing/2014/main" id="{46306759-69B0-45F4-BA20-DEC0635DA896}"/>
            </a:ext>
          </a:extLst>
        </xdr:cNvPr>
        <xdr:cNvCxnSpPr/>
      </xdr:nvCxnSpPr>
      <xdr:spPr>
        <a:xfrm flipV="1">
          <a:off x="22160864" y="5647703"/>
          <a:ext cx="0" cy="1423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45128</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0966E6B6-4C5E-45B7-91D7-9D94E99713BB}"/>
            </a:ext>
          </a:extLst>
        </xdr:cNvPr>
        <xdr:cNvSpPr txBox="1"/>
      </xdr:nvSpPr>
      <xdr:spPr>
        <a:xfrm>
          <a:off x="22199600" y="70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41301</xdr:rowOff>
    </xdr:from>
    <xdr:to>
      <xdr:col>116</xdr:col>
      <xdr:colOff>152400</xdr:colOff>
      <xdr:row>41</xdr:row>
      <xdr:rowOff>41301</xdr:rowOff>
    </xdr:to>
    <xdr:cxnSp macro="">
      <xdr:nvCxnSpPr>
        <xdr:cNvPr id="578" name="直線コネクタ 577">
          <a:extLst>
            <a:ext uri="{FF2B5EF4-FFF2-40B4-BE49-F238E27FC236}">
              <a16:creationId xmlns:a16="http://schemas.microsoft.com/office/drawing/2014/main" id="{9FAA0C5A-0CE7-485B-B2FF-2737AF8F0B95}"/>
            </a:ext>
          </a:extLst>
        </xdr:cNvPr>
        <xdr:cNvCxnSpPr/>
      </xdr:nvCxnSpPr>
      <xdr:spPr>
        <a:xfrm>
          <a:off x="22072600" y="70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107980</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C3A78B1B-1881-49E8-9B5E-DBFC349B05A1}"/>
            </a:ext>
          </a:extLst>
        </xdr:cNvPr>
        <xdr:cNvSpPr txBox="1"/>
      </xdr:nvSpPr>
      <xdr:spPr>
        <a:xfrm>
          <a:off x="22199600" y="542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161303</xdr:rowOff>
    </xdr:from>
    <xdr:to>
      <xdr:col>116</xdr:col>
      <xdr:colOff>152400</xdr:colOff>
      <xdr:row>32</xdr:row>
      <xdr:rowOff>161303</xdr:rowOff>
    </xdr:to>
    <xdr:cxnSp macro="">
      <xdr:nvCxnSpPr>
        <xdr:cNvPr id="580" name="直線コネクタ 579">
          <a:extLst>
            <a:ext uri="{FF2B5EF4-FFF2-40B4-BE49-F238E27FC236}">
              <a16:creationId xmlns:a16="http://schemas.microsoft.com/office/drawing/2014/main" id="{02BF5106-1EC3-44DE-B532-5279CE08F7F2}"/>
            </a:ext>
          </a:extLst>
        </xdr:cNvPr>
        <xdr:cNvCxnSpPr/>
      </xdr:nvCxnSpPr>
      <xdr:spPr>
        <a:xfrm>
          <a:off x="22072600" y="564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79684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73AF6EC6-C1D5-49F2-8FD9-C25B5E9C6312}"/>
            </a:ext>
          </a:extLst>
        </xdr:cNvPr>
        <xdr:cNvSpPr txBox="1"/>
      </xdr:nvSpPr>
      <xdr:spPr>
        <a:xfrm>
          <a:off x="22199600" y="6251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101257</xdr:rowOff>
    </xdr:from>
    <xdr:to>
      <xdr:col>116</xdr:col>
      <xdr:colOff>114300</xdr:colOff>
      <xdr:row>37</xdr:row>
      <xdr:rowOff>31407</xdr:rowOff>
    </xdr:to>
    <xdr:sp macro="" textlink="">
      <xdr:nvSpPr>
        <xdr:cNvPr id="582" name="フローチャート: 判断 581">
          <a:extLst>
            <a:ext uri="{FF2B5EF4-FFF2-40B4-BE49-F238E27FC236}">
              <a16:creationId xmlns:a16="http://schemas.microsoft.com/office/drawing/2014/main" id="{81CF14C9-3264-48FE-A3C9-BE2BDAAA985F}"/>
            </a:ext>
          </a:extLst>
        </xdr:cNvPr>
        <xdr:cNvSpPr/>
      </xdr:nvSpPr>
      <xdr:spPr>
        <a:xfrm>
          <a:off x="22110700" y="627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126225</xdr:rowOff>
    </xdr:from>
    <xdr:to>
      <xdr:col>112</xdr:col>
      <xdr:colOff>38100</xdr:colOff>
      <xdr:row>37</xdr:row>
      <xdr:rowOff>56375</xdr:rowOff>
    </xdr:to>
    <xdr:sp macro="" textlink="">
      <xdr:nvSpPr>
        <xdr:cNvPr id="583" name="フローチャート: 判断 582">
          <a:extLst>
            <a:ext uri="{FF2B5EF4-FFF2-40B4-BE49-F238E27FC236}">
              <a16:creationId xmlns:a16="http://schemas.microsoft.com/office/drawing/2014/main" id="{77B3BDFF-44AE-4E78-A612-FFE3AAD67D9C}"/>
            </a:ext>
          </a:extLst>
        </xdr:cNvPr>
        <xdr:cNvSpPr/>
      </xdr:nvSpPr>
      <xdr:spPr>
        <a:xfrm>
          <a:off x="21272500" y="62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116091</xdr:rowOff>
    </xdr:from>
    <xdr:to>
      <xdr:col>107</xdr:col>
      <xdr:colOff>101600</xdr:colOff>
      <xdr:row>37</xdr:row>
      <xdr:rowOff>46241</xdr:rowOff>
    </xdr:to>
    <xdr:sp macro="" textlink="">
      <xdr:nvSpPr>
        <xdr:cNvPr id="584" name="フローチャート: 判断 583">
          <a:extLst>
            <a:ext uri="{FF2B5EF4-FFF2-40B4-BE49-F238E27FC236}">
              <a16:creationId xmlns:a16="http://schemas.microsoft.com/office/drawing/2014/main" id="{7DF7FB7B-0B2D-4CD7-9D2E-151D0C00B1F6}"/>
            </a:ext>
          </a:extLst>
        </xdr:cNvPr>
        <xdr:cNvSpPr/>
      </xdr:nvSpPr>
      <xdr:spPr>
        <a:xfrm>
          <a:off x="20383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10008</xdr:rowOff>
    </xdr:from>
    <xdr:to>
      <xdr:col>102</xdr:col>
      <xdr:colOff>165100</xdr:colOff>
      <xdr:row>37</xdr:row>
      <xdr:rowOff>111608</xdr:rowOff>
    </xdr:to>
    <xdr:sp macro="" textlink="">
      <xdr:nvSpPr>
        <xdr:cNvPr id="585" name="フローチャート: 判断 584">
          <a:extLst>
            <a:ext uri="{FF2B5EF4-FFF2-40B4-BE49-F238E27FC236}">
              <a16:creationId xmlns:a16="http://schemas.microsoft.com/office/drawing/2014/main" id="{F2AE105D-3E3E-40E6-8608-AEB1909784B0}"/>
            </a:ext>
          </a:extLst>
        </xdr:cNvPr>
        <xdr:cNvSpPr/>
      </xdr:nvSpPr>
      <xdr:spPr>
        <a:xfrm>
          <a:off x="19494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90386</xdr:rowOff>
    </xdr:from>
    <xdr:to>
      <xdr:col>98</xdr:col>
      <xdr:colOff>38100</xdr:colOff>
      <xdr:row>38</xdr:row>
      <xdr:rowOff>20536</xdr:rowOff>
    </xdr:to>
    <xdr:sp macro="" textlink="">
      <xdr:nvSpPr>
        <xdr:cNvPr id="586" name="フローチャート: 判断 585">
          <a:extLst>
            <a:ext uri="{FF2B5EF4-FFF2-40B4-BE49-F238E27FC236}">
              <a16:creationId xmlns:a16="http://schemas.microsoft.com/office/drawing/2014/main" id="{A3A78C05-06FE-4D6A-B0D8-11CED34798A3}"/>
            </a:ext>
          </a:extLst>
        </xdr:cNvPr>
        <xdr:cNvSpPr/>
      </xdr:nvSpPr>
      <xdr:spPr>
        <a:xfrm>
          <a:off x="18605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A7E7383-39FE-4120-8D2A-BAC6EB96A77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BD09F9D-499C-4605-95FE-F472BA68131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B096DAC-D6B4-4C33-8F0F-55370FC7DE3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98C33CD-9216-4428-8F91-5C8DFA3423C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18CD6DA-8216-4E4D-AD15-778A50794D4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18199</xdr:rowOff>
    </xdr:from>
    <xdr:to>
      <xdr:col>116</xdr:col>
      <xdr:colOff>114300</xdr:colOff>
      <xdr:row>36</xdr:row>
      <xdr:rowOff>119799</xdr:rowOff>
    </xdr:to>
    <xdr:sp macro="" textlink="">
      <xdr:nvSpPr>
        <xdr:cNvPr id="592" name="楕円 591">
          <a:extLst>
            <a:ext uri="{FF2B5EF4-FFF2-40B4-BE49-F238E27FC236}">
              <a16:creationId xmlns:a16="http://schemas.microsoft.com/office/drawing/2014/main" id="{50956CC4-9E55-44F5-8F0A-FDC09B927096}"/>
            </a:ext>
          </a:extLst>
        </xdr:cNvPr>
        <xdr:cNvSpPr/>
      </xdr:nvSpPr>
      <xdr:spPr>
        <a:xfrm>
          <a:off x="22110700" y="61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41076</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53982E4C-AC95-43BC-822F-B30ECD8F65D3}"/>
            </a:ext>
          </a:extLst>
        </xdr:cNvPr>
        <xdr:cNvSpPr txBox="1"/>
      </xdr:nvSpPr>
      <xdr:spPr>
        <a:xfrm>
          <a:off x="22199600" y="604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18567</xdr:rowOff>
    </xdr:from>
    <xdr:to>
      <xdr:col>112</xdr:col>
      <xdr:colOff>38100</xdr:colOff>
      <xdr:row>36</xdr:row>
      <xdr:rowOff>120167</xdr:rowOff>
    </xdr:to>
    <xdr:sp macro="" textlink="">
      <xdr:nvSpPr>
        <xdr:cNvPr id="594" name="楕円 593">
          <a:extLst>
            <a:ext uri="{FF2B5EF4-FFF2-40B4-BE49-F238E27FC236}">
              <a16:creationId xmlns:a16="http://schemas.microsoft.com/office/drawing/2014/main" id="{E65A8200-46E3-4D81-81B3-CB3EEAAC5221}"/>
            </a:ext>
          </a:extLst>
        </xdr:cNvPr>
        <xdr:cNvSpPr/>
      </xdr:nvSpPr>
      <xdr:spPr>
        <a:xfrm>
          <a:off x="21272500" y="61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68999</xdr:rowOff>
    </xdr:from>
    <xdr:to>
      <xdr:col>116</xdr:col>
      <xdr:colOff>63500</xdr:colOff>
      <xdr:row>36</xdr:row>
      <xdr:rowOff>69367</xdr:rowOff>
    </xdr:to>
    <xdr:cxnSp macro="">
      <xdr:nvCxnSpPr>
        <xdr:cNvPr id="595" name="直線コネクタ 594">
          <a:extLst>
            <a:ext uri="{FF2B5EF4-FFF2-40B4-BE49-F238E27FC236}">
              <a16:creationId xmlns:a16="http://schemas.microsoft.com/office/drawing/2014/main" id="{E455A28C-6991-4CBB-9534-5A366231A80B}"/>
            </a:ext>
          </a:extLst>
        </xdr:cNvPr>
        <xdr:cNvCxnSpPr/>
      </xdr:nvCxnSpPr>
      <xdr:spPr>
        <a:xfrm flipV="1">
          <a:off x="21323300" y="6241199"/>
          <a:ext cx="8382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23432</xdr:rowOff>
    </xdr:from>
    <xdr:to>
      <xdr:col>107</xdr:col>
      <xdr:colOff>101600</xdr:colOff>
      <xdr:row>36</xdr:row>
      <xdr:rowOff>125032</xdr:rowOff>
    </xdr:to>
    <xdr:sp macro="" textlink="">
      <xdr:nvSpPr>
        <xdr:cNvPr id="596" name="楕円 595">
          <a:extLst>
            <a:ext uri="{FF2B5EF4-FFF2-40B4-BE49-F238E27FC236}">
              <a16:creationId xmlns:a16="http://schemas.microsoft.com/office/drawing/2014/main" id="{66AB5658-685D-4193-9BB0-4D82511FCAE6}"/>
            </a:ext>
          </a:extLst>
        </xdr:cNvPr>
        <xdr:cNvSpPr/>
      </xdr:nvSpPr>
      <xdr:spPr>
        <a:xfrm>
          <a:off x="20383500" y="619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69367</xdr:rowOff>
    </xdr:from>
    <xdr:to>
      <xdr:col>111</xdr:col>
      <xdr:colOff>177800</xdr:colOff>
      <xdr:row>36</xdr:row>
      <xdr:rowOff>74232</xdr:rowOff>
    </xdr:to>
    <xdr:cxnSp macro="">
      <xdr:nvCxnSpPr>
        <xdr:cNvPr id="597" name="直線コネクタ 596">
          <a:extLst>
            <a:ext uri="{FF2B5EF4-FFF2-40B4-BE49-F238E27FC236}">
              <a16:creationId xmlns:a16="http://schemas.microsoft.com/office/drawing/2014/main" id="{ECADBE51-5554-4E63-A51A-3B485C65E928}"/>
            </a:ext>
          </a:extLst>
        </xdr:cNvPr>
        <xdr:cNvCxnSpPr/>
      </xdr:nvCxnSpPr>
      <xdr:spPr>
        <a:xfrm flipV="1">
          <a:off x="20434300" y="6241567"/>
          <a:ext cx="889000" cy="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5016</xdr:rowOff>
    </xdr:from>
    <xdr:to>
      <xdr:col>102</xdr:col>
      <xdr:colOff>165100</xdr:colOff>
      <xdr:row>36</xdr:row>
      <xdr:rowOff>106616</xdr:rowOff>
    </xdr:to>
    <xdr:sp macro="" textlink="">
      <xdr:nvSpPr>
        <xdr:cNvPr id="598" name="楕円 597">
          <a:extLst>
            <a:ext uri="{FF2B5EF4-FFF2-40B4-BE49-F238E27FC236}">
              <a16:creationId xmlns:a16="http://schemas.microsoft.com/office/drawing/2014/main" id="{030D0599-A2CF-4EB3-BD12-E0BDA48A1A84}"/>
            </a:ext>
          </a:extLst>
        </xdr:cNvPr>
        <xdr:cNvSpPr/>
      </xdr:nvSpPr>
      <xdr:spPr>
        <a:xfrm>
          <a:off x="19494500" y="61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55816</xdr:rowOff>
    </xdr:from>
    <xdr:to>
      <xdr:col>107</xdr:col>
      <xdr:colOff>50800</xdr:colOff>
      <xdr:row>36</xdr:row>
      <xdr:rowOff>74232</xdr:rowOff>
    </xdr:to>
    <xdr:cxnSp macro="">
      <xdr:nvCxnSpPr>
        <xdr:cNvPr id="599" name="直線コネクタ 598">
          <a:extLst>
            <a:ext uri="{FF2B5EF4-FFF2-40B4-BE49-F238E27FC236}">
              <a16:creationId xmlns:a16="http://schemas.microsoft.com/office/drawing/2014/main" id="{1E0EFC64-5DC4-4219-801D-BABD895F1DAD}"/>
            </a:ext>
          </a:extLst>
        </xdr:cNvPr>
        <xdr:cNvCxnSpPr/>
      </xdr:nvCxnSpPr>
      <xdr:spPr>
        <a:xfrm>
          <a:off x="19545300" y="6228016"/>
          <a:ext cx="889000"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7633</xdr:rowOff>
    </xdr:from>
    <xdr:to>
      <xdr:col>98</xdr:col>
      <xdr:colOff>38100</xdr:colOff>
      <xdr:row>36</xdr:row>
      <xdr:rowOff>109233</xdr:rowOff>
    </xdr:to>
    <xdr:sp macro="" textlink="">
      <xdr:nvSpPr>
        <xdr:cNvPr id="600" name="楕円 599">
          <a:extLst>
            <a:ext uri="{FF2B5EF4-FFF2-40B4-BE49-F238E27FC236}">
              <a16:creationId xmlns:a16="http://schemas.microsoft.com/office/drawing/2014/main" id="{AC09BD75-DC74-422E-9CB6-7B9C58B544C6}"/>
            </a:ext>
          </a:extLst>
        </xdr:cNvPr>
        <xdr:cNvSpPr/>
      </xdr:nvSpPr>
      <xdr:spPr>
        <a:xfrm>
          <a:off x="18605500" y="617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55816</xdr:rowOff>
    </xdr:from>
    <xdr:to>
      <xdr:col>102</xdr:col>
      <xdr:colOff>114300</xdr:colOff>
      <xdr:row>36</xdr:row>
      <xdr:rowOff>58433</xdr:rowOff>
    </xdr:to>
    <xdr:cxnSp macro="">
      <xdr:nvCxnSpPr>
        <xdr:cNvPr id="601" name="直線コネクタ 600">
          <a:extLst>
            <a:ext uri="{FF2B5EF4-FFF2-40B4-BE49-F238E27FC236}">
              <a16:creationId xmlns:a16="http://schemas.microsoft.com/office/drawing/2014/main" id="{152E295C-57EA-46DA-BD3E-15D5729EFDAF}"/>
            </a:ext>
          </a:extLst>
        </xdr:cNvPr>
        <xdr:cNvCxnSpPr/>
      </xdr:nvCxnSpPr>
      <xdr:spPr>
        <a:xfrm flipV="1">
          <a:off x="18656300" y="6228016"/>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47502</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96657D6C-452C-4853-87B4-E8768C0D2F3A}"/>
            </a:ext>
          </a:extLst>
        </xdr:cNvPr>
        <xdr:cNvSpPr txBox="1"/>
      </xdr:nvSpPr>
      <xdr:spPr>
        <a:xfrm>
          <a:off x="21043411" y="639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37368</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C786AB77-C81A-434C-93F2-B346AAAE3204}"/>
            </a:ext>
          </a:extLst>
        </xdr:cNvPr>
        <xdr:cNvSpPr txBox="1"/>
      </xdr:nvSpPr>
      <xdr:spPr>
        <a:xfrm>
          <a:off x="20167111" y="63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102735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1741DB7A-795F-465B-89DB-6F0FCB3CCB4A}"/>
            </a:ext>
          </a:extLst>
        </xdr:cNvPr>
        <xdr:cNvSpPr txBox="1"/>
      </xdr:nvSpPr>
      <xdr:spPr>
        <a:xfrm>
          <a:off x="192781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11663</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D5FD2D07-C31B-4FD9-AC45-FA88783AC55C}"/>
            </a:ext>
          </a:extLst>
        </xdr:cNvPr>
        <xdr:cNvSpPr txBox="1"/>
      </xdr:nvSpPr>
      <xdr:spPr>
        <a:xfrm>
          <a:off x="18389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136694</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0E6E1CB4-4A2B-49F3-97BB-E68980CFF7C4}"/>
            </a:ext>
          </a:extLst>
        </xdr:cNvPr>
        <xdr:cNvSpPr txBox="1"/>
      </xdr:nvSpPr>
      <xdr:spPr>
        <a:xfrm>
          <a:off x="21043411" y="596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141559</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89663F36-2D30-4D8E-B0C1-2DDC11E0513D}"/>
            </a:ext>
          </a:extLst>
        </xdr:cNvPr>
        <xdr:cNvSpPr txBox="1"/>
      </xdr:nvSpPr>
      <xdr:spPr>
        <a:xfrm>
          <a:off x="20167111" y="59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123143</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93C7A573-234B-4FE1-B419-F9E70F11F5F6}"/>
            </a:ext>
          </a:extLst>
        </xdr:cNvPr>
        <xdr:cNvSpPr txBox="1"/>
      </xdr:nvSpPr>
      <xdr:spPr>
        <a:xfrm>
          <a:off x="19278111" y="59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125760</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E20AF5DB-4E58-402D-8989-BA6DB63B9A46}"/>
            </a:ext>
          </a:extLst>
        </xdr:cNvPr>
        <xdr:cNvSpPr txBox="1"/>
      </xdr:nvSpPr>
      <xdr:spPr>
        <a:xfrm>
          <a:off x="18389111" y="595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4ED917E3-2A41-49DC-862B-28932E8A682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1215A0BE-9889-4F6C-982D-E57A013FD3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A3FED463-A876-45D7-9EC9-D14E0A2A919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C09CE9AE-90D3-40FC-A52F-C84E48CE3E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8721512F-D12A-46E2-BD25-AC667F2452B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DED6FFF3-3199-46B5-B4A4-690DD1D28FE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E9C0DDC8-DE80-4ED5-86B3-22FF5AA873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5DC53DC-FC3B-4E1F-A6AB-963498DABC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552EE450-A14F-489D-9349-C75689F20B9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B0C95AB-0CB0-4807-BD6F-341A407EF20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386B01D1-2B49-475B-8D32-EC267AA3C4B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B943029B-E335-4DA0-BD74-86E455ACB93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F1B224EE-18AF-458E-9DAB-64B323182F0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FE84E699-3FDA-4933-87B0-FA4F78BF94A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A6D958B8-D9D8-4BED-BFC3-E1BC81604A4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C1AF99F5-F5A6-4B2B-88BA-8B8B072D289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E9C39E9-EDD5-425C-9126-B9CE7E7B811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5AD79D9A-FDB9-41DA-AD91-F82E56F288A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6043AFC9-3BEE-4212-B53E-8CBCAB38428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9BF4B8DA-E2CE-40E7-8743-27C73AB2298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F795CD0F-8F9B-402B-93AA-BA6079ECF73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41635B56-B7F7-4D6D-8435-3A003E077D5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9C9326F1-6E88-4EAD-BC6C-16B31C1FB40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E9B259B7-C46B-4EA0-B278-E5530B4DD54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63</xdr:row>
      <xdr:rowOff>17145</xdr:rowOff>
    </xdr:to>
    <xdr:cxnSp macro="">
      <xdr:nvCxnSpPr>
        <xdr:cNvPr id="634" name="直線コネクタ 633">
          <a:extLst>
            <a:ext uri="{FF2B5EF4-FFF2-40B4-BE49-F238E27FC236}">
              <a16:creationId xmlns:a16="http://schemas.microsoft.com/office/drawing/2014/main" id="{0C4730F5-D6DB-44FF-B499-D882F4185A77}"/>
            </a:ext>
          </a:extLst>
        </xdr:cNvPr>
        <xdr:cNvCxnSpPr/>
      </xdr:nvCxnSpPr>
      <xdr:spPr>
        <a:xfrm flipV="1">
          <a:off x="16318864" y="9715500"/>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20972</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8D669B75-81C0-4274-AEC4-6DFB249E9530}"/>
            </a:ext>
          </a:extLst>
        </xdr:cNvPr>
        <xdr:cNvSpPr txBox="1"/>
      </xdr:nvSpPr>
      <xdr:spPr>
        <a:xfrm>
          <a:off x="16357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17145</xdr:rowOff>
    </xdr:from>
    <xdr:to>
      <xdr:col>86</xdr:col>
      <xdr:colOff>25400</xdr:colOff>
      <xdr:row>63</xdr:row>
      <xdr:rowOff>17145</xdr:rowOff>
    </xdr:to>
    <xdr:cxnSp macro="">
      <xdr:nvCxnSpPr>
        <xdr:cNvPr id="636" name="直線コネクタ 635">
          <a:extLst>
            <a:ext uri="{FF2B5EF4-FFF2-40B4-BE49-F238E27FC236}">
              <a16:creationId xmlns:a16="http://schemas.microsoft.com/office/drawing/2014/main" id="{338CF965-7E51-4824-8985-9EE4DBBB52FE}"/>
            </a:ext>
          </a:extLst>
        </xdr:cNvPr>
        <xdr:cNvCxnSpPr/>
      </xdr:nvCxnSpPr>
      <xdr:spPr>
        <a:xfrm>
          <a:off x="16230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69BF01E3-C09D-431F-8396-C73586AEE4E7}"/>
            </a:ext>
          </a:extLst>
        </xdr:cNvPr>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638" name="直線コネクタ 637">
          <a:extLst>
            <a:ext uri="{FF2B5EF4-FFF2-40B4-BE49-F238E27FC236}">
              <a16:creationId xmlns:a16="http://schemas.microsoft.com/office/drawing/2014/main" id="{0D0832DA-5BC5-4FE8-83CD-A9F3ECCF1264}"/>
            </a:ext>
          </a:extLst>
        </xdr:cNvPr>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9D6E6CC3-373D-4653-95FA-3A377C590E00}"/>
            </a:ext>
          </a:extLst>
        </xdr:cNvPr>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40" name="フローチャート: 判断 639">
          <a:extLst>
            <a:ext uri="{FF2B5EF4-FFF2-40B4-BE49-F238E27FC236}">
              <a16:creationId xmlns:a16="http://schemas.microsoft.com/office/drawing/2014/main" id="{955BC563-9C59-40A1-81E6-4EAC7EA7D29F}"/>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19685</xdr:rowOff>
    </xdr:from>
    <xdr:to>
      <xdr:col>81</xdr:col>
      <xdr:colOff>101600</xdr:colOff>
      <xdr:row>59</xdr:row>
      <xdr:rowOff>121285</xdr:rowOff>
    </xdr:to>
    <xdr:sp macro="" textlink="">
      <xdr:nvSpPr>
        <xdr:cNvPr id="641" name="フローチャート: 判断 640">
          <a:extLst>
            <a:ext uri="{FF2B5EF4-FFF2-40B4-BE49-F238E27FC236}">
              <a16:creationId xmlns:a16="http://schemas.microsoft.com/office/drawing/2014/main" id="{F59A33ED-9AA4-4700-929E-9DE8320E9F2E}"/>
            </a:ext>
          </a:extLst>
        </xdr:cNvPr>
        <xdr:cNvSpPr/>
      </xdr:nvSpPr>
      <xdr:spPr>
        <a:xfrm>
          <a:off x="15430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151130</xdr:rowOff>
    </xdr:from>
    <xdr:to>
      <xdr:col>76</xdr:col>
      <xdr:colOff>165100</xdr:colOff>
      <xdr:row>59</xdr:row>
      <xdr:rowOff>81280</xdr:rowOff>
    </xdr:to>
    <xdr:sp macro="" textlink="">
      <xdr:nvSpPr>
        <xdr:cNvPr id="642" name="フローチャート: 判断 641">
          <a:extLst>
            <a:ext uri="{FF2B5EF4-FFF2-40B4-BE49-F238E27FC236}">
              <a16:creationId xmlns:a16="http://schemas.microsoft.com/office/drawing/2014/main" id="{2738318D-2979-4A2F-8473-223801F994F5}"/>
            </a:ext>
          </a:extLst>
        </xdr:cNvPr>
        <xdr:cNvSpPr/>
      </xdr:nvSpPr>
      <xdr:spPr>
        <a:xfrm>
          <a:off x="14541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43" name="フローチャート: 判断 642">
          <a:extLst>
            <a:ext uri="{FF2B5EF4-FFF2-40B4-BE49-F238E27FC236}">
              <a16:creationId xmlns:a16="http://schemas.microsoft.com/office/drawing/2014/main" id="{A48F8D51-4CFF-48D1-88E4-24BFECE9FD99}"/>
            </a:ext>
          </a:extLst>
        </xdr:cNvPr>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42545</xdr:rowOff>
    </xdr:from>
    <xdr:to>
      <xdr:col>67</xdr:col>
      <xdr:colOff>101600</xdr:colOff>
      <xdr:row>58</xdr:row>
      <xdr:rowOff>144145</xdr:rowOff>
    </xdr:to>
    <xdr:sp macro="" textlink="">
      <xdr:nvSpPr>
        <xdr:cNvPr id="644" name="フローチャート: 判断 643">
          <a:extLst>
            <a:ext uri="{FF2B5EF4-FFF2-40B4-BE49-F238E27FC236}">
              <a16:creationId xmlns:a16="http://schemas.microsoft.com/office/drawing/2014/main" id="{133ECC59-C20D-4EAD-9643-0C6EB11DBCA3}"/>
            </a:ext>
          </a:extLst>
        </xdr:cNvPr>
        <xdr:cNvSpPr/>
      </xdr:nvSpPr>
      <xdr:spPr>
        <a:xfrm>
          <a:off x="12763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0463B58-E5F1-41BC-ADF2-8D1C953393A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6139492-7807-4EB3-9092-4602E03237D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B3D1029-4DCE-4E2C-BE09-783A88A95AB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EA4474D-339F-49BD-BDDF-055D351158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E1BF102-DE81-41DA-B887-9B7E873587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53975</xdr:rowOff>
    </xdr:from>
    <xdr:to>
      <xdr:col>85</xdr:col>
      <xdr:colOff>177800</xdr:colOff>
      <xdr:row>59</xdr:row>
      <xdr:rowOff>155575</xdr:rowOff>
    </xdr:to>
    <xdr:sp macro="" textlink="">
      <xdr:nvSpPr>
        <xdr:cNvPr id="650" name="楕円 649">
          <a:extLst>
            <a:ext uri="{FF2B5EF4-FFF2-40B4-BE49-F238E27FC236}">
              <a16:creationId xmlns:a16="http://schemas.microsoft.com/office/drawing/2014/main" id="{E28710CD-A35E-423E-8933-60F7E510009D}"/>
            </a:ext>
          </a:extLst>
        </xdr:cNvPr>
        <xdr:cNvSpPr/>
      </xdr:nvSpPr>
      <xdr:spPr>
        <a:xfrm>
          <a:off x="16268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32402</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5A677C42-D301-49B5-A940-8AB22D88343E}"/>
            </a:ext>
          </a:extLst>
        </xdr:cNvPr>
        <xdr:cNvSpPr txBox="1"/>
      </xdr:nvSpPr>
      <xdr:spPr>
        <a:xfrm>
          <a:off x="16357600"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652" name="楕円 651">
          <a:extLst>
            <a:ext uri="{FF2B5EF4-FFF2-40B4-BE49-F238E27FC236}">
              <a16:creationId xmlns:a16="http://schemas.microsoft.com/office/drawing/2014/main" id="{09CA6599-0BF7-41A0-9792-87996D31E9BF}"/>
            </a:ext>
          </a:extLst>
        </xdr:cNvPr>
        <xdr:cNvSpPr/>
      </xdr:nvSpPr>
      <xdr:spPr>
        <a:xfrm>
          <a:off x="1543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104775</xdr:rowOff>
    </xdr:to>
    <xdr:cxnSp macro="">
      <xdr:nvCxnSpPr>
        <xdr:cNvPr id="653" name="直線コネクタ 652">
          <a:extLst>
            <a:ext uri="{FF2B5EF4-FFF2-40B4-BE49-F238E27FC236}">
              <a16:creationId xmlns:a16="http://schemas.microsoft.com/office/drawing/2014/main" id="{CC9192FA-52B7-4701-91E2-8057FA72DB6A}"/>
            </a:ext>
          </a:extLst>
        </xdr:cNvPr>
        <xdr:cNvCxnSpPr/>
      </xdr:nvCxnSpPr>
      <xdr:spPr>
        <a:xfrm>
          <a:off x="15481300" y="101955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654" name="楕円 653">
          <a:extLst>
            <a:ext uri="{FF2B5EF4-FFF2-40B4-BE49-F238E27FC236}">
              <a16:creationId xmlns:a16="http://schemas.microsoft.com/office/drawing/2014/main" id="{65BA16D8-F0AC-4F06-A4EC-59A652BCD532}"/>
            </a:ext>
          </a:extLst>
        </xdr:cNvPr>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80010</xdr:rowOff>
    </xdr:to>
    <xdr:cxnSp macro="">
      <xdr:nvCxnSpPr>
        <xdr:cNvPr id="655" name="直線コネクタ 654">
          <a:extLst>
            <a:ext uri="{FF2B5EF4-FFF2-40B4-BE49-F238E27FC236}">
              <a16:creationId xmlns:a16="http://schemas.microsoft.com/office/drawing/2014/main" id="{872A5A3C-35F0-403E-870F-64A27F0D61B2}"/>
            </a:ext>
          </a:extLst>
        </xdr:cNvPr>
        <xdr:cNvCxnSpPr/>
      </xdr:nvCxnSpPr>
      <xdr:spPr>
        <a:xfrm>
          <a:off x="14592300" y="10161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656" name="楕円 655">
          <a:extLst>
            <a:ext uri="{FF2B5EF4-FFF2-40B4-BE49-F238E27FC236}">
              <a16:creationId xmlns:a16="http://schemas.microsoft.com/office/drawing/2014/main" id="{1C8E1BD3-809C-4979-9D02-3C765DA6941F}"/>
            </a:ext>
          </a:extLst>
        </xdr:cNvPr>
        <xdr:cNvSpPr/>
      </xdr:nvSpPr>
      <xdr:spPr>
        <a:xfrm>
          <a:off x="13652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45720</xdr:rowOff>
    </xdr:from>
    <xdr:to>
      <xdr:col>76</xdr:col>
      <xdr:colOff>114300</xdr:colOff>
      <xdr:row>59</xdr:row>
      <xdr:rowOff>45720</xdr:rowOff>
    </xdr:to>
    <xdr:cxnSp macro="">
      <xdr:nvCxnSpPr>
        <xdr:cNvPr id="657" name="直線コネクタ 656">
          <a:extLst>
            <a:ext uri="{FF2B5EF4-FFF2-40B4-BE49-F238E27FC236}">
              <a16:creationId xmlns:a16="http://schemas.microsoft.com/office/drawing/2014/main" id="{5D884012-9787-41B7-ADB0-99B41498FBA9}"/>
            </a:ext>
          </a:extLst>
        </xdr:cNvPr>
        <xdr:cNvCxnSpPr/>
      </xdr:nvCxnSpPr>
      <xdr:spPr>
        <a:xfrm>
          <a:off x="13703300" y="10161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128270</xdr:rowOff>
    </xdr:from>
    <xdr:to>
      <xdr:col>67</xdr:col>
      <xdr:colOff>101600</xdr:colOff>
      <xdr:row>59</xdr:row>
      <xdr:rowOff>58420</xdr:rowOff>
    </xdr:to>
    <xdr:sp macro="" textlink="">
      <xdr:nvSpPr>
        <xdr:cNvPr id="658" name="楕円 657">
          <a:extLst>
            <a:ext uri="{FF2B5EF4-FFF2-40B4-BE49-F238E27FC236}">
              <a16:creationId xmlns:a16="http://schemas.microsoft.com/office/drawing/2014/main" id="{692EFB77-1D00-43F7-9FB3-155AB1FBC2A2}"/>
            </a:ext>
          </a:extLst>
        </xdr:cNvPr>
        <xdr:cNvSpPr/>
      </xdr:nvSpPr>
      <xdr:spPr>
        <a:xfrm>
          <a:off x="12763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7620</xdr:rowOff>
    </xdr:from>
    <xdr:to>
      <xdr:col>71</xdr:col>
      <xdr:colOff>177800</xdr:colOff>
      <xdr:row>59</xdr:row>
      <xdr:rowOff>45720</xdr:rowOff>
    </xdr:to>
    <xdr:cxnSp macro="">
      <xdr:nvCxnSpPr>
        <xdr:cNvPr id="659" name="直線コネクタ 658">
          <a:extLst>
            <a:ext uri="{FF2B5EF4-FFF2-40B4-BE49-F238E27FC236}">
              <a16:creationId xmlns:a16="http://schemas.microsoft.com/office/drawing/2014/main" id="{548209F7-EB7F-4D58-951D-EC85CB297314}"/>
            </a:ext>
          </a:extLst>
        </xdr:cNvPr>
        <xdr:cNvCxnSpPr/>
      </xdr:nvCxnSpPr>
      <xdr:spPr>
        <a:xfrm>
          <a:off x="12814300" y="10123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137812</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BF5970BF-E796-4B75-8C7D-9CBE0E0DABC0}"/>
            </a:ext>
          </a:extLst>
        </xdr:cNvPr>
        <xdr:cNvSpPr txBox="1"/>
      </xdr:nvSpPr>
      <xdr:spPr>
        <a:xfrm>
          <a:off x="15266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97807</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6F6EB23A-33B0-43EE-9532-A559AF7AAD53}"/>
            </a:ext>
          </a:extLst>
        </xdr:cNvPr>
        <xdr:cNvSpPr txBox="1"/>
      </xdr:nvSpPr>
      <xdr:spPr>
        <a:xfrm>
          <a:off x="14389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BDF07648-5782-4948-922A-086EEDA5C225}"/>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160672</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227DFF2B-E4D7-4A50-8ED2-0D134E21F522}"/>
            </a:ext>
          </a:extLst>
        </xdr:cNvPr>
        <xdr:cNvSpPr txBox="1"/>
      </xdr:nvSpPr>
      <xdr:spPr>
        <a:xfrm>
          <a:off x="12611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121937</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184E619E-2A74-47DF-9C78-7D6937B8A1B1}"/>
            </a:ext>
          </a:extLst>
        </xdr:cNvPr>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87647</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621AB500-95BB-458E-9231-666EC8A516A3}"/>
            </a:ext>
          </a:extLst>
        </xdr:cNvPr>
        <xdr:cNvSpPr txBox="1"/>
      </xdr:nvSpPr>
      <xdr:spPr>
        <a:xfrm>
          <a:off x="14389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87647</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98244AAE-F639-4143-B06D-75D7C14FAEF4}"/>
            </a:ext>
          </a:extLst>
        </xdr:cNvPr>
        <xdr:cNvSpPr txBox="1"/>
      </xdr:nvSpPr>
      <xdr:spPr>
        <a:xfrm>
          <a:off x="13500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49547</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15F63380-B8B9-44AB-9C68-4DC50CCBED44}"/>
            </a:ext>
          </a:extLst>
        </xdr:cNvPr>
        <xdr:cNvSpPr txBox="1"/>
      </xdr:nvSpPr>
      <xdr:spPr>
        <a:xfrm>
          <a:off x="12611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8A9E9E65-E402-447C-896B-2972269BD68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F0A14BB8-490D-40BD-A038-5D9418C8653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CB7D9FF6-6FED-44E2-8E3A-37C3375178B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541EFD45-2DFE-4CFA-9F40-FB67D5FF343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5CD06C8C-A163-4E71-8CE1-29505BBD33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9DDCC708-C4A7-4B9F-AFFE-9768CD08336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92DE917F-F15D-4537-847D-44A71E1342A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FA85A481-2514-4F26-8F72-67113CEA823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EB823F24-6143-48FF-9A34-D2928BE29F4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F0BDE03D-DBB3-4817-99B4-26148FA3DE2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a:extLst>
            <a:ext uri="{FF2B5EF4-FFF2-40B4-BE49-F238E27FC236}">
              <a16:creationId xmlns:a16="http://schemas.microsoft.com/office/drawing/2014/main" id="{7247E226-F4E5-49FF-896A-3594EC79C59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a:extLst>
            <a:ext uri="{FF2B5EF4-FFF2-40B4-BE49-F238E27FC236}">
              <a16:creationId xmlns:a16="http://schemas.microsoft.com/office/drawing/2014/main" id="{1D120315-628C-4B4C-A1C2-F6011AFCA50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a:extLst>
            <a:ext uri="{FF2B5EF4-FFF2-40B4-BE49-F238E27FC236}">
              <a16:creationId xmlns:a16="http://schemas.microsoft.com/office/drawing/2014/main" id="{516A078B-75DD-43DB-B29E-C4123C42EFB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a:extLst>
            <a:ext uri="{FF2B5EF4-FFF2-40B4-BE49-F238E27FC236}">
              <a16:creationId xmlns:a16="http://schemas.microsoft.com/office/drawing/2014/main" id="{0ED24730-1244-49A6-AE7E-AFE2DE0C18C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a:extLst>
            <a:ext uri="{FF2B5EF4-FFF2-40B4-BE49-F238E27FC236}">
              <a16:creationId xmlns:a16="http://schemas.microsoft.com/office/drawing/2014/main" id="{2C72867B-3188-45B8-B899-85DE6B50227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a:extLst>
            <a:ext uri="{FF2B5EF4-FFF2-40B4-BE49-F238E27FC236}">
              <a16:creationId xmlns:a16="http://schemas.microsoft.com/office/drawing/2014/main" id="{B30DA633-3033-4502-B621-84974C256B6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a:extLst>
            <a:ext uri="{FF2B5EF4-FFF2-40B4-BE49-F238E27FC236}">
              <a16:creationId xmlns:a16="http://schemas.microsoft.com/office/drawing/2014/main" id="{6841FF0A-2FAE-49E2-BC20-37D8ADAE59C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a:extLst>
            <a:ext uri="{FF2B5EF4-FFF2-40B4-BE49-F238E27FC236}">
              <a16:creationId xmlns:a16="http://schemas.microsoft.com/office/drawing/2014/main" id="{EF32B9C5-3C7D-4CF0-B09B-EEB8DB6F396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a:extLst>
            <a:ext uri="{FF2B5EF4-FFF2-40B4-BE49-F238E27FC236}">
              <a16:creationId xmlns:a16="http://schemas.microsoft.com/office/drawing/2014/main" id="{45EE8A8F-D719-4382-BD72-E8179067364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a:extLst>
            <a:ext uri="{FF2B5EF4-FFF2-40B4-BE49-F238E27FC236}">
              <a16:creationId xmlns:a16="http://schemas.microsoft.com/office/drawing/2014/main" id="{5DA9B0CF-859C-43F2-88F4-42CD0006869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a:extLst>
            <a:ext uri="{FF2B5EF4-FFF2-40B4-BE49-F238E27FC236}">
              <a16:creationId xmlns:a16="http://schemas.microsoft.com/office/drawing/2014/main" id="{1924FB81-671F-4484-9342-0EC0B7D40BA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a:extLst>
            <a:ext uri="{FF2B5EF4-FFF2-40B4-BE49-F238E27FC236}">
              <a16:creationId xmlns:a16="http://schemas.microsoft.com/office/drawing/2014/main" id="{534CBAC2-F905-45A3-ADC2-DCB75B0EE1E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D9C5A95F-B6AE-4B03-92D8-A9B7FB0AEE5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6F52B30A-F390-4DD9-AD36-CA551BB043F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2F2052BF-AFDC-426C-AA54-C959A81350C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693" name="直線コネクタ 692">
          <a:extLst>
            <a:ext uri="{FF2B5EF4-FFF2-40B4-BE49-F238E27FC236}">
              <a16:creationId xmlns:a16="http://schemas.microsoft.com/office/drawing/2014/main" id="{2AEF896E-7CF8-4C1D-8144-62CE835CBBEE}"/>
            </a:ext>
          </a:extLst>
        </xdr:cNvPr>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B5313843-E210-42B4-9F95-87FFD396EA62}"/>
            </a:ext>
          </a:extLst>
        </xdr:cNvPr>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95" name="直線コネクタ 694">
          <a:extLst>
            <a:ext uri="{FF2B5EF4-FFF2-40B4-BE49-F238E27FC236}">
              <a16:creationId xmlns:a16="http://schemas.microsoft.com/office/drawing/2014/main" id="{BD3EC8C0-7D26-4A82-BB93-B81650060C1E}"/>
            </a:ext>
          </a:extLst>
        </xdr:cNvPr>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0E2483E3-8744-4918-B4C2-C6C77A3C018C}"/>
            </a:ext>
          </a:extLst>
        </xdr:cNvPr>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697" name="直線コネクタ 696">
          <a:extLst>
            <a:ext uri="{FF2B5EF4-FFF2-40B4-BE49-F238E27FC236}">
              <a16:creationId xmlns:a16="http://schemas.microsoft.com/office/drawing/2014/main" id="{712C0BF4-580F-4FBA-94D9-1D6A72C6F14B}"/>
            </a:ext>
          </a:extLst>
        </xdr:cNvPr>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6BD0222B-87BE-448E-9707-3B904B6DA0C3}"/>
            </a:ext>
          </a:extLst>
        </xdr:cNvPr>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9" name="フローチャート: 判断 698">
          <a:extLst>
            <a:ext uri="{FF2B5EF4-FFF2-40B4-BE49-F238E27FC236}">
              <a16:creationId xmlns:a16="http://schemas.microsoft.com/office/drawing/2014/main" id="{92092AB5-3DAC-4BE2-9696-7B74CAE4DA5C}"/>
            </a:ext>
          </a:extLst>
        </xdr:cNvPr>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700" name="フローチャート: 判断 699">
          <a:extLst>
            <a:ext uri="{FF2B5EF4-FFF2-40B4-BE49-F238E27FC236}">
              <a16:creationId xmlns:a16="http://schemas.microsoft.com/office/drawing/2014/main" id="{90D2EA77-32BC-4C5E-88DA-6E6A30741744}"/>
            </a:ext>
          </a:extLst>
        </xdr:cNvPr>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14515</xdr:rowOff>
    </xdr:from>
    <xdr:to>
      <xdr:col>107</xdr:col>
      <xdr:colOff>101600</xdr:colOff>
      <xdr:row>60</xdr:row>
      <xdr:rowOff>116115</xdr:rowOff>
    </xdr:to>
    <xdr:sp macro="" textlink="">
      <xdr:nvSpPr>
        <xdr:cNvPr id="701" name="フローチャート: 判断 700">
          <a:extLst>
            <a:ext uri="{FF2B5EF4-FFF2-40B4-BE49-F238E27FC236}">
              <a16:creationId xmlns:a16="http://schemas.microsoft.com/office/drawing/2014/main" id="{AA0D4F34-85F4-4907-ABE1-E8DCFA70DF11}"/>
            </a:ext>
          </a:extLst>
        </xdr:cNvPr>
        <xdr:cNvSpPr/>
      </xdr:nvSpPr>
      <xdr:spPr>
        <a:xfrm>
          <a:off x="20383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702" name="フローチャート: 判断 701">
          <a:extLst>
            <a:ext uri="{FF2B5EF4-FFF2-40B4-BE49-F238E27FC236}">
              <a16:creationId xmlns:a16="http://schemas.microsoft.com/office/drawing/2014/main" id="{E19BDA76-4115-4B7A-8123-88F0A718C8BF}"/>
            </a:ext>
          </a:extLst>
        </xdr:cNvPr>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79828</xdr:rowOff>
    </xdr:from>
    <xdr:to>
      <xdr:col>98</xdr:col>
      <xdr:colOff>38100</xdr:colOff>
      <xdr:row>61</xdr:row>
      <xdr:rowOff>9978</xdr:rowOff>
    </xdr:to>
    <xdr:sp macro="" textlink="">
      <xdr:nvSpPr>
        <xdr:cNvPr id="703" name="フローチャート: 判断 702">
          <a:extLst>
            <a:ext uri="{FF2B5EF4-FFF2-40B4-BE49-F238E27FC236}">
              <a16:creationId xmlns:a16="http://schemas.microsoft.com/office/drawing/2014/main" id="{0F149D59-FF7A-41F5-BF05-D2B9A6C10A2C}"/>
            </a:ext>
          </a:extLst>
        </xdr:cNvPr>
        <xdr:cNvSpPr/>
      </xdr:nvSpPr>
      <xdr:spPr>
        <a:xfrm>
          <a:off x="18605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36F5802-C69D-4D9F-90A1-3360C7C266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E1DEEA6-0902-4C5B-9F4B-D7B5730A2E5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B8F6D4C-88E0-41A3-94DB-4BD86A22794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2B5E23B-2264-4331-AFC5-86800B831A9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B60FACB5-8C60-4E37-B8DA-C6C3B1D41F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9" name="楕円 708">
          <a:extLst>
            <a:ext uri="{FF2B5EF4-FFF2-40B4-BE49-F238E27FC236}">
              <a16:creationId xmlns:a16="http://schemas.microsoft.com/office/drawing/2014/main" id="{06758F85-8F68-4522-A7D4-35A532EFAD42}"/>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1199B507-B872-46FB-92EB-289C4D97E75C}"/>
            </a:ext>
          </a:extLst>
        </xdr:cNvPr>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11" name="楕円 710">
          <a:extLst>
            <a:ext uri="{FF2B5EF4-FFF2-40B4-BE49-F238E27FC236}">
              <a16:creationId xmlns:a16="http://schemas.microsoft.com/office/drawing/2014/main" id="{407EE5C7-CF39-4088-91DF-7717B84BC735}"/>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12" name="直線コネクタ 711">
          <a:extLst>
            <a:ext uri="{FF2B5EF4-FFF2-40B4-BE49-F238E27FC236}">
              <a16:creationId xmlns:a16="http://schemas.microsoft.com/office/drawing/2014/main" id="{931EF919-BD28-496F-AE2D-FED9408E9729}"/>
            </a:ext>
          </a:extLst>
        </xdr:cNvPr>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3" name="楕円 712">
          <a:extLst>
            <a:ext uri="{FF2B5EF4-FFF2-40B4-BE49-F238E27FC236}">
              <a16:creationId xmlns:a16="http://schemas.microsoft.com/office/drawing/2014/main" id="{EFE770DE-3A02-47AC-8955-9DE6DD77257F}"/>
            </a:ext>
          </a:extLst>
        </xdr:cNvPr>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4" name="直線コネクタ 713">
          <a:extLst>
            <a:ext uri="{FF2B5EF4-FFF2-40B4-BE49-F238E27FC236}">
              <a16:creationId xmlns:a16="http://schemas.microsoft.com/office/drawing/2014/main" id="{8491E639-B2C0-4F73-AE7C-4DBC06308212}"/>
            </a:ext>
          </a:extLst>
        </xdr:cNvPr>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5" name="楕円 714">
          <a:extLst>
            <a:ext uri="{FF2B5EF4-FFF2-40B4-BE49-F238E27FC236}">
              <a16:creationId xmlns:a16="http://schemas.microsoft.com/office/drawing/2014/main" id="{272ECFF8-619D-42DB-9CFF-BBF082BF17FD}"/>
            </a:ext>
          </a:extLst>
        </xdr:cNvPr>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6" name="直線コネクタ 715">
          <a:extLst>
            <a:ext uri="{FF2B5EF4-FFF2-40B4-BE49-F238E27FC236}">
              <a16:creationId xmlns:a16="http://schemas.microsoft.com/office/drawing/2014/main" id="{008BE4F3-A3EE-4B49-9A71-799D97004C70}"/>
            </a:ext>
          </a:extLst>
        </xdr:cNvPr>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7" name="楕円 716">
          <a:extLst>
            <a:ext uri="{FF2B5EF4-FFF2-40B4-BE49-F238E27FC236}">
              <a16:creationId xmlns:a16="http://schemas.microsoft.com/office/drawing/2014/main" id="{F454ADBF-ACC4-4F52-A9E6-3C03010E448F}"/>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8" name="直線コネクタ 717">
          <a:extLst>
            <a:ext uri="{FF2B5EF4-FFF2-40B4-BE49-F238E27FC236}">
              <a16:creationId xmlns:a16="http://schemas.microsoft.com/office/drawing/2014/main" id="{C9410B6D-47AD-4A4F-8F9D-197223D6B695}"/>
            </a:ext>
          </a:extLst>
        </xdr:cNvPr>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132642</xdr:rowOff>
    </xdr:from>
    <xdr:ext cx="469744" cy="259045"/>
    <xdr:sp macro="" textlink="">
      <xdr:nvSpPr>
        <xdr:cNvPr id="719" name="n_1aveValue【保健センター・保健所】&#10;一人当たり面積">
          <a:extLst>
            <a:ext uri="{FF2B5EF4-FFF2-40B4-BE49-F238E27FC236}">
              <a16:creationId xmlns:a16="http://schemas.microsoft.com/office/drawing/2014/main" id="{9DD12B8D-A037-4F0D-BB7C-5ECDA7764224}"/>
            </a:ext>
          </a:extLst>
        </xdr:cNvPr>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132642</xdr:rowOff>
    </xdr:from>
    <xdr:ext cx="469744" cy="259045"/>
    <xdr:sp macro="" textlink="">
      <xdr:nvSpPr>
        <xdr:cNvPr id="720" name="n_2aveValue【保健センター・保健所】&#10;一人当たり面積">
          <a:extLst>
            <a:ext uri="{FF2B5EF4-FFF2-40B4-BE49-F238E27FC236}">
              <a16:creationId xmlns:a16="http://schemas.microsoft.com/office/drawing/2014/main" id="{CD415F04-B102-41A1-A638-9DA7BE2CDEC2}"/>
            </a:ext>
          </a:extLst>
        </xdr:cNvPr>
        <xdr:cNvSpPr txBox="1"/>
      </xdr:nvSpPr>
      <xdr:spPr>
        <a:xfrm>
          <a:off x="20199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721" name="n_3aveValue【保健センター・保健所】&#10;一人当たり面積">
          <a:extLst>
            <a:ext uri="{FF2B5EF4-FFF2-40B4-BE49-F238E27FC236}">
              <a16:creationId xmlns:a16="http://schemas.microsoft.com/office/drawing/2014/main" id="{5BB449FD-1C53-4919-BA14-8A0398A4CE7C}"/>
            </a:ext>
          </a:extLst>
        </xdr:cNvPr>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26505</xdr:rowOff>
    </xdr:from>
    <xdr:ext cx="469744" cy="259045"/>
    <xdr:sp macro="" textlink="">
      <xdr:nvSpPr>
        <xdr:cNvPr id="722" name="n_4aveValue【保健センター・保健所】&#10;一人当たり面積">
          <a:extLst>
            <a:ext uri="{FF2B5EF4-FFF2-40B4-BE49-F238E27FC236}">
              <a16:creationId xmlns:a16="http://schemas.microsoft.com/office/drawing/2014/main" id="{D7B66CAB-8836-4E84-A1E5-07FA065A9F8B}"/>
            </a:ext>
          </a:extLst>
        </xdr:cNvPr>
        <xdr:cNvSpPr txBox="1"/>
      </xdr:nvSpPr>
      <xdr:spPr>
        <a:xfrm>
          <a:off x="18421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3" name="n_1mainValue【保健センター・保健所】&#10;一人当たり面積">
          <a:extLst>
            <a:ext uri="{FF2B5EF4-FFF2-40B4-BE49-F238E27FC236}">
              <a16:creationId xmlns:a16="http://schemas.microsoft.com/office/drawing/2014/main" id="{16CA1B6C-00BA-4328-8B3B-F693E690997A}"/>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4" name="n_2mainValue【保健センター・保健所】&#10;一人当たり面積">
          <a:extLst>
            <a:ext uri="{FF2B5EF4-FFF2-40B4-BE49-F238E27FC236}">
              <a16:creationId xmlns:a16="http://schemas.microsoft.com/office/drawing/2014/main" id="{1A7E1205-5A7F-4584-97B2-4EB4391A41E6}"/>
            </a:ext>
          </a:extLst>
        </xdr:cNvPr>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5" name="n_3mainValue【保健センター・保健所】&#10;一人当たり面積">
          <a:extLst>
            <a:ext uri="{FF2B5EF4-FFF2-40B4-BE49-F238E27FC236}">
              <a16:creationId xmlns:a16="http://schemas.microsoft.com/office/drawing/2014/main" id="{DB07AA14-03C9-4E64-8FBE-7F6CF75DD741}"/>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6" name="n_4mainValue【保健センター・保健所】&#10;一人当たり面積">
          <a:extLst>
            <a:ext uri="{FF2B5EF4-FFF2-40B4-BE49-F238E27FC236}">
              <a16:creationId xmlns:a16="http://schemas.microsoft.com/office/drawing/2014/main" id="{DF52C9B4-CAFB-4D46-9C98-A5D87ECFE5EB}"/>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088DF65B-F6D6-4DEB-9D2A-9DEC4623FB9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90DFC235-E765-4E88-9405-D535E9FE8B5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BF70052A-3D63-48CC-897E-9C3A0D11956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2F60FA0C-7299-45EA-B12F-6C949C45784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693ACF15-5C30-44A8-82F6-1A2C290427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C74AB865-B3EE-4E64-8B3D-F0AD530240C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76D072EE-C8E3-4D74-BBA2-966A57E2A1E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6E5A4415-520E-4699-8849-D5D567F6F86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46C6583C-2DA7-4FD0-B1EA-5B860B68FD0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AAE01633-04AC-4E8D-BC42-DB2AA587395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ED159598-808C-4351-A33D-0BE0B521C9E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8" name="直線コネクタ 737">
          <a:extLst>
            <a:ext uri="{FF2B5EF4-FFF2-40B4-BE49-F238E27FC236}">
              <a16:creationId xmlns:a16="http://schemas.microsoft.com/office/drawing/2014/main" id="{C8F7E88C-065F-4621-923C-E2EDE860B497}"/>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9" name="テキスト ボックス 738">
          <a:extLst>
            <a:ext uri="{FF2B5EF4-FFF2-40B4-BE49-F238E27FC236}">
              <a16:creationId xmlns:a16="http://schemas.microsoft.com/office/drawing/2014/main" id="{D8079DB3-728B-4C2E-A3E1-773C20716FB4}"/>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0" name="直線コネクタ 739">
          <a:extLst>
            <a:ext uri="{FF2B5EF4-FFF2-40B4-BE49-F238E27FC236}">
              <a16:creationId xmlns:a16="http://schemas.microsoft.com/office/drawing/2014/main" id="{23082C5A-6D3C-4929-B724-A61B385779C3}"/>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1" name="テキスト ボックス 740">
          <a:extLst>
            <a:ext uri="{FF2B5EF4-FFF2-40B4-BE49-F238E27FC236}">
              <a16:creationId xmlns:a16="http://schemas.microsoft.com/office/drawing/2014/main" id="{0B562A4D-4E72-4444-B0F5-30F9D4990B38}"/>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2" name="直線コネクタ 741">
          <a:extLst>
            <a:ext uri="{FF2B5EF4-FFF2-40B4-BE49-F238E27FC236}">
              <a16:creationId xmlns:a16="http://schemas.microsoft.com/office/drawing/2014/main" id="{E288771D-A721-4713-9BF0-845EEAFBBD1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3" name="テキスト ボックス 742">
          <a:extLst>
            <a:ext uri="{FF2B5EF4-FFF2-40B4-BE49-F238E27FC236}">
              <a16:creationId xmlns:a16="http://schemas.microsoft.com/office/drawing/2014/main" id="{D72CAD4E-5C2B-4F0E-BECC-956F36BC7635}"/>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4" name="直線コネクタ 743">
          <a:extLst>
            <a:ext uri="{FF2B5EF4-FFF2-40B4-BE49-F238E27FC236}">
              <a16:creationId xmlns:a16="http://schemas.microsoft.com/office/drawing/2014/main" id="{DB27162B-2611-47CC-9261-25AF98407023}"/>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5" name="テキスト ボックス 744">
          <a:extLst>
            <a:ext uri="{FF2B5EF4-FFF2-40B4-BE49-F238E27FC236}">
              <a16:creationId xmlns:a16="http://schemas.microsoft.com/office/drawing/2014/main" id="{84D35C64-A31F-4D37-9E8E-95BB17D7679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405D42D-9A19-42C3-99C2-1482A92E1B3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3A24CDA4-AA67-4476-895D-0B75CDE4064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25FE6D07-8473-46D3-8B5B-BC6155B9DFD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99822</xdr:rowOff>
    </xdr:from>
    <xdr:to>
      <xdr:col>85</xdr:col>
      <xdr:colOff>126364</xdr:colOff>
      <xdr:row>86</xdr:row>
      <xdr:rowOff>145542</xdr:rowOff>
    </xdr:to>
    <xdr:cxnSp macro="">
      <xdr:nvCxnSpPr>
        <xdr:cNvPr id="749" name="直線コネクタ 748">
          <a:extLst>
            <a:ext uri="{FF2B5EF4-FFF2-40B4-BE49-F238E27FC236}">
              <a16:creationId xmlns:a16="http://schemas.microsoft.com/office/drawing/2014/main" id="{7CEDF240-2765-4685-B142-C207A37B3000}"/>
            </a:ext>
          </a:extLst>
        </xdr:cNvPr>
        <xdr:cNvCxnSpPr/>
      </xdr:nvCxnSpPr>
      <xdr:spPr>
        <a:xfrm flipV="1">
          <a:off x="16318864" y="13644372"/>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149369</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390EFA17-403E-4151-9096-30A54A970B92}"/>
            </a:ext>
          </a:extLst>
        </xdr:cNvPr>
        <xdr:cNvSpPr txBox="1"/>
      </xdr:nvSpPr>
      <xdr:spPr>
        <a:xfrm>
          <a:off x="16357600" y="1489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145542</xdr:rowOff>
    </xdr:from>
    <xdr:to>
      <xdr:col>86</xdr:col>
      <xdr:colOff>25400</xdr:colOff>
      <xdr:row>86</xdr:row>
      <xdr:rowOff>145542</xdr:rowOff>
    </xdr:to>
    <xdr:cxnSp macro="">
      <xdr:nvCxnSpPr>
        <xdr:cNvPr id="751" name="直線コネクタ 750">
          <a:extLst>
            <a:ext uri="{FF2B5EF4-FFF2-40B4-BE49-F238E27FC236}">
              <a16:creationId xmlns:a16="http://schemas.microsoft.com/office/drawing/2014/main" id="{1CACC5EF-4263-4289-84FE-D614CC630DB6}"/>
            </a:ext>
          </a:extLst>
        </xdr:cNvPr>
        <xdr:cNvCxnSpPr/>
      </xdr:nvCxnSpPr>
      <xdr:spPr>
        <a:xfrm>
          <a:off x="16230600" y="1489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46499</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386BE167-FEE6-484C-A875-E867D49A73B8}"/>
            </a:ext>
          </a:extLst>
        </xdr:cNvPr>
        <xdr:cNvSpPr txBox="1"/>
      </xdr:nvSpPr>
      <xdr:spPr>
        <a:xfrm>
          <a:off x="16357600" y="1341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99822</xdr:rowOff>
    </xdr:from>
    <xdr:to>
      <xdr:col>86</xdr:col>
      <xdr:colOff>25400</xdr:colOff>
      <xdr:row>79</xdr:row>
      <xdr:rowOff>99822</xdr:rowOff>
    </xdr:to>
    <xdr:cxnSp macro="">
      <xdr:nvCxnSpPr>
        <xdr:cNvPr id="753" name="直線コネクタ 752">
          <a:extLst>
            <a:ext uri="{FF2B5EF4-FFF2-40B4-BE49-F238E27FC236}">
              <a16:creationId xmlns:a16="http://schemas.microsoft.com/office/drawing/2014/main" id="{5CFD9A3D-D50A-4CCF-9C00-F69681C57115}"/>
            </a:ext>
          </a:extLst>
        </xdr:cNvPr>
        <xdr:cNvCxnSpPr/>
      </xdr:nvCxnSpPr>
      <xdr:spPr>
        <a:xfrm>
          <a:off x="16230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75455</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299C3CA6-370F-42CC-9B87-FA36D296C25A}"/>
            </a:ext>
          </a:extLst>
        </xdr:cNvPr>
        <xdr:cNvSpPr txBox="1"/>
      </xdr:nvSpPr>
      <xdr:spPr>
        <a:xfrm>
          <a:off x="16357600" y="1430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97028</xdr:rowOff>
    </xdr:from>
    <xdr:to>
      <xdr:col>85</xdr:col>
      <xdr:colOff>177800</xdr:colOff>
      <xdr:row>84</xdr:row>
      <xdr:rowOff>27178</xdr:rowOff>
    </xdr:to>
    <xdr:sp macro="" textlink="">
      <xdr:nvSpPr>
        <xdr:cNvPr id="755" name="フローチャート: 判断 754">
          <a:extLst>
            <a:ext uri="{FF2B5EF4-FFF2-40B4-BE49-F238E27FC236}">
              <a16:creationId xmlns:a16="http://schemas.microsoft.com/office/drawing/2014/main" id="{E9C0A09D-8A13-44A3-AB1E-609F6D4E165F}"/>
            </a:ext>
          </a:extLst>
        </xdr:cNvPr>
        <xdr:cNvSpPr/>
      </xdr:nvSpPr>
      <xdr:spPr>
        <a:xfrm>
          <a:off x="16268700" y="1432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51308</xdr:rowOff>
    </xdr:from>
    <xdr:to>
      <xdr:col>81</xdr:col>
      <xdr:colOff>101600</xdr:colOff>
      <xdr:row>83</xdr:row>
      <xdr:rowOff>152908</xdr:rowOff>
    </xdr:to>
    <xdr:sp macro="" textlink="">
      <xdr:nvSpPr>
        <xdr:cNvPr id="756" name="フローチャート: 判断 755">
          <a:extLst>
            <a:ext uri="{FF2B5EF4-FFF2-40B4-BE49-F238E27FC236}">
              <a16:creationId xmlns:a16="http://schemas.microsoft.com/office/drawing/2014/main" id="{C62F60AF-B1DC-492F-91C5-5FE7EC2383DE}"/>
            </a:ext>
          </a:extLst>
        </xdr:cNvPr>
        <xdr:cNvSpPr/>
      </xdr:nvSpPr>
      <xdr:spPr>
        <a:xfrm>
          <a:off x="15430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60452</xdr:rowOff>
    </xdr:from>
    <xdr:to>
      <xdr:col>76</xdr:col>
      <xdr:colOff>165100</xdr:colOff>
      <xdr:row>83</xdr:row>
      <xdr:rowOff>162052</xdr:rowOff>
    </xdr:to>
    <xdr:sp macro="" textlink="">
      <xdr:nvSpPr>
        <xdr:cNvPr id="757" name="フローチャート: 判断 756">
          <a:extLst>
            <a:ext uri="{FF2B5EF4-FFF2-40B4-BE49-F238E27FC236}">
              <a16:creationId xmlns:a16="http://schemas.microsoft.com/office/drawing/2014/main" id="{202EFC8A-90C5-4219-A673-C579A8E0D89F}"/>
            </a:ext>
          </a:extLst>
        </xdr:cNvPr>
        <xdr:cNvSpPr/>
      </xdr:nvSpPr>
      <xdr:spPr>
        <a:xfrm>
          <a:off x="14541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49022</xdr:rowOff>
    </xdr:from>
    <xdr:to>
      <xdr:col>72</xdr:col>
      <xdr:colOff>38100</xdr:colOff>
      <xdr:row>83</xdr:row>
      <xdr:rowOff>150622</xdr:rowOff>
    </xdr:to>
    <xdr:sp macro="" textlink="">
      <xdr:nvSpPr>
        <xdr:cNvPr id="758" name="フローチャート: 判断 757">
          <a:extLst>
            <a:ext uri="{FF2B5EF4-FFF2-40B4-BE49-F238E27FC236}">
              <a16:creationId xmlns:a16="http://schemas.microsoft.com/office/drawing/2014/main" id="{E43A54C2-286B-4AFA-96E7-023D0661E3A8}"/>
            </a:ext>
          </a:extLst>
        </xdr:cNvPr>
        <xdr:cNvSpPr/>
      </xdr:nvSpPr>
      <xdr:spPr>
        <a:xfrm>
          <a:off x="1365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42163</xdr:rowOff>
    </xdr:from>
    <xdr:to>
      <xdr:col>67</xdr:col>
      <xdr:colOff>101600</xdr:colOff>
      <xdr:row>83</xdr:row>
      <xdr:rowOff>143763</xdr:rowOff>
    </xdr:to>
    <xdr:sp macro="" textlink="">
      <xdr:nvSpPr>
        <xdr:cNvPr id="759" name="フローチャート: 判断 758">
          <a:extLst>
            <a:ext uri="{FF2B5EF4-FFF2-40B4-BE49-F238E27FC236}">
              <a16:creationId xmlns:a16="http://schemas.microsoft.com/office/drawing/2014/main" id="{D01ADA8D-354A-4C37-848C-496630A62183}"/>
            </a:ext>
          </a:extLst>
        </xdr:cNvPr>
        <xdr:cNvSpPr/>
      </xdr:nvSpPr>
      <xdr:spPr>
        <a:xfrm>
          <a:off x="12763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4E4FBE0-B96C-4465-B7E9-0AA1CDC283D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74FB61E-1A72-4BBB-94CE-C8801FF00A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3C2E7A4-A310-462D-83B9-F01D994CAE8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7AF66E0-81C3-4743-9661-AA67763014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FC075ED-9C4D-46B6-832D-C745AA2BFFB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49022</xdr:rowOff>
    </xdr:from>
    <xdr:to>
      <xdr:col>85</xdr:col>
      <xdr:colOff>177800</xdr:colOff>
      <xdr:row>82</xdr:row>
      <xdr:rowOff>150622</xdr:rowOff>
    </xdr:to>
    <xdr:sp macro="" textlink="">
      <xdr:nvSpPr>
        <xdr:cNvPr id="765" name="楕円 764">
          <a:extLst>
            <a:ext uri="{FF2B5EF4-FFF2-40B4-BE49-F238E27FC236}">
              <a16:creationId xmlns:a16="http://schemas.microsoft.com/office/drawing/2014/main" id="{CA300E76-1BE6-457E-8774-E600C1FDDAD9}"/>
            </a:ext>
          </a:extLst>
        </xdr:cNvPr>
        <xdr:cNvSpPr/>
      </xdr:nvSpPr>
      <xdr:spPr>
        <a:xfrm>
          <a:off x="162687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71899</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87A3038F-C787-4037-8466-DDF6FEA518AB}"/>
            </a:ext>
          </a:extLst>
        </xdr:cNvPr>
        <xdr:cNvSpPr txBox="1"/>
      </xdr:nvSpPr>
      <xdr:spPr>
        <a:xfrm>
          <a:off x="16357600" y="1395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142748</xdr:rowOff>
    </xdr:from>
    <xdr:to>
      <xdr:col>81</xdr:col>
      <xdr:colOff>101600</xdr:colOff>
      <xdr:row>82</xdr:row>
      <xdr:rowOff>72898</xdr:rowOff>
    </xdr:to>
    <xdr:sp macro="" textlink="">
      <xdr:nvSpPr>
        <xdr:cNvPr id="767" name="楕円 766">
          <a:extLst>
            <a:ext uri="{FF2B5EF4-FFF2-40B4-BE49-F238E27FC236}">
              <a16:creationId xmlns:a16="http://schemas.microsoft.com/office/drawing/2014/main" id="{B33007AC-E280-4DE6-AAE6-7EDF2894FAF1}"/>
            </a:ext>
          </a:extLst>
        </xdr:cNvPr>
        <xdr:cNvSpPr/>
      </xdr:nvSpPr>
      <xdr:spPr>
        <a:xfrm>
          <a:off x="154305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22098</xdr:rowOff>
    </xdr:from>
    <xdr:to>
      <xdr:col>85</xdr:col>
      <xdr:colOff>127000</xdr:colOff>
      <xdr:row>82</xdr:row>
      <xdr:rowOff>99822</xdr:rowOff>
    </xdr:to>
    <xdr:cxnSp macro="">
      <xdr:nvCxnSpPr>
        <xdr:cNvPr id="768" name="直線コネクタ 767">
          <a:extLst>
            <a:ext uri="{FF2B5EF4-FFF2-40B4-BE49-F238E27FC236}">
              <a16:creationId xmlns:a16="http://schemas.microsoft.com/office/drawing/2014/main" id="{222F261C-10B1-4CE5-9E5E-79C88A4107DA}"/>
            </a:ext>
          </a:extLst>
        </xdr:cNvPr>
        <xdr:cNvCxnSpPr/>
      </xdr:nvCxnSpPr>
      <xdr:spPr>
        <a:xfrm>
          <a:off x="15481300" y="1408099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85598</xdr:rowOff>
    </xdr:from>
    <xdr:to>
      <xdr:col>76</xdr:col>
      <xdr:colOff>165100</xdr:colOff>
      <xdr:row>82</xdr:row>
      <xdr:rowOff>15748</xdr:rowOff>
    </xdr:to>
    <xdr:sp macro="" textlink="">
      <xdr:nvSpPr>
        <xdr:cNvPr id="769" name="楕円 768">
          <a:extLst>
            <a:ext uri="{FF2B5EF4-FFF2-40B4-BE49-F238E27FC236}">
              <a16:creationId xmlns:a16="http://schemas.microsoft.com/office/drawing/2014/main" id="{94218ECA-24CF-46BD-BDB7-25F4DDF89348}"/>
            </a:ext>
          </a:extLst>
        </xdr:cNvPr>
        <xdr:cNvSpPr/>
      </xdr:nvSpPr>
      <xdr:spPr>
        <a:xfrm>
          <a:off x="14541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136398</xdr:rowOff>
    </xdr:from>
    <xdr:to>
      <xdr:col>81</xdr:col>
      <xdr:colOff>50800</xdr:colOff>
      <xdr:row>82</xdr:row>
      <xdr:rowOff>22098</xdr:rowOff>
    </xdr:to>
    <xdr:cxnSp macro="">
      <xdr:nvCxnSpPr>
        <xdr:cNvPr id="770" name="直線コネクタ 769">
          <a:extLst>
            <a:ext uri="{FF2B5EF4-FFF2-40B4-BE49-F238E27FC236}">
              <a16:creationId xmlns:a16="http://schemas.microsoft.com/office/drawing/2014/main" id="{D31F406A-2B84-4D6B-AE26-6E0A6769ED42}"/>
            </a:ext>
          </a:extLst>
        </xdr:cNvPr>
        <xdr:cNvCxnSpPr/>
      </xdr:nvCxnSpPr>
      <xdr:spPr>
        <a:xfrm>
          <a:off x="14592300" y="1402384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28448</xdr:rowOff>
    </xdr:from>
    <xdr:to>
      <xdr:col>72</xdr:col>
      <xdr:colOff>38100</xdr:colOff>
      <xdr:row>81</xdr:row>
      <xdr:rowOff>130048</xdr:rowOff>
    </xdr:to>
    <xdr:sp macro="" textlink="">
      <xdr:nvSpPr>
        <xdr:cNvPr id="771" name="楕円 770">
          <a:extLst>
            <a:ext uri="{FF2B5EF4-FFF2-40B4-BE49-F238E27FC236}">
              <a16:creationId xmlns:a16="http://schemas.microsoft.com/office/drawing/2014/main" id="{6EB89B29-8D63-4F6B-8233-F4D99704EF81}"/>
            </a:ext>
          </a:extLst>
        </xdr:cNvPr>
        <xdr:cNvSpPr/>
      </xdr:nvSpPr>
      <xdr:spPr>
        <a:xfrm>
          <a:off x="13652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79248</xdr:rowOff>
    </xdr:from>
    <xdr:to>
      <xdr:col>76</xdr:col>
      <xdr:colOff>114300</xdr:colOff>
      <xdr:row>81</xdr:row>
      <xdr:rowOff>136398</xdr:rowOff>
    </xdr:to>
    <xdr:cxnSp macro="">
      <xdr:nvCxnSpPr>
        <xdr:cNvPr id="772" name="直線コネクタ 771">
          <a:extLst>
            <a:ext uri="{FF2B5EF4-FFF2-40B4-BE49-F238E27FC236}">
              <a16:creationId xmlns:a16="http://schemas.microsoft.com/office/drawing/2014/main" id="{8DFC6107-192A-4A9B-9732-116875DDD8A2}"/>
            </a:ext>
          </a:extLst>
        </xdr:cNvPr>
        <xdr:cNvCxnSpPr/>
      </xdr:nvCxnSpPr>
      <xdr:spPr>
        <a:xfrm>
          <a:off x="13703300" y="1396669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131318</xdr:rowOff>
    </xdr:from>
    <xdr:to>
      <xdr:col>67</xdr:col>
      <xdr:colOff>101600</xdr:colOff>
      <xdr:row>81</xdr:row>
      <xdr:rowOff>61468</xdr:rowOff>
    </xdr:to>
    <xdr:sp macro="" textlink="">
      <xdr:nvSpPr>
        <xdr:cNvPr id="773" name="楕円 772">
          <a:extLst>
            <a:ext uri="{FF2B5EF4-FFF2-40B4-BE49-F238E27FC236}">
              <a16:creationId xmlns:a16="http://schemas.microsoft.com/office/drawing/2014/main" id="{4BF4C224-0396-4966-B824-0C4CB8F4E908}"/>
            </a:ext>
          </a:extLst>
        </xdr:cNvPr>
        <xdr:cNvSpPr/>
      </xdr:nvSpPr>
      <xdr:spPr>
        <a:xfrm>
          <a:off x="12763500" y="138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10668</xdr:rowOff>
    </xdr:from>
    <xdr:to>
      <xdr:col>71</xdr:col>
      <xdr:colOff>177800</xdr:colOff>
      <xdr:row>81</xdr:row>
      <xdr:rowOff>79248</xdr:rowOff>
    </xdr:to>
    <xdr:cxnSp macro="">
      <xdr:nvCxnSpPr>
        <xdr:cNvPr id="774" name="直線コネクタ 773">
          <a:extLst>
            <a:ext uri="{FF2B5EF4-FFF2-40B4-BE49-F238E27FC236}">
              <a16:creationId xmlns:a16="http://schemas.microsoft.com/office/drawing/2014/main" id="{4F7A01A9-9E5B-41E6-B63A-5C316119F8F1}"/>
            </a:ext>
          </a:extLst>
        </xdr:cNvPr>
        <xdr:cNvCxnSpPr/>
      </xdr:nvCxnSpPr>
      <xdr:spPr>
        <a:xfrm>
          <a:off x="12814300" y="1389811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144035</xdr:rowOff>
    </xdr:from>
    <xdr:ext cx="405111" cy="259045"/>
    <xdr:sp macro="" textlink="">
      <xdr:nvSpPr>
        <xdr:cNvPr id="775" name="n_1aveValue【消防施設】&#10;有形固定資産減価償却率">
          <a:extLst>
            <a:ext uri="{FF2B5EF4-FFF2-40B4-BE49-F238E27FC236}">
              <a16:creationId xmlns:a16="http://schemas.microsoft.com/office/drawing/2014/main" id="{9D4EF0F2-7FAA-4FC2-87D5-41DAC44A4984}"/>
            </a:ext>
          </a:extLst>
        </xdr:cNvPr>
        <xdr:cNvSpPr txBox="1"/>
      </xdr:nvSpPr>
      <xdr:spPr>
        <a:xfrm>
          <a:off x="152660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153179</xdr:rowOff>
    </xdr:from>
    <xdr:ext cx="405111" cy="259045"/>
    <xdr:sp macro="" textlink="">
      <xdr:nvSpPr>
        <xdr:cNvPr id="776" name="n_2aveValue【消防施設】&#10;有形固定資産減価償却率">
          <a:extLst>
            <a:ext uri="{FF2B5EF4-FFF2-40B4-BE49-F238E27FC236}">
              <a16:creationId xmlns:a16="http://schemas.microsoft.com/office/drawing/2014/main" id="{304942FF-009B-4544-BCB8-273337560060}"/>
            </a:ext>
          </a:extLst>
        </xdr:cNvPr>
        <xdr:cNvSpPr txBox="1"/>
      </xdr:nvSpPr>
      <xdr:spPr>
        <a:xfrm>
          <a:off x="14389744" y="143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141749</xdr:rowOff>
    </xdr:from>
    <xdr:ext cx="405111" cy="259045"/>
    <xdr:sp macro="" textlink="">
      <xdr:nvSpPr>
        <xdr:cNvPr id="777" name="n_3aveValue【消防施設】&#10;有形固定資産減価償却率">
          <a:extLst>
            <a:ext uri="{FF2B5EF4-FFF2-40B4-BE49-F238E27FC236}">
              <a16:creationId xmlns:a16="http://schemas.microsoft.com/office/drawing/2014/main" id="{03A44982-2A03-4293-9C0B-7EE267121EE5}"/>
            </a:ext>
          </a:extLst>
        </xdr:cNvPr>
        <xdr:cNvSpPr txBox="1"/>
      </xdr:nvSpPr>
      <xdr:spPr>
        <a:xfrm>
          <a:off x="13500744"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134890</xdr:rowOff>
    </xdr:from>
    <xdr:ext cx="405111" cy="259045"/>
    <xdr:sp macro="" textlink="">
      <xdr:nvSpPr>
        <xdr:cNvPr id="778" name="n_4aveValue【消防施設】&#10;有形固定資産減価償却率">
          <a:extLst>
            <a:ext uri="{FF2B5EF4-FFF2-40B4-BE49-F238E27FC236}">
              <a16:creationId xmlns:a16="http://schemas.microsoft.com/office/drawing/2014/main" id="{47F68A1F-61E2-4861-A0F7-0D7A2658A87F}"/>
            </a:ext>
          </a:extLst>
        </xdr:cNvPr>
        <xdr:cNvSpPr txBox="1"/>
      </xdr:nvSpPr>
      <xdr:spPr>
        <a:xfrm>
          <a:off x="12611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89425</xdr:rowOff>
    </xdr:from>
    <xdr:ext cx="405111" cy="259045"/>
    <xdr:sp macro="" textlink="">
      <xdr:nvSpPr>
        <xdr:cNvPr id="779" name="n_1mainValue【消防施設】&#10;有形固定資産減価償却率">
          <a:extLst>
            <a:ext uri="{FF2B5EF4-FFF2-40B4-BE49-F238E27FC236}">
              <a16:creationId xmlns:a16="http://schemas.microsoft.com/office/drawing/2014/main" id="{A1D527C1-2F69-45FD-AE99-CFF100C05AEE}"/>
            </a:ext>
          </a:extLst>
        </xdr:cNvPr>
        <xdr:cNvSpPr txBox="1"/>
      </xdr:nvSpPr>
      <xdr:spPr>
        <a:xfrm>
          <a:off x="15266044" y="1380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32275</xdr:rowOff>
    </xdr:from>
    <xdr:ext cx="405111" cy="259045"/>
    <xdr:sp macro="" textlink="">
      <xdr:nvSpPr>
        <xdr:cNvPr id="780" name="n_2mainValue【消防施設】&#10;有形固定資産減価償却率">
          <a:extLst>
            <a:ext uri="{FF2B5EF4-FFF2-40B4-BE49-F238E27FC236}">
              <a16:creationId xmlns:a16="http://schemas.microsoft.com/office/drawing/2014/main" id="{2BB20F45-0035-46A4-B0ED-1A9944CE787B}"/>
            </a:ext>
          </a:extLst>
        </xdr:cNvPr>
        <xdr:cNvSpPr txBox="1"/>
      </xdr:nvSpPr>
      <xdr:spPr>
        <a:xfrm>
          <a:off x="14389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146575</xdr:rowOff>
    </xdr:from>
    <xdr:ext cx="405111" cy="259045"/>
    <xdr:sp macro="" textlink="">
      <xdr:nvSpPr>
        <xdr:cNvPr id="781" name="n_3mainValue【消防施設】&#10;有形固定資産減価償却率">
          <a:extLst>
            <a:ext uri="{FF2B5EF4-FFF2-40B4-BE49-F238E27FC236}">
              <a16:creationId xmlns:a16="http://schemas.microsoft.com/office/drawing/2014/main" id="{8085C3AC-9ECD-4B53-B7FA-21D134C7EBB6}"/>
            </a:ext>
          </a:extLst>
        </xdr:cNvPr>
        <xdr:cNvSpPr txBox="1"/>
      </xdr:nvSpPr>
      <xdr:spPr>
        <a:xfrm>
          <a:off x="13500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77995</xdr:rowOff>
    </xdr:from>
    <xdr:ext cx="405111" cy="259045"/>
    <xdr:sp macro="" textlink="">
      <xdr:nvSpPr>
        <xdr:cNvPr id="782" name="n_4mainValue【消防施設】&#10;有形固定資産減価償却率">
          <a:extLst>
            <a:ext uri="{FF2B5EF4-FFF2-40B4-BE49-F238E27FC236}">
              <a16:creationId xmlns:a16="http://schemas.microsoft.com/office/drawing/2014/main" id="{F47C78AC-A32F-4419-A693-12A2514983DC}"/>
            </a:ext>
          </a:extLst>
        </xdr:cNvPr>
        <xdr:cNvSpPr txBox="1"/>
      </xdr:nvSpPr>
      <xdr:spPr>
        <a:xfrm>
          <a:off x="12611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3D5C62A3-A449-4A73-843E-AB2581C968A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5DD0840A-4F39-4B37-AC54-CBA082B5E7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8556685D-293C-4B5D-9F2C-DF725C1299F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8E799E36-7BAE-4690-97DB-D2687093A97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38C697E3-DB6C-4185-BB32-FA974BBE41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33134FE6-DD9D-44A0-B579-FAEFC9A0DDD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D9D2ADF6-0DC7-4BED-9B97-A28CB2E3921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25E3C7B6-02F1-4A07-BF99-D3EBADAE4C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4F86A239-5BD5-42B7-A20C-5E9D9F57F58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3BA4E362-78BD-42D8-86DB-A27E3C011B3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3" name="テキスト ボックス 792">
          <a:extLst>
            <a:ext uri="{FF2B5EF4-FFF2-40B4-BE49-F238E27FC236}">
              <a16:creationId xmlns:a16="http://schemas.microsoft.com/office/drawing/2014/main" id="{02DFC3C9-8B90-4E38-8BB6-329E68445306}"/>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243E8DB3-9271-4A8F-BEA8-8FE0A415764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E4028627-0498-4451-817E-7F1777A3A06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C0943F64-DCBB-4323-AC7C-6A012073886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2F17E762-0093-4AD7-8C06-802A8B51B89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95649D77-7FD8-42BB-A040-EBB6E1ADB60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C4A22759-C50A-4E93-94CC-D0B5C414098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1A126E78-35E4-4F68-B415-1406EA5BCF5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7E22A2FF-2A6D-43D1-B945-441A10B6E97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B7480D86-CF63-4F8A-AE47-D1D69DE7285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B4F92AC2-4E0D-430D-94D8-B3384C75A01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A6F1663E-A0D3-48ED-9F3E-DB2998FAB48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C4273CB6-18CC-4E28-BB2D-2082F3FA208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3D5E6BC0-65B1-41D3-8D8E-CA8F480B67E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807" name="直線コネクタ 806">
          <a:extLst>
            <a:ext uri="{FF2B5EF4-FFF2-40B4-BE49-F238E27FC236}">
              <a16:creationId xmlns:a16="http://schemas.microsoft.com/office/drawing/2014/main" id="{C9CD86CA-3CA3-4486-BA8E-CA9D89CBDD95}"/>
            </a:ext>
          </a:extLst>
        </xdr:cNvPr>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8" name="【消防施設】&#10;一人当たり面積最小値テキスト">
          <a:extLst>
            <a:ext uri="{FF2B5EF4-FFF2-40B4-BE49-F238E27FC236}">
              <a16:creationId xmlns:a16="http://schemas.microsoft.com/office/drawing/2014/main" id="{621117C8-C8EC-4A5F-AF09-044F4B596888}"/>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9" name="直線コネクタ 808">
          <a:extLst>
            <a:ext uri="{FF2B5EF4-FFF2-40B4-BE49-F238E27FC236}">
              <a16:creationId xmlns:a16="http://schemas.microsoft.com/office/drawing/2014/main" id="{C99E13A7-E034-494E-B82D-67B6EC9E699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810" name="【消防施設】&#10;一人当たり面積最大値テキスト">
          <a:extLst>
            <a:ext uri="{FF2B5EF4-FFF2-40B4-BE49-F238E27FC236}">
              <a16:creationId xmlns:a16="http://schemas.microsoft.com/office/drawing/2014/main" id="{077E7E9C-9F4A-489A-96CF-028831206086}"/>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811" name="直線コネクタ 810">
          <a:extLst>
            <a:ext uri="{FF2B5EF4-FFF2-40B4-BE49-F238E27FC236}">
              <a16:creationId xmlns:a16="http://schemas.microsoft.com/office/drawing/2014/main" id="{5C8C122E-0772-4A43-9924-A01C4543903A}"/>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2" name="【消防施設】&#10;一人当たり面積平均値テキスト">
          <a:extLst>
            <a:ext uri="{FF2B5EF4-FFF2-40B4-BE49-F238E27FC236}">
              <a16:creationId xmlns:a16="http://schemas.microsoft.com/office/drawing/2014/main" id="{6CD08EDD-F1C3-4B11-A55E-48E1A1E79685}"/>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3" name="フローチャート: 判断 812">
          <a:extLst>
            <a:ext uri="{FF2B5EF4-FFF2-40B4-BE49-F238E27FC236}">
              <a16:creationId xmlns:a16="http://schemas.microsoft.com/office/drawing/2014/main" id="{7D097F7B-C3DA-4C19-A701-5F6E5B38B6F6}"/>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4" name="フローチャート: 判断 813">
          <a:extLst>
            <a:ext uri="{FF2B5EF4-FFF2-40B4-BE49-F238E27FC236}">
              <a16:creationId xmlns:a16="http://schemas.microsoft.com/office/drawing/2014/main" id="{F9FB6782-DC7A-4900-8323-FA84A3CC9494}"/>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5" name="フローチャート: 判断 814">
          <a:extLst>
            <a:ext uri="{FF2B5EF4-FFF2-40B4-BE49-F238E27FC236}">
              <a16:creationId xmlns:a16="http://schemas.microsoft.com/office/drawing/2014/main" id="{565FF03D-680C-44B1-90F0-7C93F724A879}"/>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816" name="フローチャート: 判断 815">
          <a:extLst>
            <a:ext uri="{FF2B5EF4-FFF2-40B4-BE49-F238E27FC236}">
              <a16:creationId xmlns:a16="http://schemas.microsoft.com/office/drawing/2014/main" id="{B5DDE788-724E-44F1-9998-E455FFA2466E}"/>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17" name="フローチャート: 判断 816">
          <a:extLst>
            <a:ext uri="{FF2B5EF4-FFF2-40B4-BE49-F238E27FC236}">
              <a16:creationId xmlns:a16="http://schemas.microsoft.com/office/drawing/2014/main" id="{1D52E140-691A-437E-8961-45D31978555E}"/>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D13188C-C276-4D68-A17D-23154843D4E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ACB12CD-981C-4F77-9211-934AE009A9F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97EADEA-383F-4B69-9259-95BB6F358B9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6951585-B181-4C11-B5E0-37C81AFE62D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C882E64-B014-4123-B52B-A175EA85653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823" name="楕円 822">
          <a:extLst>
            <a:ext uri="{FF2B5EF4-FFF2-40B4-BE49-F238E27FC236}">
              <a16:creationId xmlns:a16="http://schemas.microsoft.com/office/drawing/2014/main" id="{F8075010-4CF8-4AFD-9FCC-559597C37244}"/>
            </a:ext>
          </a:extLst>
        </xdr:cNvPr>
        <xdr:cNvSpPr/>
      </xdr:nvSpPr>
      <xdr:spPr>
        <a:xfrm>
          <a:off x="22110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824" name="【消防施設】&#10;一人当たり面積該当値テキスト">
          <a:extLst>
            <a:ext uri="{FF2B5EF4-FFF2-40B4-BE49-F238E27FC236}">
              <a16:creationId xmlns:a16="http://schemas.microsoft.com/office/drawing/2014/main" id="{DB677CD8-C186-4447-B23E-5137F98AC511}"/>
            </a:ext>
          </a:extLst>
        </xdr:cNvPr>
        <xdr:cNvSpPr txBox="1"/>
      </xdr:nvSpPr>
      <xdr:spPr>
        <a:xfrm>
          <a:off x="22199600"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82550</xdr:rowOff>
    </xdr:from>
    <xdr:to>
      <xdr:col>112</xdr:col>
      <xdr:colOff>38100</xdr:colOff>
      <xdr:row>83</xdr:row>
      <xdr:rowOff>12700</xdr:rowOff>
    </xdr:to>
    <xdr:sp macro="" textlink="">
      <xdr:nvSpPr>
        <xdr:cNvPr id="825" name="楕円 824">
          <a:extLst>
            <a:ext uri="{FF2B5EF4-FFF2-40B4-BE49-F238E27FC236}">
              <a16:creationId xmlns:a16="http://schemas.microsoft.com/office/drawing/2014/main" id="{94B8F8EB-E5D3-4FC1-BBBC-CF8D498EA588}"/>
            </a:ext>
          </a:extLst>
        </xdr:cNvPr>
        <xdr:cNvSpPr/>
      </xdr:nvSpPr>
      <xdr:spPr>
        <a:xfrm>
          <a:off x="21272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133350</xdr:rowOff>
    </xdr:to>
    <xdr:cxnSp macro="">
      <xdr:nvCxnSpPr>
        <xdr:cNvPr id="826" name="直線コネクタ 825">
          <a:extLst>
            <a:ext uri="{FF2B5EF4-FFF2-40B4-BE49-F238E27FC236}">
              <a16:creationId xmlns:a16="http://schemas.microsoft.com/office/drawing/2014/main" id="{8921FA21-7449-41D1-8390-554526B5D2D1}"/>
            </a:ext>
          </a:extLst>
        </xdr:cNvPr>
        <xdr:cNvCxnSpPr/>
      </xdr:nvCxnSpPr>
      <xdr:spPr>
        <a:xfrm>
          <a:off x="21323300" y="14192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827" name="楕円 826">
          <a:extLst>
            <a:ext uri="{FF2B5EF4-FFF2-40B4-BE49-F238E27FC236}">
              <a16:creationId xmlns:a16="http://schemas.microsoft.com/office/drawing/2014/main" id="{4CC2B34B-48FF-4989-A613-B9EC7DC74E3C}"/>
            </a:ext>
          </a:extLst>
        </xdr:cNvPr>
        <xdr:cNvSpPr/>
      </xdr:nvSpPr>
      <xdr:spPr>
        <a:xfrm>
          <a:off x="20383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133350</xdr:rowOff>
    </xdr:from>
    <xdr:to>
      <xdr:col>111</xdr:col>
      <xdr:colOff>177800</xdr:colOff>
      <xdr:row>82</xdr:row>
      <xdr:rowOff>133350</xdr:rowOff>
    </xdr:to>
    <xdr:cxnSp macro="">
      <xdr:nvCxnSpPr>
        <xdr:cNvPr id="828" name="直線コネクタ 827">
          <a:extLst>
            <a:ext uri="{FF2B5EF4-FFF2-40B4-BE49-F238E27FC236}">
              <a16:creationId xmlns:a16="http://schemas.microsoft.com/office/drawing/2014/main" id="{91009CAD-D75F-4D11-AC62-CC0EB1DBCD0A}"/>
            </a:ext>
          </a:extLst>
        </xdr:cNvPr>
        <xdr:cNvCxnSpPr/>
      </xdr:nvCxnSpPr>
      <xdr:spPr>
        <a:xfrm>
          <a:off x="20434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829" name="楕円 828">
          <a:extLst>
            <a:ext uri="{FF2B5EF4-FFF2-40B4-BE49-F238E27FC236}">
              <a16:creationId xmlns:a16="http://schemas.microsoft.com/office/drawing/2014/main" id="{280044E1-C33B-4765-9640-A8B1E2E49373}"/>
            </a:ext>
          </a:extLst>
        </xdr:cNvPr>
        <xdr:cNvSpPr/>
      </xdr:nvSpPr>
      <xdr:spPr>
        <a:xfrm>
          <a:off x="19494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133350</xdr:rowOff>
    </xdr:from>
    <xdr:to>
      <xdr:col>107</xdr:col>
      <xdr:colOff>50800</xdr:colOff>
      <xdr:row>82</xdr:row>
      <xdr:rowOff>133350</xdr:rowOff>
    </xdr:to>
    <xdr:cxnSp macro="">
      <xdr:nvCxnSpPr>
        <xdr:cNvPr id="830" name="直線コネクタ 829">
          <a:extLst>
            <a:ext uri="{FF2B5EF4-FFF2-40B4-BE49-F238E27FC236}">
              <a16:creationId xmlns:a16="http://schemas.microsoft.com/office/drawing/2014/main" id="{C0ADDFCE-9D86-4344-B9B1-5C464AD9C227}"/>
            </a:ext>
          </a:extLst>
        </xdr:cNvPr>
        <xdr:cNvCxnSpPr/>
      </xdr:nvCxnSpPr>
      <xdr:spPr>
        <a:xfrm>
          <a:off x="19545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82550</xdr:rowOff>
    </xdr:from>
    <xdr:to>
      <xdr:col>98</xdr:col>
      <xdr:colOff>38100</xdr:colOff>
      <xdr:row>83</xdr:row>
      <xdr:rowOff>12700</xdr:rowOff>
    </xdr:to>
    <xdr:sp macro="" textlink="">
      <xdr:nvSpPr>
        <xdr:cNvPr id="831" name="楕円 830">
          <a:extLst>
            <a:ext uri="{FF2B5EF4-FFF2-40B4-BE49-F238E27FC236}">
              <a16:creationId xmlns:a16="http://schemas.microsoft.com/office/drawing/2014/main" id="{1EFECBC0-7700-44CC-A301-0D32835C2332}"/>
            </a:ext>
          </a:extLst>
        </xdr:cNvPr>
        <xdr:cNvSpPr/>
      </xdr:nvSpPr>
      <xdr:spPr>
        <a:xfrm>
          <a:off x="18605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133350</xdr:rowOff>
    </xdr:from>
    <xdr:to>
      <xdr:col>102</xdr:col>
      <xdr:colOff>114300</xdr:colOff>
      <xdr:row>82</xdr:row>
      <xdr:rowOff>133350</xdr:rowOff>
    </xdr:to>
    <xdr:cxnSp macro="">
      <xdr:nvCxnSpPr>
        <xdr:cNvPr id="832" name="直線コネクタ 831">
          <a:extLst>
            <a:ext uri="{FF2B5EF4-FFF2-40B4-BE49-F238E27FC236}">
              <a16:creationId xmlns:a16="http://schemas.microsoft.com/office/drawing/2014/main" id="{849B02B3-99B1-4BBE-B630-6960B6E73F39}"/>
            </a:ext>
          </a:extLst>
        </xdr:cNvPr>
        <xdr:cNvCxnSpPr/>
      </xdr:nvCxnSpPr>
      <xdr:spPr>
        <a:xfrm>
          <a:off x="18656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33" name="n_1aveValue【消防施設】&#10;一人当たり面積">
          <a:extLst>
            <a:ext uri="{FF2B5EF4-FFF2-40B4-BE49-F238E27FC236}">
              <a16:creationId xmlns:a16="http://schemas.microsoft.com/office/drawing/2014/main" id="{0BCA7626-49FF-424B-9137-B8B924CF8EE7}"/>
            </a:ext>
          </a:extLst>
        </xdr:cNvPr>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4" name="n_2aveValue【消防施設】&#10;一人当たり面積">
          <a:extLst>
            <a:ext uri="{FF2B5EF4-FFF2-40B4-BE49-F238E27FC236}">
              <a16:creationId xmlns:a16="http://schemas.microsoft.com/office/drawing/2014/main" id="{6BC3DE40-ED91-485A-B418-6D722C0A5FCA}"/>
            </a:ext>
          </a:extLst>
        </xdr:cNvPr>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835" name="n_3aveValue【消防施設】&#10;一人当たり面積">
          <a:extLst>
            <a:ext uri="{FF2B5EF4-FFF2-40B4-BE49-F238E27FC236}">
              <a16:creationId xmlns:a16="http://schemas.microsoft.com/office/drawing/2014/main" id="{312B7165-42E5-4184-ABA6-CBF11FF34AEE}"/>
            </a:ext>
          </a:extLst>
        </xdr:cNvPr>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6" name="n_4aveValue【消防施設】&#10;一人当たり面積">
          <a:extLst>
            <a:ext uri="{FF2B5EF4-FFF2-40B4-BE49-F238E27FC236}">
              <a16:creationId xmlns:a16="http://schemas.microsoft.com/office/drawing/2014/main" id="{3B5CCE62-DBE0-4AD1-AC0C-092A8E93B268}"/>
            </a:ext>
          </a:extLst>
        </xdr:cNvPr>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29227</xdr:rowOff>
    </xdr:from>
    <xdr:ext cx="469744" cy="259045"/>
    <xdr:sp macro="" textlink="">
      <xdr:nvSpPr>
        <xdr:cNvPr id="837" name="n_1mainValue【消防施設】&#10;一人当たり面積">
          <a:extLst>
            <a:ext uri="{FF2B5EF4-FFF2-40B4-BE49-F238E27FC236}">
              <a16:creationId xmlns:a16="http://schemas.microsoft.com/office/drawing/2014/main" id="{3E4B748E-CE9D-4363-8FB7-530FE3B3CB85}"/>
            </a:ext>
          </a:extLst>
        </xdr:cNvPr>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29227</xdr:rowOff>
    </xdr:from>
    <xdr:ext cx="469744" cy="259045"/>
    <xdr:sp macro="" textlink="">
      <xdr:nvSpPr>
        <xdr:cNvPr id="838" name="n_2mainValue【消防施設】&#10;一人当たり面積">
          <a:extLst>
            <a:ext uri="{FF2B5EF4-FFF2-40B4-BE49-F238E27FC236}">
              <a16:creationId xmlns:a16="http://schemas.microsoft.com/office/drawing/2014/main" id="{68145B2D-1D67-43D8-8558-89D309D370C0}"/>
            </a:ext>
          </a:extLst>
        </xdr:cNvPr>
        <xdr:cNvSpPr txBox="1"/>
      </xdr:nvSpPr>
      <xdr:spPr>
        <a:xfrm>
          <a:off x="20199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macro="" textlink="">
      <xdr:nvSpPr>
        <xdr:cNvPr id="839" name="n_3mainValue【消防施設】&#10;一人当たり面積">
          <a:extLst>
            <a:ext uri="{FF2B5EF4-FFF2-40B4-BE49-F238E27FC236}">
              <a16:creationId xmlns:a16="http://schemas.microsoft.com/office/drawing/2014/main" id="{87ED69E8-6277-4290-80B1-F65528B4F922}"/>
            </a:ext>
          </a:extLst>
        </xdr:cNvPr>
        <xdr:cNvSpPr txBox="1"/>
      </xdr:nvSpPr>
      <xdr:spPr>
        <a:xfrm>
          <a:off x="19310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29227</xdr:rowOff>
    </xdr:from>
    <xdr:ext cx="469744" cy="259045"/>
    <xdr:sp macro="" textlink="">
      <xdr:nvSpPr>
        <xdr:cNvPr id="840" name="n_4mainValue【消防施設】&#10;一人当たり面積">
          <a:extLst>
            <a:ext uri="{FF2B5EF4-FFF2-40B4-BE49-F238E27FC236}">
              <a16:creationId xmlns:a16="http://schemas.microsoft.com/office/drawing/2014/main" id="{D1E412BA-F03A-4ABA-95DC-CE67EBFE3F36}"/>
            </a:ext>
          </a:extLst>
        </xdr:cNvPr>
        <xdr:cNvSpPr txBox="1"/>
      </xdr:nvSpPr>
      <xdr:spPr>
        <a:xfrm>
          <a:off x="18421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7D0D9586-4B89-47B2-B066-03589916DD3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C4DEBF27-2E26-4F5E-A06C-CC7098F76E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B2293AE1-3D67-42F2-AE55-242A4CE53CB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BCD9096C-0D15-435E-8DB6-DD4E864D95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9D04C352-CA18-4E69-8347-6D2ECC6691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A5DE3A41-1843-4A75-B7FF-FCD263B689C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3FC0CF49-DF58-4FCF-BB65-0689A39687A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5304A460-6690-47DB-8606-0F2DA311FD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90198798-A989-48B9-A237-82ABCAB11DE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11DF3319-6345-44FE-9650-54B58FB0C52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AAEB3C74-CB3B-42CA-9014-9CBB3FA9A02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BE565571-D2FB-4422-B55A-61818910798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340E4DB0-E150-412A-811F-8E84B36ECBD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9C44B89A-54D6-4A49-A79B-2E87A2441EC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309DCE4E-4976-4D5F-A66D-F05625500F0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A9A7930A-975C-4953-A523-F663392DD77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7427519A-46E3-4AE8-98EB-79D485ECE37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7F14CF7C-4638-4FC7-993D-C85361E8494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18C1385B-A0E1-47F1-AB6C-92C314A1FF9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9E82092-9C79-483F-9B41-3E87473AEB0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C0A6E557-1249-4027-B356-7D8C5CBFBA7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CB36CED2-B718-4094-B3DA-FB402D4CB4B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F186AD5B-E9B5-4F8F-9B38-4E691E22400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754A8C9C-249B-40D3-AE18-413858ACCFA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6947AE89-4FFD-466B-967B-D953494C679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6D443ED2-40E7-4815-98B4-31AFDC3EA162}"/>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02A47098-E8B9-4C41-883B-09BDDF2B05F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49F60B29-55FC-4661-88D0-E0C34D83916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869" name="【庁舎】&#10;有形固定資産減価償却率最大値テキスト">
          <a:extLst>
            <a:ext uri="{FF2B5EF4-FFF2-40B4-BE49-F238E27FC236}">
              <a16:creationId xmlns:a16="http://schemas.microsoft.com/office/drawing/2014/main" id="{F207AA60-3717-4635-B6C1-D0386DD9FD30}"/>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870" name="直線コネクタ 869">
          <a:extLst>
            <a:ext uri="{FF2B5EF4-FFF2-40B4-BE49-F238E27FC236}">
              <a16:creationId xmlns:a16="http://schemas.microsoft.com/office/drawing/2014/main" id="{7DF2660F-20DE-4568-AAAA-6011B7E2CE14}"/>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98896</xdr:rowOff>
    </xdr:from>
    <xdr:ext cx="405111" cy="259045"/>
    <xdr:sp macro="" textlink="">
      <xdr:nvSpPr>
        <xdr:cNvPr id="871" name="【庁舎】&#10;有形固定資産減価償却率平均値テキスト">
          <a:extLst>
            <a:ext uri="{FF2B5EF4-FFF2-40B4-BE49-F238E27FC236}">
              <a16:creationId xmlns:a16="http://schemas.microsoft.com/office/drawing/2014/main" id="{B05283B1-8AE8-44D8-B6E5-D769B92F8FEA}"/>
            </a:ext>
          </a:extLst>
        </xdr:cNvPr>
        <xdr:cNvSpPr txBox="1"/>
      </xdr:nvSpPr>
      <xdr:spPr>
        <a:xfrm>
          <a:off x="16357600" y="1775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872" name="フローチャート: 判断 871">
          <a:extLst>
            <a:ext uri="{FF2B5EF4-FFF2-40B4-BE49-F238E27FC236}">
              <a16:creationId xmlns:a16="http://schemas.microsoft.com/office/drawing/2014/main" id="{FBC1A068-9C2A-4E02-AF8F-0413C5D51076}"/>
            </a:ext>
          </a:extLst>
        </xdr:cNvPr>
        <xdr:cNvSpPr/>
      </xdr:nvSpPr>
      <xdr:spPr>
        <a:xfrm>
          <a:off x="162687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73" name="フローチャート: 判断 872">
          <a:extLst>
            <a:ext uri="{FF2B5EF4-FFF2-40B4-BE49-F238E27FC236}">
              <a16:creationId xmlns:a16="http://schemas.microsoft.com/office/drawing/2014/main" id="{2288D518-9CF8-44BD-B4A6-E72AF484813E}"/>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874" name="フローチャート: 判断 873">
          <a:extLst>
            <a:ext uri="{FF2B5EF4-FFF2-40B4-BE49-F238E27FC236}">
              <a16:creationId xmlns:a16="http://schemas.microsoft.com/office/drawing/2014/main" id="{60A613CF-2355-4D3E-AB0B-F25EDE485D09}"/>
            </a:ext>
          </a:extLst>
        </xdr:cNvPr>
        <xdr:cNvSpPr/>
      </xdr:nvSpPr>
      <xdr:spPr>
        <a:xfrm>
          <a:off x="14541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5" name="フローチャート: 判断 874">
          <a:extLst>
            <a:ext uri="{FF2B5EF4-FFF2-40B4-BE49-F238E27FC236}">
              <a16:creationId xmlns:a16="http://schemas.microsoft.com/office/drawing/2014/main" id="{16EF898E-AF6D-497D-9C0D-13F64DC879B8}"/>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22134</xdr:rowOff>
    </xdr:from>
    <xdr:to>
      <xdr:col>67</xdr:col>
      <xdr:colOff>101600</xdr:colOff>
      <xdr:row>104</xdr:row>
      <xdr:rowOff>123734</xdr:rowOff>
    </xdr:to>
    <xdr:sp macro="" textlink="">
      <xdr:nvSpPr>
        <xdr:cNvPr id="876" name="フローチャート: 判断 875">
          <a:extLst>
            <a:ext uri="{FF2B5EF4-FFF2-40B4-BE49-F238E27FC236}">
              <a16:creationId xmlns:a16="http://schemas.microsoft.com/office/drawing/2014/main" id="{D44B73F1-B6A8-47F6-9C01-74BC3034FDFE}"/>
            </a:ext>
          </a:extLst>
        </xdr:cNvPr>
        <xdr:cNvSpPr/>
      </xdr:nvSpPr>
      <xdr:spPr>
        <a:xfrm>
          <a:off x="12763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51CAA84-C3E0-451E-8771-089031FFBA5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96CB041F-2B5A-45A8-93F5-3891AA8D149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5FCCED6-B927-4543-A4FD-912100CC40A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C9CFD619-DB2C-48C7-AE3E-1B9CA5B691B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C05A931A-EF30-4C64-A36C-E576B77C9FE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882" name="楕円 881">
          <a:extLst>
            <a:ext uri="{FF2B5EF4-FFF2-40B4-BE49-F238E27FC236}">
              <a16:creationId xmlns:a16="http://schemas.microsoft.com/office/drawing/2014/main" id="{D5809549-F329-4EF7-B818-11D0877C1FA8}"/>
            </a:ext>
          </a:extLst>
        </xdr:cNvPr>
        <xdr:cNvSpPr/>
      </xdr:nvSpPr>
      <xdr:spPr>
        <a:xfrm>
          <a:off x="16268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18522</xdr:rowOff>
    </xdr:from>
    <xdr:ext cx="405111" cy="259045"/>
    <xdr:sp macro="" textlink="">
      <xdr:nvSpPr>
        <xdr:cNvPr id="883" name="【庁舎】&#10;有形固定資産減価償却率該当値テキスト">
          <a:extLst>
            <a:ext uri="{FF2B5EF4-FFF2-40B4-BE49-F238E27FC236}">
              <a16:creationId xmlns:a16="http://schemas.microsoft.com/office/drawing/2014/main" id="{A6A1249B-B343-43BB-AFD1-D5017DC128B3}"/>
            </a:ext>
          </a:extLst>
        </xdr:cNvPr>
        <xdr:cNvSpPr txBox="1"/>
      </xdr:nvSpPr>
      <xdr:spPr>
        <a:xfrm>
          <a:off x="16357600"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43362</xdr:rowOff>
    </xdr:from>
    <xdr:to>
      <xdr:col>81</xdr:col>
      <xdr:colOff>101600</xdr:colOff>
      <xdr:row>105</xdr:row>
      <xdr:rowOff>144962</xdr:rowOff>
    </xdr:to>
    <xdr:sp macro="" textlink="">
      <xdr:nvSpPr>
        <xdr:cNvPr id="884" name="楕円 883">
          <a:extLst>
            <a:ext uri="{FF2B5EF4-FFF2-40B4-BE49-F238E27FC236}">
              <a16:creationId xmlns:a16="http://schemas.microsoft.com/office/drawing/2014/main" id="{015FFDCC-1DA7-475A-8658-932E077FA7B3}"/>
            </a:ext>
          </a:extLst>
        </xdr:cNvPr>
        <xdr:cNvSpPr/>
      </xdr:nvSpPr>
      <xdr:spPr>
        <a:xfrm>
          <a:off x="15430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90895</xdr:rowOff>
    </xdr:from>
    <xdr:to>
      <xdr:col>85</xdr:col>
      <xdr:colOff>127000</xdr:colOff>
      <xdr:row>105</xdr:row>
      <xdr:rowOff>94162</xdr:rowOff>
    </xdr:to>
    <xdr:cxnSp macro="">
      <xdr:nvCxnSpPr>
        <xdr:cNvPr id="885" name="直線コネクタ 884">
          <a:extLst>
            <a:ext uri="{FF2B5EF4-FFF2-40B4-BE49-F238E27FC236}">
              <a16:creationId xmlns:a16="http://schemas.microsoft.com/office/drawing/2014/main" id="{04DA2703-3F83-480B-9C59-8B0C4FA86323}"/>
            </a:ext>
          </a:extLst>
        </xdr:cNvPr>
        <xdr:cNvCxnSpPr/>
      </xdr:nvCxnSpPr>
      <xdr:spPr>
        <a:xfrm flipV="1">
          <a:off x="15481300" y="180931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33564</xdr:rowOff>
    </xdr:from>
    <xdr:to>
      <xdr:col>76</xdr:col>
      <xdr:colOff>165100</xdr:colOff>
      <xdr:row>105</xdr:row>
      <xdr:rowOff>135164</xdr:rowOff>
    </xdr:to>
    <xdr:sp macro="" textlink="">
      <xdr:nvSpPr>
        <xdr:cNvPr id="886" name="楕円 885">
          <a:extLst>
            <a:ext uri="{FF2B5EF4-FFF2-40B4-BE49-F238E27FC236}">
              <a16:creationId xmlns:a16="http://schemas.microsoft.com/office/drawing/2014/main" id="{ABCE4FDC-3F9D-4725-B1C6-34AF201C4D6F}"/>
            </a:ext>
          </a:extLst>
        </xdr:cNvPr>
        <xdr:cNvSpPr/>
      </xdr:nvSpPr>
      <xdr:spPr>
        <a:xfrm>
          <a:off x="14541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84364</xdr:rowOff>
    </xdr:from>
    <xdr:to>
      <xdr:col>81</xdr:col>
      <xdr:colOff>50800</xdr:colOff>
      <xdr:row>105</xdr:row>
      <xdr:rowOff>94162</xdr:rowOff>
    </xdr:to>
    <xdr:cxnSp macro="">
      <xdr:nvCxnSpPr>
        <xdr:cNvPr id="887" name="直線コネクタ 886">
          <a:extLst>
            <a:ext uri="{FF2B5EF4-FFF2-40B4-BE49-F238E27FC236}">
              <a16:creationId xmlns:a16="http://schemas.microsoft.com/office/drawing/2014/main" id="{690C7594-09A8-4C35-AD5E-9D921F2EA448}"/>
            </a:ext>
          </a:extLst>
        </xdr:cNvPr>
        <xdr:cNvCxnSpPr/>
      </xdr:nvCxnSpPr>
      <xdr:spPr>
        <a:xfrm>
          <a:off x="14592300" y="1808661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44994</xdr:rowOff>
    </xdr:from>
    <xdr:to>
      <xdr:col>72</xdr:col>
      <xdr:colOff>38100</xdr:colOff>
      <xdr:row>105</xdr:row>
      <xdr:rowOff>146594</xdr:rowOff>
    </xdr:to>
    <xdr:sp macro="" textlink="">
      <xdr:nvSpPr>
        <xdr:cNvPr id="888" name="楕円 887">
          <a:extLst>
            <a:ext uri="{FF2B5EF4-FFF2-40B4-BE49-F238E27FC236}">
              <a16:creationId xmlns:a16="http://schemas.microsoft.com/office/drawing/2014/main" id="{1DB6D0E0-366F-4450-BE15-2A36E96C264B}"/>
            </a:ext>
          </a:extLst>
        </xdr:cNvPr>
        <xdr:cNvSpPr/>
      </xdr:nvSpPr>
      <xdr:spPr>
        <a:xfrm>
          <a:off x="13652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84364</xdr:rowOff>
    </xdr:from>
    <xdr:to>
      <xdr:col>76</xdr:col>
      <xdr:colOff>114300</xdr:colOff>
      <xdr:row>105</xdr:row>
      <xdr:rowOff>95794</xdr:rowOff>
    </xdr:to>
    <xdr:cxnSp macro="">
      <xdr:nvCxnSpPr>
        <xdr:cNvPr id="889" name="直線コネクタ 888">
          <a:extLst>
            <a:ext uri="{FF2B5EF4-FFF2-40B4-BE49-F238E27FC236}">
              <a16:creationId xmlns:a16="http://schemas.microsoft.com/office/drawing/2014/main" id="{D8042A47-F736-4FDE-BED1-11AEB42811C0}"/>
            </a:ext>
          </a:extLst>
        </xdr:cNvPr>
        <xdr:cNvCxnSpPr/>
      </xdr:nvCxnSpPr>
      <xdr:spPr>
        <a:xfrm flipV="1">
          <a:off x="13703300" y="180866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18869</xdr:rowOff>
    </xdr:from>
    <xdr:to>
      <xdr:col>67</xdr:col>
      <xdr:colOff>101600</xdr:colOff>
      <xdr:row>105</xdr:row>
      <xdr:rowOff>120469</xdr:rowOff>
    </xdr:to>
    <xdr:sp macro="" textlink="">
      <xdr:nvSpPr>
        <xdr:cNvPr id="890" name="楕円 889">
          <a:extLst>
            <a:ext uri="{FF2B5EF4-FFF2-40B4-BE49-F238E27FC236}">
              <a16:creationId xmlns:a16="http://schemas.microsoft.com/office/drawing/2014/main" id="{8FDBD0D8-6A82-497D-AB26-78C2B718EEFE}"/>
            </a:ext>
          </a:extLst>
        </xdr:cNvPr>
        <xdr:cNvSpPr/>
      </xdr:nvSpPr>
      <xdr:spPr>
        <a:xfrm>
          <a:off x="12763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69669</xdr:rowOff>
    </xdr:from>
    <xdr:to>
      <xdr:col>71</xdr:col>
      <xdr:colOff>177800</xdr:colOff>
      <xdr:row>105</xdr:row>
      <xdr:rowOff>95794</xdr:rowOff>
    </xdr:to>
    <xdr:cxnSp macro="">
      <xdr:nvCxnSpPr>
        <xdr:cNvPr id="891" name="直線コネクタ 890">
          <a:extLst>
            <a:ext uri="{FF2B5EF4-FFF2-40B4-BE49-F238E27FC236}">
              <a16:creationId xmlns:a16="http://schemas.microsoft.com/office/drawing/2014/main" id="{52800554-C294-4309-AE17-2D9D654D92DB}"/>
            </a:ext>
          </a:extLst>
        </xdr:cNvPr>
        <xdr:cNvCxnSpPr/>
      </xdr:nvCxnSpPr>
      <xdr:spPr>
        <a:xfrm>
          <a:off x="12814300" y="180719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92" name="n_1aveValue【庁舎】&#10;有形固定資産減価償却率">
          <a:extLst>
            <a:ext uri="{FF2B5EF4-FFF2-40B4-BE49-F238E27FC236}">
              <a16:creationId xmlns:a16="http://schemas.microsoft.com/office/drawing/2014/main" id="{CE583EA0-DEC3-4796-9A8E-C011DB332B21}"/>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34126</xdr:rowOff>
    </xdr:from>
    <xdr:ext cx="405111" cy="259045"/>
    <xdr:sp macro="" textlink="">
      <xdr:nvSpPr>
        <xdr:cNvPr id="893" name="n_2aveValue【庁舎】&#10;有形固定資産減価償却率">
          <a:extLst>
            <a:ext uri="{FF2B5EF4-FFF2-40B4-BE49-F238E27FC236}">
              <a16:creationId xmlns:a16="http://schemas.microsoft.com/office/drawing/2014/main" id="{CA337E71-6FF2-4D57-BB4C-261CD3836AA5}"/>
            </a:ext>
          </a:extLst>
        </xdr:cNvPr>
        <xdr:cNvSpPr txBox="1"/>
      </xdr:nvSpPr>
      <xdr:spPr>
        <a:xfrm>
          <a:off x="14389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4" name="n_3aveValue【庁舎】&#10;有形固定資産減価償却率">
          <a:extLst>
            <a:ext uri="{FF2B5EF4-FFF2-40B4-BE49-F238E27FC236}">
              <a16:creationId xmlns:a16="http://schemas.microsoft.com/office/drawing/2014/main" id="{006D6A1C-EE47-4EE0-9F61-1F8EF23B9B33}"/>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140261</xdr:rowOff>
    </xdr:from>
    <xdr:ext cx="405111" cy="259045"/>
    <xdr:sp macro="" textlink="">
      <xdr:nvSpPr>
        <xdr:cNvPr id="895" name="n_4aveValue【庁舎】&#10;有形固定資産減価償却率">
          <a:extLst>
            <a:ext uri="{FF2B5EF4-FFF2-40B4-BE49-F238E27FC236}">
              <a16:creationId xmlns:a16="http://schemas.microsoft.com/office/drawing/2014/main" id="{388A32C9-A3CE-4968-A141-B8D5BD7DAACC}"/>
            </a:ext>
          </a:extLst>
        </xdr:cNvPr>
        <xdr:cNvSpPr txBox="1"/>
      </xdr:nvSpPr>
      <xdr:spPr>
        <a:xfrm>
          <a:off x="12611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136089</xdr:rowOff>
    </xdr:from>
    <xdr:ext cx="405111" cy="259045"/>
    <xdr:sp macro="" textlink="">
      <xdr:nvSpPr>
        <xdr:cNvPr id="896" name="n_1mainValue【庁舎】&#10;有形固定資産減価償却率">
          <a:extLst>
            <a:ext uri="{FF2B5EF4-FFF2-40B4-BE49-F238E27FC236}">
              <a16:creationId xmlns:a16="http://schemas.microsoft.com/office/drawing/2014/main" id="{CEB83959-220E-4AF4-88D3-BD8DE860E57A}"/>
            </a:ext>
          </a:extLst>
        </xdr:cNvPr>
        <xdr:cNvSpPr txBox="1"/>
      </xdr:nvSpPr>
      <xdr:spPr>
        <a:xfrm>
          <a:off x="152660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126291</xdr:rowOff>
    </xdr:from>
    <xdr:ext cx="405111" cy="259045"/>
    <xdr:sp macro="" textlink="">
      <xdr:nvSpPr>
        <xdr:cNvPr id="897" name="n_2mainValue【庁舎】&#10;有形固定資産減価償却率">
          <a:extLst>
            <a:ext uri="{FF2B5EF4-FFF2-40B4-BE49-F238E27FC236}">
              <a16:creationId xmlns:a16="http://schemas.microsoft.com/office/drawing/2014/main" id="{A8A73FBE-5E62-4ADF-A09D-1532C7B1D692}"/>
            </a:ext>
          </a:extLst>
        </xdr:cNvPr>
        <xdr:cNvSpPr txBox="1"/>
      </xdr:nvSpPr>
      <xdr:spPr>
        <a:xfrm>
          <a:off x="14389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137721</xdr:rowOff>
    </xdr:from>
    <xdr:ext cx="405111" cy="259045"/>
    <xdr:sp macro="" textlink="">
      <xdr:nvSpPr>
        <xdr:cNvPr id="898" name="n_3mainValue【庁舎】&#10;有形固定資産減価償却率">
          <a:extLst>
            <a:ext uri="{FF2B5EF4-FFF2-40B4-BE49-F238E27FC236}">
              <a16:creationId xmlns:a16="http://schemas.microsoft.com/office/drawing/2014/main" id="{42BBD3F4-A2B2-4130-88E1-6BFDC4B9402C}"/>
            </a:ext>
          </a:extLst>
        </xdr:cNvPr>
        <xdr:cNvSpPr txBox="1"/>
      </xdr:nvSpPr>
      <xdr:spPr>
        <a:xfrm>
          <a:off x="13500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899" name="n_4mainValue【庁舎】&#10;有形固定資産減価償却率">
          <a:extLst>
            <a:ext uri="{FF2B5EF4-FFF2-40B4-BE49-F238E27FC236}">
              <a16:creationId xmlns:a16="http://schemas.microsoft.com/office/drawing/2014/main" id="{90298D1F-CE93-46AD-836B-1B49885B4A8D}"/>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2EFB914-2EFE-43FD-B15E-0F5B3B3C76A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ECEB92DF-3328-425F-BC36-F32FD47ED37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97905A42-9C73-49D7-B2AE-A2C43F86A54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4B892CFC-E2AB-494E-B730-299B3D3538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B8C9EC6-02A9-4811-8076-A0995F40AE3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D2D97870-2ED7-48B1-B972-44B89B2D5E9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A2ECA23C-3007-462D-B1A3-F4C551D0452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279D765F-72A4-4A2C-B215-37731234B26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35BB2B4-817E-4482-BF2B-0F24017E38A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19D01348-B370-48CC-A24B-50FD9005755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D5724EF6-ACCA-4016-A2A4-F20E21B32D7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2501E57E-24B8-446D-9585-5E0DCB593F2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B78554D9-F0EC-4F8D-9BB2-AF134BA6819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17899714-5319-45C0-AD83-2D273C8224C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313DE007-1FF3-428F-BBF9-C2600E7845D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36843EBA-21AB-495A-8140-15E7E68EADF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67D3A49B-55B1-4C3D-A4B8-BF96C2E655B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20ECF2F8-E9B1-42A1-A694-38D9E2E59FE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88CDC192-C627-4A54-A524-A1431CCA295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A11E06F0-1A9B-45F5-B562-F490E3DBFB2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4C8D5493-1507-45CC-9B9B-A17671679E2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C39D8000-D7A9-4C7E-904A-39DD816DD2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FC7C18C2-5CC4-457B-AB21-4010C01194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34289</xdr:rowOff>
    </xdr:to>
    <xdr:cxnSp macro="">
      <xdr:nvCxnSpPr>
        <xdr:cNvPr id="923" name="直線コネクタ 922">
          <a:extLst>
            <a:ext uri="{FF2B5EF4-FFF2-40B4-BE49-F238E27FC236}">
              <a16:creationId xmlns:a16="http://schemas.microsoft.com/office/drawing/2014/main" id="{617EE6DB-E3D8-4348-9B4F-883C10EC9B3A}"/>
            </a:ext>
          </a:extLst>
        </xdr:cNvPr>
        <xdr:cNvCxnSpPr/>
      </xdr:nvCxnSpPr>
      <xdr:spPr>
        <a:xfrm flipV="1">
          <a:off x="22160864" y="171488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924" name="【庁舎】&#10;一人当たり面積最小値テキスト">
          <a:extLst>
            <a:ext uri="{FF2B5EF4-FFF2-40B4-BE49-F238E27FC236}">
              <a16:creationId xmlns:a16="http://schemas.microsoft.com/office/drawing/2014/main" id="{CFAC13ED-6AD5-4DF2-BB5D-E00CE367C3FC}"/>
            </a:ext>
          </a:extLst>
        </xdr:cNvPr>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925" name="直線コネクタ 924">
          <a:extLst>
            <a:ext uri="{FF2B5EF4-FFF2-40B4-BE49-F238E27FC236}">
              <a16:creationId xmlns:a16="http://schemas.microsoft.com/office/drawing/2014/main" id="{F581E906-6C32-4705-9697-B20B34D03AA5}"/>
            </a:ext>
          </a:extLst>
        </xdr:cNvPr>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926" name="【庁舎】&#10;一人当たり面積最大値テキスト">
          <a:extLst>
            <a:ext uri="{FF2B5EF4-FFF2-40B4-BE49-F238E27FC236}">
              <a16:creationId xmlns:a16="http://schemas.microsoft.com/office/drawing/2014/main" id="{684D49A2-295D-4F02-B8FD-9F7A743B723C}"/>
            </a:ext>
          </a:extLst>
        </xdr:cNvPr>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927" name="直線コネクタ 926">
          <a:extLst>
            <a:ext uri="{FF2B5EF4-FFF2-40B4-BE49-F238E27FC236}">
              <a16:creationId xmlns:a16="http://schemas.microsoft.com/office/drawing/2014/main" id="{2F13BF90-B020-41EF-B54A-4D2D6D69FBBA}"/>
            </a:ext>
          </a:extLst>
        </xdr:cNvPr>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8" name="【庁舎】&#10;一人当たり面積平均値テキスト">
          <a:extLst>
            <a:ext uri="{FF2B5EF4-FFF2-40B4-BE49-F238E27FC236}">
              <a16:creationId xmlns:a16="http://schemas.microsoft.com/office/drawing/2014/main" id="{526D35B5-389C-463A-9C3D-F11C28DA8E59}"/>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7FA7DCDC-8746-4D3C-8D82-262A42DE756E}"/>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384A0C8F-FD9A-4843-B31F-6B8562648FAC}"/>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31" name="フローチャート: 判断 930">
          <a:extLst>
            <a:ext uri="{FF2B5EF4-FFF2-40B4-BE49-F238E27FC236}">
              <a16:creationId xmlns:a16="http://schemas.microsoft.com/office/drawing/2014/main" id="{717BCA81-0926-43D7-8651-0E28DA6344DF}"/>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2" name="フローチャート: 判断 931">
          <a:extLst>
            <a:ext uri="{FF2B5EF4-FFF2-40B4-BE49-F238E27FC236}">
              <a16:creationId xmlns:a16="http://schemas.microsoft.com/office/drawing/2014/main" id="{27793E62-B728-487E-A931-240D54773461}"/>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33" name="フローチャート: 判断 932">
          <a:extLst>
            <a:ext uri="{FF2B5EF4-FFF2-40B4-BE49-F238E27FC236}">
              <a16:creationId xmlns:a16="http://schemas.microsoft.com/office/drawing/2014/main" id="{D0E36FF0-E63C-473F-ACF4-748446E72CFE}"/>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806851E-487F-4BA8-BBD0-F653072FC9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9AC6B1A7-C38A-4F19-817A-DC65B7752B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CDD8155-31E3-424A-A1C8-165DCC0F5DA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C8BD6604-F885-4B7E-9E4E-0A4616D2ECF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5E61E098-A9D9-490A-9222-5D27FD93FA7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xdr:rowOff>
    </xdr:from>
    <xdr:to>
      <xdr:col>116</xdr:col>
      <xdr:colOff>114300</xdr:colOff>
      <xdr:row>106</xdr:row>
      <xdr:rowOff>107950</xdr:rowOff>
    </xdr:to>
    <xdr:sp macro="" textlink="">
      <xdr:nvSpPr>
        <xdr:cNvPr id="939" name="楕円 938">
          <a:extLst>
            <a:ext uri="{FF2B5EF4-FFF2-40B4-BE49-F238E27FC236}">
              <a16:creationId xmlns:a16="http://schemas.microsoft.com/office/drawing/2014/main" id="{54C6CE44-1F58-4080-B2D9-84DFD04B39C7}"/>
            </a:ext>
          </a:extLst>
        </xdr:cNvPr>
        <xdr:cNvSpPr/>
      </xdr:nvSpPr>
      <xdr:spPr>
        <a:xfrm>
          <a:off x="22110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156227</xdr:rowOff>
    </xdr:from>
    <xdr:ext cx="469744" cy="259045"/>
    <xdr:sp macro="" textlink="">
      <xdr:nvSpPr>
        <xdr:cNvPr id="940" name="【庁舎】&#10;一人当たり面積該当値テキスト">
          <a:extLst>
            <a:ext uri="{FF2B5EF4-FFF2-40B4-BE49-F238E27FC236}">
              <a16:creationId xmlns:a16="http://schemas.microsoft.com/office/drawing/2014/main" id="{5FFF8AE2-260B-4776-818C-1A55C8C2B567}"/>
            </a:ext>
          </a:extLst>
        </xdr:cNvPr>
        <xdr:cNvSpPr txBox="1"/>
      </xdr:nvSpPr>
      <xdr:spPr>
        <a:xfrm>
          <a:off x="22199600"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941" name="楕円 940">
          <a:extLst>
            <a:ext uri="{FF2B5EF4-FFF2-40B4-BE49-F238E27FC236}">
              <a16:creationId xmlns:a16="http://schemas.microsoft.com/office/drawing/2014/main" id="{1940A36A-6649-42CA-93C8-3ACEC58460CE}"/>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57150</xdr:rowOff>
    </xdr:to>
    <xdr:cxnSp macro="">
      <xdr:nvCxnSpPr>
        <xdr:cNvPr id="942" name="直線コネクタ 941">
          <a:extLst>
            <a:ext uri="{FF2B5EF4-FFF2-40B4-BE49-F238E27FC236}">
              <a16:creationId xmlns:a16="http://schemas.microsoft.com/office/drawing/2014/main" id="{4166874A-32FC-40AE-B901-C43DF75E756C}"/>
            </a:ext>
          </a:extLst>
        </xdr:cNvPr>
        <xdr:cNvCxnSpPr/>
      </xdr:nvCxnSpPr>
      <xdr:spPr>
        <a:xfrm>
          <a:off x="21323300" y="18219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43" name="楕円 942">
          <a:extLst>
            <a:ext uri="{FF2B5EF4-FFF2-40B4-BE49-F238E27FC236}">
              <a16:creationId xmlns:a16="http://schemas.microsoft.com/office/drawing/2014/main" id="{EDB9BA3A-D330-439F-83B6-AD2250F6CCD0}"/>
            </a:ext>
          </a:extLst>
        </xdr:cNvPr>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45720</xdr:rowOff>
    </xdr:to>
    <xdr:cxnSp macro="">
      <xdr:nvCxnSpPr>
        <xdr:cNvPr id="944" name="直線コネクタ 943">
          <a:extLst>
            <a:ext uri="{FF2B5EF4-FFF2-40B4-BE49-F238E27FC236}">
              <a16:creationId xmlns:a16="http://schemas.microsoft.com/office/drawing/2014/main" id="{73055163-6085-4D1A-904E-816BB86F3EA3}"/>
            </a:ext>
          </a:extLst>
        </xdr:cNvPr>
        <xdr:cNvCxnSpPr/>
      </xdr:nvCxnSpPr>
      <xdr:spPr>
        <a:xfrm>
          <a:off x="20434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45" name="楕円 944">
          <a:extLst>
            <a:ext uri="{FF2B5EF4-FFF2-40B4-BE49-F238E27FC236}">
              <a16:creationId xmlns:a16="http://schemas.microsoft.com/office/drawing/2014/main" id="{CAEC456E-1ED6-4C95-BC0D-18D348D2FEEA}"/>
            </a:ext>
          </a:extLst>
        </xdr:cNvPr>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45720</xdr:rowOff>
    </xdr:to>
    <xdr:cxnSp macro="">
      <xdr:nvCxnSpPr>
        <xdr:cNvPr id="946" name="直線コネクタ 945">
          <a:extLst>
            <a:ext uri="{FF2B5EF4-FFF2-40B4-BE49-F238E27FC236}">
              <a16:creationId xmlns:a16="http://schemas.microsoft.com/office/drawing/2014/main" id="{2D6391B9-87F1-428A-9B2C-B42413700CCF}"/>
            </a:ext>
          </a:extLst>
        </xdr:cNvPr>
        <xdr:cNvCxnSpPr/>
      </xdr:nvCxnSpPr>
      <xdr:spPr>
        <a:xfrm>
          <a:off x="19545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47" name="楕円 946">
          <a:extLst>
            <a:ext uri="{FF2B5EF4-FFF2-40B4-BE49-F238E27FC236}">
              <a16:creationId xmlns:a16="http://schemas.microsoft.com/office/drawing/2014/main" id="{FEB388FC-214D-45DB-82D5-2BD92343F4C7}"/>
            </a:ext>
          </a:extLst>
        </xdr:cNvPr>
        <xdr:cNvSpPr/>
      </xdr:nvSpPr>
      <xdr:spPr>
        <a:xfrm>
          <a:off x="18605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45720</xdr:rowOff>
    </xdr:from>
    <xdr:to>
      <xdr:col>102</xdr:col>
      <xdr:colOff>114300</xdr:colOff>
      <xdr:row>106</xdr:row>
      <xdr:rowOff>45720</xdr:rowOff>
    </xdr:to>
    <xdr:cxnSp macro="">
      <xdr:nvCxnSpPr>
        <xdr:cNvPr id="948" name="直線コネクタ 947">
          <a:extLst>
            <a:ext uri="{FF2B5EF4-FFF2-40B4-BE49-F238E27FC236}">
              <a16:creationId xmlns:a16="http://schemas.microsoft.com/office/drawing/2014/main" id="{3521760F-978F-4ECD-A063-98CA1A3286A3}"/>
            </a:ext>
          </a:extLst>
        </xdr:cNvPr>
        <xdr:cNvCxnSpPr/>
      </xdr:nvCxnSpPr>
      <xdr:spPr>
        <a:xfrm>
          <a:off x="18656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49" name="n_1aveValue【庁舎】&#10;一人当たり面積">
          <a:extLst>
            <a:ext uri="{FF2B5EF4-FFF2-40B4-BE49-F238E27FC236}">
              <a16:creationId xmlns:a16="http://schemas.microsoft.com/office/drawing/2014/main" id="{04559C9C-870D-42BC-AC92-B31632A7C5CA}"/>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950" name="n_2aveValue【庁舎】&#10;一人当たり面積">
          <a:extLst>
            <a:ext uri="{FF2B5EF4-FFF2-40B4-BE49-F238E27FC236}">
              <a16:creationId xmlns:a16="http://schemas.microsoft.com/office/drawing/2014/main" id="{27700B56-B904-423A-9ED7-238F8BC35CB2}"/>
            </a:ext>
          </a:extLst>
        </xdr:cNvPr>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51" name="n_3aveValue【庁舎】&#10;一人当たり面積">
          <a:extLst>
            <a:ext uri="{FF2B5EF4-FFF2-40B4-BE49-F238E27FC236}">
              <a16:creationId xmlns:a16="http://schemas.microsoft.com/office/drawing/2014/main" id="{7418FF48-A0E1-4018-84B5-C47BAABC3F54}"/>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52" name="n_4aveValue【庁舎】&#10;一人当たり面積">
          <a:extLst>
            <a:ext uri="{FF2B5EF4-FFF2-40B4-BE49-F238E27FC236}">
              <a16:creationId xmlns:a16="http://schemas.microsoft.com/office/drawing/2014/main" id="{9335E5B6-9AD2-4533-B353-6C10A42EB173}"/>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953" name="n_1mainValue【庁舎】&#10;一人当たり面積">
          <a:extLst>
            <a:ext uri="{FF2B5EF4-FFF2-40B4-BE49-F238E27FC236}">
              <a16:creationId xmlns:a16="http://schemas.microsoft.com/office/drawing/2014/main" id="{67070C40-7D1B-4193-93A7-8B7C1479631D}"/>
            </a:ext>
          </a:extLst>
        </xdr:cNvPr>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54" name="n_2mainValue【庁舎】&#10;一人当たり面積">
          <a:extLst>
            <a:ext uri="{FF2B5EF4-FFF2-40B4-BE49-F238E27FC236}">
              <a16:creationId xmlns:a16="http://schemas.microsoft.com/office/drawing/2014/main" id="{BA28DFB3-0A2E-4FCB-9EA5-95785AF589A7}"/>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55" name="n_3mainValue【庁舎】&#10;一人当たり面積">
          <a:extLst>
            <a:ext uri="{FF2B5EF4-FFF2-40B4-BE49-F238E27FC236}">
              <a16:creationId xmlns:a16="http://schemas.microsoft.com/office/drawing/2014/main" id="{4BBEE7DC-2A7C-46E0-B8A6-F6A18CB29633}"/>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956" name="n_4mainValue【庁舎】&#10;一人当たり面積">
          <a:extLst>
            <a:ext uri="{FF2B5EF4-FFF2-40B4-BE49-F238E27FC236}">
              <a16:creationId xmlns:a16="http://schemas.microsoft.com/office/drawing/2014/main" id="{BB11F267-DA56-402F-AAE9-CB508073FDF1}"/>
            </a:ext>
          </a:extLst>
        </xdr:cNvPr>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87FFEAF9-4C01-4316-8988-4318E0CAD34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1AE4095C-08EF-4455-BBF4-7012CB0101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74FF08C7-BAFA-4D4E-80A6-24FA2227E08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類似団体平均と比較して、特に有形固定資産減価償却率が高くなっている施設は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であり、特に低くなっている施設は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図書館については、築年数が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年以上経過し、老朽化が進んでいることから、現在新図書館の整備について検討を進めています。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体育館・プールについては、令和２年度に国体開催を目的とした総合体育館を新設したため、有形固定資産減価償却率が類似団体平均を下回っています。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老朽化していた児童福祉施設（児童発達支援センターあけぼの学園）を近年移転新設したため、有形固定資産減価償却率が類似団体平均を下回っています。加えて、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令和５年度の介護予防等拠点施設新設に向けて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令和４年度に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既存施設を改修したため、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前年度に比べ有形固定資産減価償却率が低くなっています。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今後も「四日市市公共施設等総合管理計画」に基づき、長寿命化事業の実施により予防保全型の管理を行い、施設の機能や安全性を確保していきます。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309,719
298,513
206.50
146,111,719
139,137,789
4,249,678
76,681,662
39,165,348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本市には、全国有数の石油化学コンビナートやＩＴ関連企業等の多様な産業が集積し、税収面で恵まれた状況にあることから、類似団体の平均より良好な値となっています。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過去の大型設備投資に係る償却資産の減価償却が進んだことによる固定資産税の減収などにより、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市税収入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が減収したこと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、本市の財政力指数は、前年度から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0.08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となりました。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の税は、景気に左右されやすく、安定して見込まれる歳入ではないことから、引き続き行財政改革に取り組み、経常経費の抑制等、歳出の徹底的な見直しを行うとともに、税等の徴収率向上対策を中心とする歳入確保に努めていき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41910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64770</xdr:rowOff>
    </xdr:from>
    <xdr:to>
      <xdr:col>23</xdr:col>
      <xdr:colOff>133350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23697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64770</xdr:rowOff>
    </xdr:from>
    <xdr:to>
      <xdr:col>19</xdr:col>
      <xdr:colOff>133350</xdr:colOff>
      <xdr:row>36</xdr:row>
      <xdr:rowOff>64770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236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64770</xdr:rowOff>
    </xdr:from>
    <xdr:to>
      <xdr:col>15</xdr:col>
      <xdr:colOff>82550</xdr:colOff>
      <xdr:row>36</xdr:row>
      <xdr:rowOff>161290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2369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161290</xdr:rowOff>
    </xdr:from>
    <xdr:to>
      <xdr:col>11</xdr:col>
      <xdr:colOff>31750</xdr:colOff>
      <xdr:row>38</xdr:row>
      <xdr:rowOff>59690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33349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35560</xdr:rowOff>
    </xdr:from>
    <xdr:to>
      <xdr:col>23</xdr:col>
      <xdr:colOff>184150</xdr:colOff>
      <xdr:row>37</xdr:row>
      <xdr:rowOff>137160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128287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13970</xdr:rowOff>
    </xdr:from>
    <xdr:to>
      <xdr:col>19</xdr:col>
      <xdr:colOff>184150</xdr:colOff>
      <xdr:row>36</xdr:row>
      <xdr:rowOff>115570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125747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595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13970</xdr:rowOff>
    </xdr:from>
    <xdr:to>
      <xdr:col>15</xdr:col>
      <xdr:colOff>133350</xdr:colOff>
      <xdr:row>36</xdr:row>
      <xdr:rowOff>115570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125747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110490</xdr:rowOff>
    </xdr:from>
    <xdr:to>
      <xdr:col>11</xdr:col>
      <xdr:colOff>82550</xdr:colOff>
      <xdr:row>37</xdr:row>
      <xdr:rowOff>40640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50817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8890</xdr:rowOff>
    </xdr:from>
    <xdr:to>
      <xdr:col>7</xdr:col>
      <xdr:colOff>31750</xdr:colOff>
      <xdr:row>38</xdr:row>
      <xdr:rowOff>110490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120667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固定資産税の減収による経常一般財源総額の減少と、下水道事業会計への繰出（負担金）の増加などによる経常経費に充当する一般財源の増加により、令和４年度における本市の経常収支比率は、前年度から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となりましたが、依然として良好な水準を保っています。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本市の経常収支比率は良好な水準にありますが、これは、近年の市税収入の大幅増加に伴う一般財源の増が主な要因であることから、引き続き、歳出における経常経費の節減や費用対効果の向上などの取り組みを継続し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133858</xdr:rowOff>
    </xdr:from>
    <xdr:to>
      <xdr:col>23</xdr:col>
      <xdr:colOff>133350</xdr:colOff>
      <xdr:row>66</xdr:row>
      <xdr:rowOff>48768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592308"/>
          <a:ext cx="0" cy="772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48785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3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133858</xdr:rowOff>
    </xdr:from>
    <xdr:to>
      <xdr:col>24</xdr:col>
      <xdr:colOff>12700</xdr:colOff>
      <xdr:row>61</xdr:row>
      <xdr:rowOff>133858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59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8382</xdr:rowOff>
    </xdr:from>
    <xdr:to>
      <xdr:col>23</xdr:col>
      <xdr:colOff>133350</xdr:colOff>
      <xdr:row>61</xdr:row>
      <xdr:rowOff>133858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6683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3556</xdr:rowOff>
    </xdr:from>
    <xdr:to>
      <xdr:col>19</xdr:col>
      <xdr:colOff>133350</xdr:colOff>
      <xdr:row>61</xdr:row>
      <xdr:rowOff>8382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6200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126238</xdr:rowOff>
    </xdr:from>
    <xdr:to>
      <xdr:col>19</xdr:col>
      <xdr:colOff>184150</xdr:colOff>
      <xdr:row>64</xdr:row>
      <xdr:rowOff>56388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15748</xdr:rowOff>
    </xdr:from>
    <xdr:to>
      <xdr:col>15</xdr:col>
      <xdr:colOff>82550</xdr:colOff>
      <xdr:row>61</xdr:row>
      <xdr:rowOff>3556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0274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109220</xdr:rowOff>
    </xdr:from>
    <xdr:to>
      <xdr:col>15</xdr:col>
      <xdr:colOff>133350</xdr:colOff>
      <xdr:row>65</xdr:row>
      <xdr:rowOff>39370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167894</xdr:rowOff>
    </xdr:from>
    <xdr:to>
      <xdr:col>11</xdr:col>
      <xdr:colOff>31750</xdr:colOff>
      <xdr:row>60</xdr:row>
      <xdr:rowOff>15748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2834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83058</xdr:rowOff>
    </xdr:from>
    <xdr:to>
      <xdr:col>23</xdr:col>
      <xdr:colOff>184150</xdr:colOff>
      <xdr:row>62</xdr:row>
      <xdr:rowOff>13208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4335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6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129032</xdr:rowOff>
    </xdr:from>
    <xdr:to>
      <xdr:col>19</xdr:col>
      <xdr:colOff>184150</xdr:colOff>
      <xdr:row>61</xdr:row>
      <xdr:rowOff>59182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69359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8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124206</xdr:rowOff>
    </xdr:from>
    <xdr:to>
      <xdr:col>15</xdr:col>
      <xdr:colOff>133350</xdr:colOff>
      <xdr:row>61</xdr:row>
      <xdr:rowOff>54356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64533</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136398</xdr:rowOff>
    </xdr:from>
    <xdr:to>
      <xdr:col>11</xdr:col>
      <xdr:colOff>82550</xdr:colOff>
      <xdr:row>60</xdr:row>
      <xdr:rowOff>66548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76725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117094</xdr:rowOff>
    </xdr:from>
    <xdr:to>
      <xdr:col>7</xdr:col>
      <xdr:colOff>31750</xdr:colOff>
      <xdr:row>60</xdr:row>
      <xdr:rowOff>47244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57421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人件費については、国体事業に係る任期付職員の退職や新型コロナウイルス感染症対応に係る時間外手当の減少等により、前年度に比べ減となっています。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物件費については、近年の物価高騰に伴い上昇傾向にあり、令和４年度は学校給食費の公会計化による小学校給食費の皆増などにより、前年度に比べ増となっています。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なお、人口１人当たりの人件費・物件費等決算額については、前年度と比べ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143,531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円となりました。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45797</xdr:rowOff>
    </xdr:from>
    <xdr:to>
      <xdr:col>23</xdr:col>
      <xdr:colOff>133350</xdr:colOff>
      <xdr:row>90</xdr:row>
      <xdr:rowOff>64756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61797"/>
          <a:ext cx="0" cy="173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36833</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6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64756</xdr:rowOff>
    </xdr:from>
    <xdr:to>
      <xdr:col>24</xdr:col>
      <xdr:colOff>12700</xdr:colOff>
      <xdr:row>90</xdr:row>
      <xdr:rowOff>64756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9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132174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0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45797</xdr:rowOff>
    </xdr:from>
    <xdr:to>
      <xdr:col>24</xdr:col>
      <xdr:colOff>12700</xdr:colOff>
      <xdr:row>80</xdr:row>
      <xdr:rowOff>45797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6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22782</xdr:rowOff>
    </xdr:from>
    <xdr:to>
      <xdr:col>23</xdr:col>
      <xdr:colOff>133350</xdr:colOff>
      <xdr:row>85</xdr:row>
      <xdr:rowOff>102752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96032"/>
          <a:ext cx="838200" cy="7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128576</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87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112049</xdr:rowOff>
    </xdr:from>
    <xdr:to>
      <xdr:col>23</xdr:col>
      <xdr:colOff>184150</xdr:colOff>
      <xdr:row>84</xdr:row>
      <xdr:rowOff>42199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88348</xdr:rowOff>
    </xdr:from>
    <xdr:to>
      <xdr:col>19</xdr:col>
      <xdr:colOff>133350</xdr:colOff>
      <xdr:row>85</xdr:row>
      <xdr:rowOff>22782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18698"/>
          <a:ext cx="889000" cy="27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45793</xdr:rowOff>
    </xdr:from>
    <xdr:to>
      <xdr:col>19</xdr:col>
      <xdr:colOff>184150</xdr:colOff>
      <xdr:row>83</xdr:row>
      <xdr:rowOff>147393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7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157570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124930</xdr:rowOff>
    </xdr:from>
    <xdr:to>
      <xdr:col>15</xdr:col>
      <xdr:colOff>82550</xdr:colOff>
      <xdr:row>83</xdr:row>
      <xdr:rowOff>88348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83830"/>
          <a:ext cx="889000" cy="13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54525</xdr:rowOff>
    </xdr:from>
    <xdr:to>
      <xdr:col>15</xdr:col>
      <xdr:colOff>133350</xdr:colOff>
      <xdr:row>82</xdr:row>
      <xdr:rowOff>156125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166302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8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943</xdr:rowOff>
    </xdr:from>
    <xdr:to>
      <xdr:col>11</xdr:col>
      <xdr:colOff>31750</xdr:colOff>
      <xdr:row>82</xdr:row>
      <xdr:rowOff>124930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59843"/>
          <a:ext cx="889000" cy="1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42073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5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126213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51952</xdr:rowOff>
    </xdr:from>
    <xdr:to>
      <xdr:col>23</xdr:col>
      <xdr:colOff>184150</xdr:colOff>
      <xdr:row>85</xdr:row>
      <xdr:rowOff>153552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24029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143432</xdr:rowOff>
    </xdr:from>
    <xdr:to>
      <xdr:col>19</xdr:col>
      <xdr:colOff>184150</xdr:colOff>
      <xdr:row>85</xdr:row>
      <xdr:rowOff>73582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4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58359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31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37548</xdr:rowOff>
    </xdr:from>
    <xdr:to>
      <xdr:col>15</xdr:col>
      <xdr:colOff>133350</xdr:colOff>
      <xdr:row>83</xdr:row>
      <xdr:rowOff>139148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6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123925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5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74130</xdr:rowOff>
    </xdr:from>
    <xdr:to>
      <xdr:col>11</xdr:col>
      <xdr:colOff>82550</xdr:colOff>
      <xdr:row>83</xdr:row>
      <xdr:rowOff>4280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160507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1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121593</xdr:rowOff>
    </xdr:from>
    <xdr:to>
      <xdr:col>7</xdr:col>
      <xdr:colOff>31750</xdr:colOff>
      <xdr:row>82</xdr:row>
      <xdr:rowOff>51743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9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本市の職員構成によるものから、類似団体平均を上回る数値で推移しており、全国でも給与水準が高い自治体となっています。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社会経済情勢の変化や国の給与水準等を踏まえ、引き続き本市の給与水準の適正化に努めていきます。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60991"/>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170391</xdr:rowOff>
    </xdr:from>
    <xdr:to>
      <xdr:col>81</xdr:col>
      <xdr:colOff>44450</xdr:colOff>
      <xdr:row>89</xdr:row>
      <xdr:rowOff>170391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4294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170391</xdr:rowOff>
    </xdr:from>
    <xdr:to>
      <xdr:col>77</xdr:col>
      <xdr:colOff>44450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4294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90</xdr:row>
      <xdr:rowOff>19050</xdr:rowOff>
    </xdr:from>
    <xdr:to>
      <xdr:col>72</xdr:col>
      <xdr:colOff>203200</xdr:colOff>
      <xdr:row>90</xdr:row>
      <xdr:rowOff>19050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44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20109</xdr:rowOff>
    </xdr:from>
    <xdr:to>
      <xdr:col>73</xdr:col>
      <xdr:colOff>44450</xdr:colOff>
      <xdr:row>87</xdr:row>
      <xdr:rowOff>121709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131886</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170391</xdr:rowOff>
    </xdr:from>
    <xdr:to>
      <xdr:col>68</xdr:col>
      <xdr:colOff>152400</xdr:colOff>
      <xdr:row>90</xdr:row>
      <xdr:rowOff>19050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4294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119591</xdr:rowOff>
    </xdr:from>
    <xdr:to>
      <xdr:col>81</xdr:col>
      <xdr:colOff>95250</xdr:colOff>
      <xdr:row>90</xdr:row>
      <xdr:rowOff>49741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3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15468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274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119591</xdr:rowOff>
    </xdr:from>
    <xdr:to>
      <xdr:col>77</xdr:col>
      <xdr:colOff>95250</xdr:colOff>
      <xdr:row>90</xdr:row>
      <xdr:rowOff>49741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3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34518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465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139700</xdr:rowOff>
    </xdr:from>
    <xdr:to>
      <xdr:col>73</xdr:col>
      <xdr:colOff>44450</xdr:colOff>
      <xdr:row>90</xdr:row>
      <xdr:rowOff>69850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54627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139700</xdr:rowOff>
    </xdr:from>
    <xdr:to>
      <xdr:col>68</xdr:col>
      <xdr:colOff>203200</xdr:colOff>
      <xdr:row>90</xdr:row>
      <xdr:rowOff>69850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119591</xdr:rowOff>
    </xdr:from>
    <xdr:to>
      <xdr:col>64</xdr:col>
      <xdr:colOff>152400</xdr:colOff>
      <xdr:row>90</xdr:row>
      <xdr:rowOff>49741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3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34518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46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行財政改革大綱（平成１０年度策定）に基づき、他都市に先がけて職員数の削減を実施してきたことにより、人口千人当たり職員数は、令和元年度まで類似団体平均を下回っていました。しかしながら、平成２９年以降、三重とこわか国体・三重とこわか大会関連の職員の増員などから、職員数は増加傾向にあり、令和２年度には、人口千人当たり職員数が類似団体平均を上回りました。令和３年度に引き続き、令和４年度においても類似団体平均を上回りま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34502</xdr:rowOff>
    </xdr:from>
    <xdr:to>
      <xdr:col>81</xdr:col>
      <xdr:colOff>44450</xdr:colOff>
      <xdr:row>66</xdr:row>
      <xdr:rowOff>50377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78602"/>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120879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34502</xdr:rowOff>
    </xdr:from>
    <xdr:to>
      <xdr:col>81</xdr:col>
      <xdr:colOff>133350</xdr:colOff>
      <xdr:row>58</xdr:row>
      <xdr:rowOff>34502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139488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7783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77064</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127423</xdr:rowOff>
    </xdr:from>
    <xdr:to>
      <xdr:col>77</xdr:col>
      <xdr:colOff>44450</xdr:colOff>
      <xdr:row>61</xdr:row>
      <xdr:rowOff>139488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858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79163</xdr:rowOff>
    </xdr:from>
    <xdr:to>
      <xdr:col>72</xdr:col>
      <xdr:colOff>203200</xdr:colOff>
      <xdr:row>61</xdr:row>
      <xdr:rowOff>127423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376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154094</xdr:rowOff>
    </xdr:from>
    <xdr:to>
      <xdr:col>68</xdr:col>
      <xdr:colOff>152400</xdr:colOff>
      <xdr:row>61</xdr:row>
      <xdr:rowOff>79163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4109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94632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40657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9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88688</xdr:rowOff>
    </xdr:from>
    <xdr:to>
      <xdr:col>77</xdr:col>
      <xdr:colOff>95250</xdr:colOff>
      <xdr:row>62</xdr:row>
      <xdr:rowOff>18838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3615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3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76623</xdr:rowOff>
    </xdr:from>
    <xdr:to>
      <xdr:col>73</xdr:col>
      <xdr:colOff>44450</xdr:colOff>
      <xdr:row>62</xdr:row>
      <xdr:rowOff>6773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163000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28363</xdr:rowOff>
    </xdr:from>
    <xdr:to>
      <xdr:col>68</xdr:col>
      <xdr:colOff>203200</xdr:colOff>
      <xdr:row>61</xdr:row>
      <xdr:rowOff>129963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の大型プロジェクトの実施や下水道事業の推進により、令和元年度までは類似団体平均を上回っていましたが、償還のピークが過ぎたことや、市債の発行抑制に努めてきたことにより、令和２年度以降は類似団体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近年は減少傾向にありましたが、令和４年度は、令和５年度からの学校給食センター稼働に伴い、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事業に係る支出が準元利償還金として算入されたことなどから、前年度の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となり増加に転じました。今後も、起債に大きく頼ることのない財政運営に努めます。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39612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41533"/>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171148</xdr:rowOff>
    </xdr:from>
    <xdr:to>
      <xdr:col>81</xdr:col>
      <xdr:colOff>44450</xdr:colOff>
      <xdr:row>39</xdr:row>
      <xdr:rowOff>103112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86248"/>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162275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171148</xdr:rowOff>
    </xdr:from>
    <xdr:to>
      <xdr:col>77</xdr:col>
      <xdr:colOff>44450</xdr:colOff>
      <xdr:row>39</xdr:row>
      <xdr:rowOff>68641</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6862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40</xdr:row>
      <xdr:rowOff>92528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755191"/>
          <a:ext cx="889000" cy="19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92528</xdr:rowOff>
    </xdr:from>
    <xdr:to>
      <xdr:col>68</xdr:col>
      <xdr:colOff>152400</xdr:colOff>
      <xdr:row>41</xdr:row>
      <xdr:rowOff>150888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50528"/>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52312</xdr:rowOff>
    </xdr:from>
    <xdr:to>
      <xdr:col>81</xdr:col>
      <xdr:colOff>95250</xdr:colOff>
      <xdr:row>39</xdr:row>
      <xdr:rowOff>153912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68839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120348</xdr:rowOff>
    </xdr:from>
    <xdr:to>
      <xdr:col>77</xdr:col>
      <xdr:colOff>95250</xdr:colOff>
      <xdr:row>39</xdr:row>
      <xdr:rowOff>50498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60675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0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41728</xdr:rowOff>
    </xdr:from>
    <xdr:to>
      <xdr:col>68</xdr:col>
      <xdr:colOff>203200</xdr:colOff>
      <xdr:row>40</xdr:row>
      <xdr:rowOff>143328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から引き続き－％（将来負担なし）となりました。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今後も、将来世代の負担を軽減するため、市債発行の抑制や基金残高の確保などに取り組み、健全で持続可能な財政運営を行っていきます。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167746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97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139823</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167746</xdr:rowOff>
    </xdr:from>
    <xdr:to>
      <xdr:col>81</xdr:col>
      <xdr:colOff>133350</xdr:colOff>
      <xdr:row>21</xdr:row>
      <xdr:rowOff>167746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110825</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11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138748</xdr:rowOff>
    </xdr:from>
    <xdr:to>
      <xdr:col>81</xdr:col>
      <xdr:colOff>95250</xdr:colOff>
      <xdr:row>15</xdr:row>
      <xdr:rowOff>68898</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11536</xdr:rowOff>
    </xdr:from>
    <xdr:to>
      <xdr:col>77</xdr:col>
      <xdr:colOff>95250</xdr:colOff>
      <xdr:row>15</xdr:row>
      <xdr:rowOff>113136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123313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5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110067</xdr:rowOff>
    </xdr:from>
    <xdr:to>
      <xdr:col>73</xdr:col>
      <xdr:colOff>44450</xdr:colOff>
      <xdr:row>16</xdr:row>
      <xdr:rowOff>40217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50394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130175</xdr:rowOff>
    </xdr:from>
    <xdr:to>
      <xdr:col>68</xdr:col>
      <xdr:colOff>203200</xdr:colOff>
      <xdr:row>16</xdr:row>
      <xdr:rowOff>60325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70502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41169</xdr:rowOff>
    </xdr:from>
    <xdr:to>
      <xdr:col>64</xdr:col>
      <xdr:colOff>152400</xdr:colOff>
      <xdr:row>16</xdr:row>
      <xdr:rowOff>142769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152946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309,719
298,513
206.50
146,111,719
139,137,789
4,249,678
76,681,662
39,165,348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新・行財政改革大綱に基づき、他都市に先駆けて職員数の削減に努めてきたことにより人件費が抑制され、類似団体平均を下回っています。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令和４年度は、国体関係の任期付職員のほか、土木技師などの技術職や給食調理員などの技能労務職が減少したことなどにより、前年度から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今後も事務の効率化・合理化を継続しながら、業務量の的確な把握と適正な定員管理を行っていきます。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120650</xdr:rowOff>
    </xdr:from>
    <xdr:to>
      <xdr:col>24</xdr:col>
      <xdr:colOff>25400</xdr:colOff>
      <xdr:row>42</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6121400"/>
          <a:ext cx="0" cy="1092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35577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120650</xdr:rowOff>
    </xdr:from>
    <xdr:to>
      <xdr:col>24</xdr:col>
      <xdr:colOff>114300</xdr:colOff>
      <xdr:row>35</xdr:row>
      <xdr:rowOff>120650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12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82550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13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56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6350</xdr:rowOff>
    </xdr:from>
    <xdr:to>
      <xdr:col>19</xdr:col>
      <xdr:colOff>187325</xdr:colOff>
      <xdr:row>37</xdr:row>
      <xdr:rowOff>82550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0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62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165100</xdr:rowOff>
    </xdr:from>
    <xdr:to>
      <xdr:col>15</xdr:col>
      <xdr:colOff>98425</xdr:colOff>
      <xdr:row>37</xdr:row>
      <xdr:rowOff>6350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51500"/>
          <a:ext cx="88900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6350</xdr:rowOff>
    </xdr:from>
    <xdr:to>
      <xdr:col>15</xdr:col>
      <xdr:colOff>149225</xdr:colOff>
      <xdr:row>39</xdr:row>
      <xdr:rowOff>107950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92727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165100</xdr:rowOff>
    </xdr:from>
    <xdr:to>
      <xdr:col>11</xdr:col>
      <xdr:colOff>9525</xdr:colOff>
      <xdr:row>32</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65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69850</xdr:rowOff>
    </xdr:from>
    <xdr:to>
      <xdr:col>6</xdr:col>
      <xdr:colOff>171450</xdr:colOff>
      <xdr:row>38</xdr:row>
      <xdr:rowOff>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156227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31750</xdr:rowOff>
    </xdr:from>
    <xdr:to>
      <xdr:col>20</xdr:col>
      <xdr:colOff>38100</xdr:colOff>
      <xdr:row>37</xdr:row>
      <xdr:rowOff>133350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127000</xdr:rowOff>
    </xdr:from>
    <xdr:to>
      <xdr:col>15</xdr:col>
      <xdr:colOff>149225</xdr:colOff>
      <xdr:row>37</xdr:row>
      <xdr:rowOff>57150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114300</xdr:rowOff>
    </xdr:from>
    <xdr:to>
      <xdr:col>11</xdr:col>
      <xdr:colOff>60325</xdr:colOff>
      <xdr:row>33</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114300</xdr:rowOff>
    </xdr:from>
    <xdr:to>
      <xdr:col>6</xdr:col>
      <xdr:colOff>171450</xdr:colOff>
      <xdr:row>33</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の中で外部委託等を推進し、委託料が増加してきたことで、平成２９年度までは類似団体平均に比べ高い水準となっていましたが、平成３０年度以降は、市税等の増収による一般財源の増により、類似団体平均を下回っています。</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会計年度任用職員制度が開始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、それらの職員に支出する給料等の性質が物件費から人件費に変更となった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、数値が大きく減少し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ました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令和４年度においては、学校給食費が公会計化したことに伴い、小学校給食費が皆増となったことなどにより、前年度から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55563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15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27640</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55563</xdr:rowOff>
    </xdr:from>
    <xdr:to>
      <xdr:col>82</xdr:col>
      <xdr:colOff>196850</xdr:colOff>
      <xdr:row>21</xdr:row>
      <xdr:rowOff>55563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141288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84450"/>
          <a:ext cx="8382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19702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62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84138</xdr:rowOff>
    </xdr:from>
    <xdr:to>
      <xdr:col>78</xdr:col>
      <xdr:colOff>69850</xdr:colOff>
      <xdr:row>15</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84438"/>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76200</xdr:rowOff>
    </xdr:from>
    <xdr:to>
      <xdr:col>78</xdr:col>
      <xdr:colOff>120650</xdr:colOff>
      <xdr:row>16</xdr:row>
      <xdr:rowOff>6350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162577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3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84138</xdr:rowOff>
    </xdr:from>
    <xdr:to>
      <xdr:col>73</xdr:col>
      <xdr:colOff>180975</xdr:colOff>
      <xdr:row>16</xdr:row>
      <xdr:rowOff>112713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84438"/>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119063</xdr:rowOff>
    </xdr:from>
    <xdr:to>
      <xdr:col>74</xdr:col>
      <xdr:colOff>31750</xdr:colOff>
      <xdr:row>16</xdr:row>
      <xdr:rowOff>49213</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33990</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98425</xdr:rowOff>
    </xdr:from>
    <xdr:to>
      <xdr:col>69</xdr:col>
      <xdr:colOff>92075</xdr:colOff>
      <xdr:row>16</xdr:row>
      <xdr:rowOff>112713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70175"/>
          <a:ext cx="889000" cy="18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147638</xdr:rowOff>
    </xdr:from>
    <xdr:to>
      <xdr:col>69</xdr:col>
      <xdr:colOff>142875</xdr:colOff>
      <xdr:row>17</xdr:row>
      <xdr:rowOff>77788</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62565</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9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90488</xdr:rowOff>
    </xdr:from>
    <xdr:to>
      <xdr:col>82</xdr:col>
      <xdr:colOff>158750</xdr:colOff>
      <xdr:row>16</xdr:row>
      <xdr:rowOff>20638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6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107015</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0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33338</xdr:rowOff>
    </xdr:from>
    <xdr:to>
      <xdr:col>74</xdr:col>
      <xdr:colOff>31750</xdr:colOff>
      <xdr:row>14</xdr:row>
      <xdr:rowOff>134938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3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145115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0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61913</xdr:rowOff>
    </xdr:from>
    <xdr:to>
      <xdr:col>69</xdr:col>
      <xdr:colOff>142875</xdr:colOff>
      <xdr:row>16</xdr:row>
      <xdr:rowOff>163513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0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2240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57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159402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社会保障関連経費の伸びにより増加傾向が続いており、令和４年度は、生活保護費の増などにより扶助費は前年度から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現段階では類似団体平均を下回っていますが、今後も扶助費の精査を行い、適正な執行に努めます。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179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94343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03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2722</xdr:rowOff>
    </xdr:from>
    <xdr:to>
      <xdr:col>15</xdr:col>
      <xdr:colOff>149225</xdr:colOff>
      <xdr:row>57</xdr:row>
      <xdr:rowOff>104322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54</xdr:row>
      <xdr:rowOff>45357</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189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アセットマネジメント事業として公共施設の計画的な維持補修を進めており、維持補修費が増加しているほか、高齢化の進展から後期高齢者医療特別会計や介護保険特別会計への繰出金が増加していることから、近年は比率が上昇傾向にあり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なお、下水道事業への繰り出しが補助費等となることから、類似団体平均よりも低い指標となっています。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313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766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76200</xdr:rowOff>
    </xdr:from>
    <xdr:to>
      <xdr:col>73</xdr:col>
      <xdr:colOff>180975</xdr:colOff>
      <xdr:row>57</xdr:row>
      <xdr:rowOff>31750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77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0</xdr:rowOff>
    </xdr:from>
    <xdr:to>
      <xdr:col>69</xdr:col>
      <xdr:colOff>92075</xdr:colOff>
      <xdr:row>56</xdr:row>
      <xdr:rowOff>76200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0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25400</xdr:rowOff>
    </xdr:from>
    <xdr:to>
      <xdr:col>69</xdr:col>
      <xdr:colOff>142875</xdr:colOff>
      <xdr:row>56</xdr:row>
      <xdr:rowOff>127000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60977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下水道事業や四日市港管理組合への負担金支出が多額であることから、類似団体平均を上回っています</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平成３０年度以降、市税等の増収による一般財源の増により、数値が年々改善して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いましたが、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固定資産税の減収に加え下水道事業への負担金が増加したことなどにより、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％となっています。</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これらの支出について精査する一方で、各種団体への補助金・負担金を始め、個々の補助事業についても、必要性や効果の検証を行うとともに、適宜見直しを進めることで、適正化を図っていきます。</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7001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1483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17272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1483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92202</xdr:rowOff>
    </xdr:from>
    <xdr:to>
      <xdr:col>78</xdr:col>
      <xdr:colOff>120650</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30988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113284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2031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114571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1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11701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183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52849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過去に発行した市債の償還が順次終了するとともに、市債発行の抑制により市債残高の減少を図ってきたことから、令和４年度は前年度から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ポイント改善し、類似団体中最も低い水準となりました。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今後も、効果的かつ効率的な市債の発行に努めます。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00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xdr:rowOff>
    </xdr:from>
    <xdr:to>
      <xdr:col>24</xdr:col>
      <xdr:colOff>25400</xdr:colOff>
      <xdr:row>74</xdr:row>
      <xdr:rowOff>43180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700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43180</xdr:rowOff>
    </xdr:from>
    <xdr:to>
      <xdr:col>19</xdr:col>
      <xdr:colOff>187325</xdr:colOff>
      <xdr:row>74</xdr:row>
      <xdr:rowOff>73660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2730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73660</xdr:rowOff>
    </xdr:from>
    <xdr:to>
      <xdr:col>15</xdr:col>
      <xdr:colOff>98425</xdr:colOff>
      <xdr:row>74</xdr:row>
      <xdr:rowOff>119380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760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119380</xdr:rowOff>
    </xdr:from>
    <xdr:to>
      <xdr:col>11</xdr:col>
      <xdr:colOff>9525</xdr:colOff>
      <xdr:row>74</xdr:row>
      <xdr:rowOff>149860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806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133350</xdr:rowOff>
    </xdr:from>
    <xdr:to>
      <xdr:col>24</xdr:col>
      <xdr:colOff>76200</xdr:colOff>
      <xdr:row>74</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41927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163830</xdr:rowOff>
    </xdr:from>
    <xdr:to>
      <xdr:col>20</xdr:col>
      <xdr:colOff>38100</xdr:colOff>
      <xdr:row>74</xdr:row>
      <xdr:rowOff>93980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104157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22860</xdr:rowOff>
    </xdr:from>
    <xdr:to>
      <xdr:col>15</xdr:col>
      <xdr:colOff>149225</xdr:colOff>
      <xdr:row>74</xdr:row>
      <xdr:rowOff>124460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134637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68580</xdr:rowOff>
    </xdr:from>
    <xdr:to>
      <xdr:col>11</xdr:col>
      <xdr:colOff>60325</xdr:colOff>
      <xdr:row>74</xdr:row>
      <xdr:rowOff>170180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償却資産に係る固定資産税が前年度に比べて大幅な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減収となったことなどで、一般財源が減少し、数値が増加しましたが、依然として類似団体平均を下回る結果となっています。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本市は普通交付税の不交付団体であり、市税収入の増減の影響を受けやすい傾向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、高齢化の進展等に伴う社会保障関連経費のさらなる増加も見込まれるため、引き続き適正な執行に努め、経常経費の節減を図っていきます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94996</xdr:rowOff>
    </xdr:from>
    <xdr:to>
      <xdr:col>82</xdr:col>
      <xdr:colOff>107950</xdr:colOff>
      <xdr:row>80</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3125196"/>
          <a:ext cx="0" cy="60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160799</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17272</xdr:rowOff>
    </xdr:from>
    <xdr:to>
      <xdr:col>82</xdr:col>
      <xdr:colOff>196850</xdr:colOff>
      <xdr:row>80</xdr:row>
      <xdr:rowOff>17272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9923</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86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94996</xdr:rowOff>
    </xdr:from>
    <xdr:to>
      <xdr:col>82</xdr:col>
      <xdr:colOff>196850</xdr:colOff>
      <xdr:row>76</xdr:row>
      <xdr:rowOff>94996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12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76</xdr:row>
      <xdr:rowOff>163576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56615"/>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155719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357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26415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0337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51054</xdr:rowOff>
    </xdr:from>
    <xdr:to>
      <xdr:col>78</xdr:col>
      <xdr:colOff>120650</xdr:colOff>
      <xdr:row>77</xdr:row>
      <xdr:rowOff>152654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137431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168148</xdr:rowOff>
    </xdr:from>
    <xdr:to>
      <xdr:col>73</xdr:col>
      <xdr:colOff>180975</xdr:colOff>
      <xdr:row>76</xdr:row>
      <xdr:rowOff>3556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8554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7620</xdr:rowOff>
    </xdr:from>
    <xdr:to>
      <xdr:col>74</xdr:col>
      <xdr:colOff>31750</xdr:colOff>
      <xdr:row>78</xdr:row>
      <xdr:rowOff>109220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131572</xdr:rowOff>
    </xdr:from>
    <xdr:to>
      <xdr:col>69</xdr:col>
      <xdr:colOff>92075</xdr:colOff>
      <xdr:row>74</xdr:row>
      <xdr:rowOff>168148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8188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21353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51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64533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117348</xdr:rowOff>
    </xdr:from>
    <xdr:to>
      <xdr:col>69</xdr:col>
      <xdr:colOff>142875</xdr:colOff>
      <xdr:row>75</xdr:row>
      <xdr:rowOff>47498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57675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80772</xdr:rowOff>
    </xdr:from>
    <xdr:to>
      <xdr:col>65</xdr:col>
      <xdr:colOff>53975</xdr:colOff>
      <xdr:row>75</xdr:row>
      <xdr:rowOff>10922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21099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55231</xdr:rowOff>
    </xdr:from>
    <xdr:to>
      <xdr:col>29</xdr:col>
      <xdr:colOff>127000</xdr:colOff>
      <xdr:row>20</xdr:row>
      <xdr:rowOff>42298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60256"/>
          <a:ext cx="0" cy="13586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14375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42298</xdr:rowOff>
    </xdr:from>
    <xdr:to>
      <xdr:col>30</xdr:col>
      <xdr:colOff>25400</xdr:colOff>
      <xdr:row>20</xdr:row>
      <xdr:rowOff>42298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8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141608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55231</xdr:rowOff>
    </xdr:from>
    <xdr:to>
      <xdr:col>30</xdr:col>
      <xdr:colOff>25400</xdr:colOff>
      <xdr:row>12</xdr:row>
      <xdr:rowOff>55231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60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96476</xdr:rowOff>
    </xdr:from>
    <xdr:to>
      <xdr:col>29</xdr:col>
      <xdr:colOff>127000</xdr:colOff>
      <xdr:row>16</xdr:row>
      <xdr:rowOff>113164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887301"/>
          <a:ext cx="6477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12659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4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40582</xdr:rowOff>
    </xdr:from>
    <xdr:to>
      <xdr:col>29</xdr:col>
      <xdr:colOff>177800</xdr:colOff>
      <xdr:row>17</xdr:row>
      <xdr:rowOff>142182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96476</xdr:rowOff>
    </xdr:from>
    <xdr:to>
      <xdr:col>26</xdr:col>
      <xdr:colOff>50800</xdr:colOff>
      <xdr:row>16</xdr:row>
      <xdr:rowOff>149773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87301"/>
          <a:ext cx="698500" cy="5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60731</xdr:rowOff>
    </xdr:from>
    <xdr:to>
      <xdr:col>26</xdr:col>
      <xdr:colOff>101600</xdr:colOff>
      <xdr:row>17</xdr:row>
      <xdr:rowOff>162331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147108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9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149773</xdr:rowOff>
    </xdr:from>
    <xdr:to>
      <xdr:col>22</xdr:col>
      <xdr:colOff>114300</xdr:colOff>
      <xdr:row>17</xdr:row>
      <xdr:rowOff>145593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40598"/>
          <a:ext cx="698500" cy="167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79346</xdr:rowOff>
    </xdr:from>
    <xdr:to>
      <xdr:col>22</xdr:col>
      <xdr:colOff>165100</xdr:colOff>
      <xdr:row>18</xdr:row>
      <xdr:rowOff>9496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165723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145593</xdr:rowOff>
    </xdr:from>
    <xdr:to>
      <xdr:col>18</xdr:col>
      <xdr:colOff>177800</xdr:colOff>
      <xdr:row>18</xdr:row>
      <xdr:rowOff>4743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07868"/>
          <a:ext cx="698500" cy="30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138423</xdr:rowOff>
    </xdr:from>
    <xdr:to>
      <xdr:col>19</xdr:col>
      <xdr:colOff>38100</xdr:colOff>
      <xdr:row>18</xdr:row>
      <xdr:rowOff>68573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53350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162916</xdr:rowOff>
    </xdr:from>
    <xdr:to>
      <xdr:col>15</xdr:col>
      <xdr:colOff>101600</xdr:colOff>
      <xdr:row>18</xdr:row>
      <xdr:rowOff>93066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25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77843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62364</xdr:rowOff>
    </xdr:from>
    <xdr:to>
      <xdr:col>29</xdr:col>
      <xdr:colOff>177800</xdr:colOff>
      <xdr:row>16</xdr:row>
      <xdr:rowOff>163964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53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78891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9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45676</xdr:rowOff>
    </xdr:from>
    <xdr:to>
      <xdr:col>26</xdr:col>
      <xdr:colOff>101600</xdr:colOff>
      <xdr:row>16</xdr:row>
      <xdr:rowOff>147276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3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157453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05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98973</xdr:rowOff>
    </xdr:from>
    <xdr:to>
      <xdr:col>22</xdr:col>
      <xdr:colOff>165100</xdr:colOff>
      <xdr:row>17</xdr:row>
      <xdr:rowOff>29123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89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39300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94793</xdr:rowOff>
    </xdr:from>
    <xdr:to>
      <xdr:col>19</xdr:col>
      <xdr:colOff>38100</xdr:colOff>
      <xdr:row>18</xdr:row>
      <xdr:rowOff>24943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57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35120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2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125393</xdr:rowOff>
    </xdr:from>
    <xdr:to>
      <xdr:col>15</xdr:col>
      <xdr:colOff>101600</xdr:colOff>
      <xdr:row>18</xdr:row>
      <xdr:rowOff>55543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87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65720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5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273495</xdr:rowOff>
    </xdr:from>
    <xdr:to>
      <xdr:col>29</xdr:col>
      <xdr:colOff>127000</xdr:colOff>
      <xdr:row>38</xdr:row>
      <xdr:rowOff>164757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98045"/>
          <a:ext cx="0" cy="14343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136834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164757</xdr:rowOff>
    </xdr:from>
    <xdr:to>
      <xdr:col>30</xdr:col>
      <xdr:colOff>25400</xdr:colOff>
      <xdr:row>38</xdr:row>
      <xdr:rowOff>164757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2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16972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273495</xdr:rowOff>
    </xdr:from>
    <xdr:to>
      <xdr:col>30</xdr:col>
      <xdr:colOff>25400</xdr:colOff>
      <xdr:row>33</xdr:row>
      <xdr:rowOff>273495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9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33389</xdr:rowOff>
    </xdr:from>
    <xdr:to>
      <xdr:col>29</xdr:col>
      <xdr:colOff>127000</xdr:colOff>
      <xdr:row>37</xdr:row>
      <xdr:rowOff>265874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58089"/>
          <a:ext cx="647700" cy="232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18166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142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32614</xdr:rowOff>
    </xdr:from>
    <xdr:to>
      <xdr:col>29</xdr:col>
      <xdr:colOff>177800</xdr:colOff>
      <xdr:row>37</xdr:row>
      <xdr:rowOff>134214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260464</xdr:rowOff>
    </xdr:from>
    <xdr:to>
      <xdr:col>26</xdr:col>
      <xdr:colOff>50800</xdr:colOff>
      <xdr:row>37</xdr:row>
      <xdr:rowOff>265874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85164"/>
          <a:ext cx="6985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106375</xdr:rowOff>
    </xdr:from>
    <xdr:to>
      <xdr:col>26</xdr:col>
      <xdr:colOff>101600</xdr:colOff>
      <xdr:row>37</xdr:row>
      <xdr:rowOff>207975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46702</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9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238671</xdr:rowOff>
    </xdr:from>
    <xdr:to>
      <xdr:col>22</xdr:col>
      <xdr:colOff>114300</xdr:colOff>
      <xdr:row>37</xdr:row>
      <xdr:rowOff>260464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63371"/>
          <a:ext cx="698500" cy="21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133617</xdr:rowOff>
    </xdr:from>
    <xdr:to>
      <xdr:col>22</xdr:col>
      <xdr:colOff>165100</xdr:colOff>
      <xdr:row>37</xdr:row>
      <xdr:rowOff>235217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73944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2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132638</xdr:rowOff>
    </xdr:from>
    <xdr:to>
      <xdr:col>18</xdr:col>
      <xdr:colOff>177800</xdr:colOff>
      <xdr:row>37</xdr:row>
      <xdr:rowOff>238671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57338"/>
          <a:ext cx="698500" cy="106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137198</xdr:rowOff>
    </xdr:from>
    <xdr:to>
      <xdr:col>19</xdr:col>
      <xdr:colOff>38100</xdr:colOff>
      <xdr:row>37</xdr:row>
      <xdr:rowOff>238798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77525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124701</xdr:rowOff>
    </xdr:from>
    <xdr:to>
      <xdr:col>15</xdr:col>
      <xdr:colOff>101600</xdr:colOff>
      <xdr:row>37</xdr:row>
      <xdr:rowOff>226301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249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211078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33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154039</xdr:rowOff>
    </xdr:from>
    <xdr:to>
      <xdr:col>29</xdr:col>
      <xdr:colOff>177800</xdr:colOff>
      <xdr:row>37</xdr:row>
      <xdr:rowOff>84189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0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342016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5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215074</xdr:rowOff>
    </xdr:from>
    <xdr:to>
      <xdr:col>26</xdr:col>
      <xdr:colOff>101600</xdr:colOff>
      <xdr:row>37</xdr:row>
      <xdr:rowOff>316674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39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301451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26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209664</xdr:rowOff>
    </xdr:from>
    <xdr:to>
      <xdr:col>22</xdr:col>
      <xdr:colOff>165100</xdr:colOff>
      <xdr:row>37</xdr:row>
      <xdr:rowOff>311264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3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296041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2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187871</xdr:rowOff>
    </xdr:from>
    <xdr:to>
      <xdr:col>19</xdr:col>
      <xdr:colOff>38100</xdr:colOff>
      <xdr:row>37</xdr:row>
      <xdr:rowOff>289471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12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274248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81838</xdr:rowOff>
    </xdr:from>
    <xdr:to>
      <xdr:col>15</xdr:col>
      <xdr:colOff>101600</xdr:colOff>
      <xdr:row>37</xdr:row>
      <xdr:rowOff>183438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06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22165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7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309,719
298,513
206.50
146,111,719
139,137,789
4,249,678
76,681,662
39,165,348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87481</xdr:rowOff>
    </xdr:from>
    <xdr:to>
      <xdr:col>24</xdr:col>
      <xdr:colOff>62865</xdr:colOff>
      <xdr:row>38</xdr:row>
      <xdr:rowOff>28502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0981"/>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32329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28502</xdr:rowOff>
    </xdr:from>
    <xdr:to>
      <xdr:col>24</xdr:col>
      <xdr:colOff>152400</xdr:colOff>
      <xdr:row>38</xdr:row>
      <xdr:rowOff>28502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34158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87481</xdr:rowOff>
    </xdr:from>
    <xdr:to>
      <xdr:col>24</xdr:col>
      <xdr:colOff>152400</xdr:colOff>
      <xdr:row>30</xdr:row>
      <xdr:rowOff>87481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151261</xdr:rowOff>
    </xdr:from>
    <xdr:to>
      <xdr:col>24</xdr:col>
      <xdr:colOff>63500</xdr:colOff>
      <xdr:row>34</xdr:row>
      <xdr:rowOff>29188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809111"/>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151261</xdr:rowOff>
    </xdr:from>
    <xdr:to>
      <xdr:col>19</xdr:col>
      <xdr:colOff>177800</xdr:colOff>
      <xdr:row>34</xdr:row>
      <xdr:rowOff>64425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09111"/>
          <a:ext cx="889000" cy="8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146344</xdr:rowOff>
    </xdr:from>
    <xdr:to>
      <xdr:col>20</xdr:col>
      <xdr:colOff>38100</xdr:colOff>
      <xdr:row>35</xdr:row>
      <xdr:rowOff>76494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67621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64425</xdr:rowOff>
    </xdr:from>
    <xdr:to>
      <xdr:col>15</xdr:col>
      <xdr:colOff>50800</xdr:colOff>
      <xdr:row>36</xdr:row>
      <xdr:rowOff>151326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93725"/>
          <a:ext cx="889000" cy="42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94040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129740</xdr:rowOff>
    </xdr:from>
    <xdr:to>
      <xdr:col>10</xdr:col>
      <xdr:colOff>114300</xdr:colOff>
      <xdr:row>36</xdr:row>
      <xdr:rowOff>151326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01940"/>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126299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142203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7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149838</xdr:rowOff>
    </xdr:from>
    <xdr:to>
      <xdr:col>24</xdr:col>
      <xdr:colOff>114300</xdr:colOff>
      <xdr:row>34</xdr:row>
      <xdr:rowOff>79988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0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5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100461</xdr:rowOff>
    </xdr:from>
    <xdr:to>
      <xdr:col>20</xdr:col>
      <xdr:colOff>38100</xdr:colOff>
      <xdr:row>34</xdr:row>
      <xdr:rowOff>30611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47138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13625</xdr:rowOff>
    </xdr:from>
    <xdr:to>
      <xdr:col>15</xdr:col>
      <xdr:colOff>101600</xdr:colOff>
      <xdr:row>34</xdr:row>
      <xdr:rowOff>115225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131752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100526</xdr:rowOff>
    </xdr:from>
    <xdr:to>
      <xdr:col>10</xdr:col>
      <xdr:colOff>165100</xdr:colOff>
      <xdr:row>37</xdr:row>
      <xdr:rowOff>30676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21803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6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78940</xdr:rowOff>
    </xdr:from>
    <xdr:to>
      <xdr:col>6</xdr:col>
      <xdr:colOff>38100</xdr:colOff>
      <xdr:row>37</xdr:row>
      <xdr:rowOff>9090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91283</xdr:rowOff>
    </xdr:from>
    <xdr:to>
      <xdr:col>24</xdr:col>
      <xdr:colOff>62865</xdr:colOff>
      <xdr:row>58</xdr:row>
      <xdr:rowOff>161280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783"/>
          <a:ext cx="1270" cy="144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165107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161280</xdr:rowOff>
    </xdr:from>
    <xdr:to>
      <xdr:col>24</xdr:col>
      <xdr:colOff>152400</xdr:colOff>
      <xdr:row>58</xdr:row>
      <xdr:rowOff>161280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37960</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91283</xdr:rowOff>
    </xdr:from>
    <xdr:to>
      <xdr:col>24</xdr:col>
      <xdr:colOff>152400</xdr:colOff>
      <xdr:row>50</xdr:row>
      <xdr:rowOff>91283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85202</xdr:rowOff>
    </xdr:from>
    <xdr:to>
      <xdr:col>24</xdr:col>
      <xdr:colOff>63500</xdr:colOff>
      <xdr:row>55</xdr:row>
      <xdr:rowOff>84424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43502"/>
          <a:ext cx="838200" cy="17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44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36642</xdr:rowOff>
    </xdr:from>
    <xdr:to>
      <xdr:col>24</xdr:col>
      <xdr:colOff>114300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84424</xdr:rowOff>
    </xdr:from>
    <xdr:to>
      <xdr:col>19</xdr:col>
      <xdr:colOff>177800</xdr:colOff>
      <xdr:row>58</xdr:row>
      <xdr:rowOff>145324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14174"/>
          <a:ext cx="889000" cy="57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155925</xdr:rowOff>
    </xdr:from>
    <xdr:to>
      <xdr:col>20</xdr:col>
      <xdr:colOff>38100</xdr:colOff>
      <xdr:row>56</xdr:row>
      <xdr:rowOff>86075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77202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159679</xdr:rowOff>
    </xdr:from>
    <xdr:to>
      <xdr:col>15</xdr:col>
      <xdr:colOff>50800</xdr:colOff>
      <xdr:row>58</xdr:row>
      <xdr:rowOff>145324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60879"/>
          <a:ext cx="889000" cy="32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147833</xdr:rowOff>
    </xdr:from>
    <xdr:to>
      <xdr:col>15</xdr:col>
      <xdr:colOff>101600</xdr:colOff>
      <xdr:row>58</xdr:row>
      <xdr:rowOff>77983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94510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9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159679</xdr:rowOff>
    </xdr:from>
    <xdr:to>
      <xdr:col>10</xdr:col>
      <xdr:colOff>114300</xdr:colOff>
      <xdr:row>58</xdr:row>
      <xdr:rowOff>13787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60879"/>
          <a:ext cx="889000" cy="19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137500</xdr:rowOff>
    </xdr:from>
    <xdr:to>
      <xdr:col>10</xdr:col>
      <xdr:colOff>165100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120904</xdr:rowOff>
    </xdr:from>
    <xdr:to>
      <xdr:col>6</xdr:col>
      <xdr:colOff>38100</xdr:colOff>
      <xdr:row>59</xdr:row>
      <xdr:rowOff>51054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42181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34402</xdr:rowOff>
    </xdr:from>
    <xdr:to>
      <xdr:col>24</xdr:col>
      <xdr:colOff>114300</xdr:colOff>
      <xdr:row>54</xdr:row>
      <xdr:rowOff>136002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57279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4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33624</xdr:rowOff>
    </xdr:from>
    <xdr:to>
      <xdr:col>20</xdr:col>
      <xdr:colOff>38100</xdr:colOff>
      <xdr:row>55</xdr:row>
      <xdr:rowOff>135224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6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151751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94524</xdr:rowOff>
    </xdr:from>
    <xdr:to>
      <xdr:col>15</xdr:col>
      <xdr:colOff>101600</xdr:colOff>
      <xdr:row>59</xdr:row>
      <xdr:rowOff>24674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15801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3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108879</xdr:rowOff>
    </xdr:from>
    <xdr:to>
      <xdr:col>10</xdr:col>
      <xdr:colOff>165100</xdr:colOff>
      <xdr:row>57</xdr:row>
      <xdr:rowOff>39029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55556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8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134437</xdr:rowOff>
    </xdr:from>
    <xdr:to>
      <xdr:col>6</xdr:col>
      <xdr:colOff>38100</xdr:colOff>
      <xdr:row>58</xdr:row>
      <xdr:rowOff>64587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81114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8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158400</xdr:rowOff>
    </xdr:from>
    <xdr:to>
      <xdr:col>24</xdr:col>
      <xdr:colOff>62865</xdr:colOff>
      <xdr:row>78</xdr:row>
      <xdr:rowOff>122372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31350"/>
          <a:ext cx="1270" cy="116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126199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9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122372</xdr:rowOff>
    </xdr:from>
    <xdr:to>
      <xdr:col>24</xdr:col>
      <xdr:colOff>152400</xdr:colOff>
      <xdr:row>78</xdr:row>
      <xdr:rowOff>122372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105077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158400</xdr:rowOff>
    </xdr:from>
    <xdr:to>
      <xdr:col>24</xdr:col>
      <xdr:colOff>152400</xdr:colOff>
      <xdr:row>71</xdr:row>
      <xdr:rowOff>158400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3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4918</xdr:rowOff>
    </xdr:from>
    <xdr:to>
      <xdr:col>24</xdr:col>
      <xdr:colOff>63500</xdr:colOff>
      <xdr:row>76</xdr:row>
      <xdr:rowOff>44648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35118"/>
          <a:ext cx="8382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147657</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77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169230</xdr:rowOff>
    </xdr:from>
    <xdr:to>
      <xdr:col>24</xdr:col>
      <xdr:colOff>114300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28555</xdr:rowOff>
    </xdr:from>
    <xdr:to>
      <xdr:col>19</xdr:col>
      <xdr:colOff>177800</xdr:colOff>
      <xdr:row>76</xdr:row>
      <xdr:rowOff>44648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058755"/>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3494</xdr:rowOff>
    </xdr:from>
    <xdr:to>
      <xdr:col>20</xdr:col>
      <xdr:colOff>38100</xdr:colOff>
      <xdr:row>77</xdr:row>
      <xdr:rowOff>105094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96221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2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28555</xdr:rowOff>
    </xdr:from>
    <xdr:to>
      <xdr:col>15</xdr:col>
      <xdr:colOff>50800</xdr:colOff>
      <xdr:row>76</xdr:row>
      <xdr:rowOff>75555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58755"/>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6375</xdr:rowOff>
    </xdr:from>
    <xdr:to>
      <xdr:col>15</xdr:col>
      <xdr:colOff>101600</xdr:colOff>
      <xdr:row>77</xdr:row>
      <xdr:rowOff>107975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99102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75555</xdr:rowOff>
    </xdr:from>
    <xdr:to>
      <xdr:col>10</xdr:col>
      <xdr:colOff>114300</xdr:colOff>
      <xdr:row>76</xdr:row>
      <xdr:rowOff>126304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05755"/>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48941</xdr:rowOff>
    </xdr:from>
    <xdr:to>
      <xdr:col>10</xdr:col>
      <xdr:colOff>165100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141668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54336</xdr:rowOff>
    </xdr:from>
    <xdr:to>
      <xdr:col>6</xdr:col>
      <xdr:colOff>38100</xdr:colOff>
      <xdr:row>77</xdr:row>
      <xdr:rowOff>155936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147063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4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125568</xdr:rowOff>
    </xdr:from>
    <xdr:to>
      <xdr:col>24</xdr:col>
      <xdr:colOff>114300</xdr:colOff>
      <xdr:row>76</xdr:row>
      <xdr:rowOff>55718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8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148445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165298</xdr:rowOff>
    </xdr:from>
    <xdr:to>
      <xdr:col>20</xdr:col>
      <xdr:colOff>38100</xdr:colOff>
      <xdr:row>76</xdr:row>
      <xdr:rowOff>95448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111975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79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149205</xdr:rowOff>
    </xdr:from>
    <xdr:to>
      <xdr:col>15</xdr:col>
      <xdr:colOff>101600</xdr:colOff>
      <xdr:row>76</xdr:row>
      <xdr:rowOff>79355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95882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78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24755</xdr:rowOff>
    </xdr:from>
    <xdr:to>
      <xdr:col>10</xdr:col>
      <xdr:colOff>165100</xdr:colOff>
      <xdr:row>76</xdr:row>
      <xdr:rowOff>126355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142882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3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75504</xdr:rowOff>
    </xdr:from>
    <xdr:to>
      <xdr:col>6</xdr:col>
      <xdr:colOff>38100</xdr:colOff>
      <xdr:row>77</xdr:row>
      <xdr:rowOff>5654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22181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8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54756</xdr:rowOff>
    </xdr:from>
    <xdr:to>
      <xdr:col>24</xdr:col>
      <xdr:colOff>62865</xdr:colOff>
      <xdr:row>98</xdr:row>
      <xdr:rowOff>102685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85256"/>
          <a:ext cx="1270" cy="141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106512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102685</xdr:rowOff>
    </xdr:from>
    <xdr:to>
      <xdr:col>24</xdr:col>
      <xdr:colOff>152400</xdr:colOff>
      <xdr:row>98</xdr:row>
      <xdr:rowOff>102685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0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1433</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54756</xdr:rowOff>
    </xdr:from>
    <xdr:to>
      <xdr:col>24</xdr:col>
      <xdr:colOff>152400</xdr:colOff>
      <xdr:row>90</xdr:row>
      <xdr:rowOff>54756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8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76606</xdr:rowOff>
    </xdr:from>
    <xdr:to>
      <xdr:col>24</xdr:col>
      <xdr:colOff>63500</xdr:colOff>
      <xdr:row>96</xdr:row>
      <xdr:rowOff>135432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64356"/>
          <a:ext cx="838200" cy="23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89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149840</xdr:rowOff>
    </xdr:from>
    <xdr:to>
      <xdr:col>24</xdr:col>
      <xdr:colOff>114300</xdr:colOff>
      <xdr:row>96</xdr:row>
      <xdr:rowOff>79990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76606</xdr:rowOff>
    </xdr:from>
    <xdr:to>
      <xdr:col>19</xdr:col>
      <xdr:colOff>177800</xdr:colOff>
      <xdr:row>98</xdr:row>
      <xdr:rowOff>16771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64356"/>
          <a:ext cx="889000" cy="45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101149</xdr:rowOff>
    </xdr:from>
    <xdr:to>
      <xdr:col>20</xdr:col>
      <xdr:colOff>38100</xdr:colOff>
      <xdr:row>95</xdr:row>
      <xdr:rowOff>31299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47826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59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16771</xdr:rowOff>
    </xdr:from>
    <xdr:to>
      <xdr:col>15</xdr:col>
      <xdr:colOff>50800</xdr:colOff>
      <xdr:row>98</xdr:row>
      <xdr:rowOff>112897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18871"/>
          <a:ext cx="889000" cy="9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58001</xdr:rowOff>
    </xdr:from>
    <xdr:to>
      <xdr:col>15</xdr:col>
      <xdr:colOff>101600</xdr:colOff>
      <xdr:row>97</xdr:row>
      <xdr:rowOff>159601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4678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112897</xdr:rowOff>
    </xdr:from>
    <xdr:to>
      <xdr:col>10</xdr:col>
      <xdr:colOff>114300</xdr:colOff>
      <xdr:row>99</xdr:row>
      <xdr:rowOff>49461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14997"/>
          <a:ext cx="8890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95929</xdr:rowOff>
    </xdr:from>
    <xdr:to>
      <xdr:col>10</xdr:col>
      <xdr:colOff>165100</xdr:colOff>
      <xdr:row>98</xdr:row>
      <xdr:rowOff>26079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42606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144850</xdr:rowOff>
    </xdr:from>
    <xdr:to>
      <xdr:col>6</xdr:col>
      <xdr:colOff>38100</xdr:colOff>
      <xdr:row>98</xdr:row>
      <xdr:rowOff>75000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91527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84632</xdr:rowOff>
    </xdr:from>
    <xdr:to>
      <xdr:col>24</xdr:col>
      <xdr:colOff>114300</xdr:colOff>
      <xdr:row>97</xdr:row>
      <xdr:rowOff>14782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63059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2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25806</xdr:rowOff>
    </xdr:from>
    <xdr:to>
      <xdr:col>20</xdr:col>
      <xdr:colOff>38100</xdr:colOff>
      <xdr:row>95</xdr:row>
      <xdr:rowOff>127406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118533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0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137421</xdr:rowOff>
    </xdr:from>
    <xdr:to>
      <xdr:col>15</xdr:col>
      <xdr:colOff>101600</xdr:colOff>
      <xdr:row>98</xdr:row>
      <xdr:rowOff>67571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58698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6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62097</xdr:rowOff>
    </xdr:from>
    <xdr:to>
      <xdr:col>10</xdr:col>
      <xdr:colOff>165100</xdr:colOff>
      <xdr:row>98</xdr:row>
      <xdr:rowOff>163697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154824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5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170111</xdr:rowOff>
    </xdr:from>
    <xdr:to>
      <xdr:col>6</xdr:col>
      <xdr:colOff>38100</xdr:colOff>
      <xdr:row>99</xdr:row>
      <xdr:rowOff>100261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91388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6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43256</xdr:rowOff>
    </xdr:from>
    <xdr:to>
      <xdr:col>54</xdr:col>
      <xdr:colOff>189865</xdr:colOff>
      <xdr:row>39</xdr:row>
      <xdr:rowOff>44679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6044006"/>
          <a:ext cx="1270" cy="68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48506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44679</xdr:rowOff>
    </xdr:from>
    <xdr:to>
      <xdr:col>55</xdr:col>
      <xdr:colOff>88900</xdr:colOff>
      <xdr:row>39</xdr:row>
      <xdr:rowOff>44679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3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161383</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8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43256</xdr:rowOff>
    </xdr:from>
    <xdr:to>
      <xdr:col>55</xdr:col>
      <xdr:colOff>88900</xdr:colOff>
      <xdr:row>35</xdr:row>
      <xdr:rowOff>43256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04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168999</xdr:rowOff>
    </xdr:from>
    <xdr:to>
      <xdr:col>55</xdr:col>
      <xdr:colOff>0</xdr:colOff>
      <xdr:row>37</xdr:row>
      <xdr:rowOff>138608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41199"/>
          <a:ext cx="838200" cy="14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151248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494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1371</xdr:rowOff>
    </xdr:from>
    <xdr:to>
      <xdr:col>55</xdr:col>
      <xdr:colOff>50800</xdr:colOff>
      <xdr:row>38</xdr:row>
      <xdr:rowOff>102971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72885</xdr:rowOff>
    </xdr:from>
    <xdr:to>
      <xdr:col>50</xdr:col>
      <xdr:colOff>114300</xdr:colOff>
      <xdr:row>37</xdr:row>
      <xdr:rowOff>138608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216385"/>
          <a:ext cx="889000" cy="126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68059</xdr:rowOff>
    </xdr:from>
    <xdr:to>
      <xdr:col>50</xdr:col>
      <xdr:colOff>165100</xdr:colOff>
      <xdr:row>38</xdr:row>
      <xdr:rowOff>169659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160786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6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72885</xdr:rowOff>
    </xdr:from>
    <xdr:to>
      <xdr:col>45</xdr:col>
      <xdr:colOff>177800</xdr:colOff>
      <xdr:row>38</xdr:row>
      <xdr:rowOff>30226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216385"/>
          <a:ext cx="889000" cy="13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134023</xdr:rowOff>
    </xdr:from>
    <xdr:to>
      <xdr:col>46</xdr:col>
      <xdr:colOff>38100</xdr:colOff>
      <xdr:row>31</xdr:row>
      <xdr:rowOff>64173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55300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22263</xdr:rowOff>
    </xdr:from>
    <xdr:to>
      <xdr:col>41</xdr:col>
      <xdr:colOff>50800</xdr:colOff>
      <xdr:row>38</xdr:row>
      <xdr:rowOff>30226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37363"/>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132677</xdr:rowOff>
    </xdr:from>
    <xdr:to>
      <xdr:col>41</xdr:col>
      <xdr:colOff>101600</xdr:colOff>
      <xdr:row>39</xdr:row>
      <xdr:rowOff>62827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53954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138252</xdr:rowOff>
    </xdr:from>
    <xdr:to>
      <xdr:col>36</xdr:col>
      <xdr:colOff>165100</xdr:colOff>
      <xdr:row>39</xdr:row>
      <xdr:rowOff>68402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59529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7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118199</xdr:rowOff>
    </xdr:from>
    <xdr:to>
      <xdr:col>55</xdr:col>
      <xdr:colOff>50800</xdr:colOff>
      <xdr:row>37</xdr:row>
      <xdr:rowOff>48349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141076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4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87808</xdr:rowOff>
    </xdr:from>
    <xdr:to>
      <xdr:col>50</xdr:col>
      <xdr:colOff>165100</xdr:colOff>
      <xdr:row>38</xdr:row>
      <xdr:rowOff>17958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34485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22085</xdr:rowOff>
    </xdr:from>
    <xdr:to>
      <xdr:col>46</xdr:col>
      <xdr:colOff>38100</xdr:colOff>
      <xdr:row>30</xdr:row>
      <xdr:rowOff>123685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16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140212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494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150876</xdr:rowOff>
    </xdr:from>
    <xdr:to>
      <xdr:col>41</xdr:col>
      <xdr:colOff>101600</xdr:colOff>
      <xdr:row>38</xdr:row>
      <xdr:rowOff>81026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97553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6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142913</xdr:rowOff>
    </xdr:from>
    <xdr:to>
      <xdr:col>36</xdr:col>
      <xdr:colOff>165100</xdr:colOff>
      <xdr:row>38</xdr:row>
      <xdr:rowOff>73063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8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89590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6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68415</xdr:rowOff>
    </xdr:from>
    <xdr:to>
      <xdr:col>54</xdr:col>
      <xdr:colOff>189865</xdr:colOff>
      <xdr:row>59</xdr:row>
      <xdr:rowOff>116840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12365"/>
          <a:ext cx="1270" cy="142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120667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2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116840</xdr:rowOff>
    </xdr:from>
    <xdr:to>
      <xdr:col>55</xdr:col>
      <xdr:colOff>88900</xdr:colOff>
      <xdr:row>59</xdr:row>
      <xdr:rowOff>116840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23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15092</xdr:rowOff>
    </xdr:from>
    <xdr:ext cx="534377"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68415</xdr:rowOff>
    </xdr:from>
    <xdr:to>
      <xdr:col>55</xdr:col>
      <xdr:colOff>88900</xdr:colOff>
      <xdr:row>51</xdr:row>
      <xdr:rowOff>68415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44717</xdr:rowOff>
    </xdr:from>
    <xdr:to>
      <xdr:col>55</xdr:col>
      <xdr:colOff>0</xdr:colOff>
      <xdr:row>55</xdr:row>
      <xdr:rowOff>169685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303017"/>
          <a:ext cx="838200" cy="29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160043</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89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10166</xdr:rowOff>
    </xdr:from>
    <xdr:to>
      <xdr:col>55</xdr:col>
      <xdr:colOff>50800</xdr:colOff>
      <xdr:row>56</xdr:row>
      <xdr:rowOff>111766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70720</xdr:rowOff>
    </xdr:from>
    <xdr:to>
      <xdr:col>50</xdr:col>
      <xdr:colOff>114300</xdr:colOff>
      <xdr:row>55</xdr:row>
      <xdr:rowOff>169685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500470"/>
          <a:ext cx="889000" cy="9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115074</xdr:rowOff>
    </xdr:from>
    <xdr:to>
      <xdr:col>50</xdr:col>
      <xdr:colOff>165100</xdr:colOff>
      <xdr:row>57</xdr:row>
      <xdr:rowOff>45224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36351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70396</xdr:rowOff>
    </xdr:from>
    <xdr:to>
      <xdr:col>45</xdr:col>
      <xdr:colOff>177800</xdr:colOff>
      <xdr:row>55</xdr:row>
      <xdr:rowOff>70720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157246"/>
          <a:ext cx="889000" cy="34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64878</xdr:rowOff>
    </xdr:from>
    <xdr:to>
      <xdr:col>46</xdr:col>
      <xdr:colOff>38100</xdr:colOff>
      <xdr:row>56</xdr:row>
      <xdr:rowOff>166478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157605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70396</xdr:rowOff>
    </xdr:from>
    <xdr:to>
      <xdr:col>41</xdr:col>
      <xdr:colOff>50800</xdr:colOff>
      <xdr:row>55</xdr:row>
      <xdr:rowOff>32258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157246"/>
          <a:ext cx="889000" cy="30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12033</xdr:rowOff>
    </xdr:from>
    <xdr:to>
      <xdr:col>41</xdr:col>
      <xdr:colOff>101600</xdr:colOff>
      <xdr:row>56</xdr:row>
      <xdr:rowOff>113633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104760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31331</xdr:rowOff>
    </xdr:from>
    <xdr:to>
      <xdr:col>36</xdr:col>
      <xdr:colOff>165100</xdr:colOff>
      <xdr:row>56</xdr:row>
      <xdr:rowOff>132931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3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124058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72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165367</xdr:rowOff>
    </xdr:from>
    <xdr:to>
      <xdr:col>55</xdr:col>
      <xdr:colOff>50800</xdr:colOff>
      <xdr:row>54</xdr:row>
      <xdr:rowOff>95517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2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16794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1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118885</xdr:rowOff>
    </xdr:from>
    <xdr:to>
      <xdr:col>50</xdr:col>
      <xdr:colOff>165100</xdr:colOff>
      <xdr:row>56</xdr:row>
      <xdr:rowOff>49035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65562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32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19920</xdr:rowOff>
    </xdr:from>
    <xdr:to>
      <xdr:col>46</xdr:col>
      <xdr:colOff>38100</xdr:colOff>
      <xdr:row>55</xdr:row>
      <xdr:rowOff>121520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138047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22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19596</xdr:rowOff>
    </xdr:from>
    <xdr:to>
      <xdr:col>41</xdr:col>
      <xdr:colOff>101600</xdr:colOff>
      <xdr:row>53</xdr:row>
      <xdr:rowOff>121196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1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137723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888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152908</xdr:rowOff>
    </xdr:from>
    <xdr:to>
      <xdr:col>36</xdr:col>
      <xdr:colOff>165100</xdr:colOff>
      <xdr:row>55</xdr:row>
      <xdr:rowOff>83058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99585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8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87710</xdr:rowOff>
    </xdr:from>
    <xdr:to>
      <xdr:col>54</xdr:col>
      <xdr:colOff>189865</xdr:colOff>
      <xdr:row>79</xdr:row>
      <xdr:rowOff>90159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9210"/>
          <a:ext cx="1270" cy="154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93986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3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90159</xdr:rowOff>
    </xdr:from>
    <xdr:to>
      <xdr:col>55</xdr:col>
      <xdr:colOff>88900</xdr:colOff>
      <xdr:row>79</xdr:row>
      <xdr:rowOff>90159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3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34387</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87710</xdr:rowOff>
    </xdr:from>
    <xdr:to>
      <xdr:col>55</xdr:col>
      <xdr:colOff>88900</xdr:colOff>
      <xdr:row>70</xdr:row>
      <xdr:rowOff>87710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23930</xdr:rowOff>
    </xdr:from>
    <xdr:to>
      <xdr:col>55</xdr:col>
      <xdr:colOff>0</xdr:colOff>
      <xdr:row>77</xdr:row>
      <xdr:rowOff>40782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882680"/>
          <a:ext cx="838200" cy="35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74413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0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95986</xdr:rowOff>
    </xdr:from>
    <xdr:to>
      <xdr:col>55</xdr:col>
      <xdr:colOff>50800</xdr:colOff>
      <xdr:row>77</xdr:row>
      <xdr:rowOff>26136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52603</xdr:rowOff>
    </xdr:from>
    <xdr:to>
      <xdr:col>50</xdr:col>
      <xdr:colOff>114300</xdr:colOff>
      <xdr:row>77</xdr:row>
      <xdr:rowOff>40782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082803"/>
          <a:ext cx="889000" cy="15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20744</xdr:rowOff>
    </xdr:from>
    <xdr:to>
      <xdr:col>50</xdr:col>
      <xdr:colOff>165100</xdr:colOff>
      <xdr:row>77</xdr:row>
      <xdr:rowOff>122344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113471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1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127552</xdr:rowOff>
    </xdr:from>
    <xdr:to>
      <xdr:col>45</xdr:col>
      <xdr:colOff>177800</xdr:colOff>
      <xdr:row>76</xdr:row>
      <xdr:rowOff>52603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643402"/>
          <a:ext cx="889000" cy="43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45695</xdr:rowOff>
    </xdr:from>
    <xdr:to>
      <xdr:col>46</xdr:col>
      <xdr:colOff>38100</xdr:colOff>
      <xdr:row>77</xdr:row>
      <xdr:rowOff>147295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138422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127552</xdr:rowOff>
    </xdr:from>
    <xdr:to>
      <xdr:col>41</xdr:col>
      <xdr:colOff>50800</xdr:colOff>
      <xdr:row>75</xdr:row>
      <xdr:rowOff>62956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643402"/>
          <a:ext cx="889000" cy="27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148727</xdr:rowOff>
    </xdr:from>
    <xdr:to>
      <xdr:col>41</xdr:col>
      <xdr:colOff>101600</xdr:colOff>
      <xdr:row>77</xdr:row>
      <xdr:rowOff>78877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70004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30510</xdr:rowOff>
    </xdr:from>
    <xdr:to>
      <xdr:col>36</xdr:col>
      <xdr:colOff>165100</xdr:colOff>
      <xdr:row>77</xdr:row>
      <xdr:rowOff>132110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3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123237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2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144580</xdr:rowOff>
    </xdr:from>
    <xdr:to>
      <xdr:col>55</xdr:col>
      <xdr:colOff>50800</xdr:colOff>
      <xdr:row>75</xdr:row>
      <xdr:rowOff>74730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83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167457</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68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161432</xdr:rowOff>
    </xdr:from>
    <xdr:to>
      <xdr:col>50</xdr:col>
      <xdr:colOff>165100</xdr:colOff>
      <xdr:row>77</xdr:row>
      <xdr:rowOff>91582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9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108108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96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1803</xdr:rowOff>
    </xdr:from>
    <xdr:to>
      <xdr:col>46</xdr:col>
      <xdr:colOff>38100</xdr:colOff>
      <xdr:row>76</xdr:row>
      <xdr:rowOff>103403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0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119931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8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76752</xdr:rowOff>
    </xdr:from>
    <xdr:to>
      <xdr:col>41</xdr:col>
      <xdr:colOff>101600</xdr:colOff>
      <xdr:row>74</xdr:row>
      <xdr:rowOff>6902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5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23429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36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12156</xdr:rowOff>
    </xdr:from>
    <xdr:to>
      <xdr:col>36</xdr:col>
      <xdr:colOff>165100</xdr:colOff>
      <xdr:row>75</xdr:row>
      <xdr:rowOff>113756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130283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64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154363</xdr:rowOff>
    </xdr:from>
    <xdr:to>
      <xdr:col>54</xdr:col>
      <xdr:colOff>189865</xdr:colOff>
      <xdr:row>98</xdr:row>
      <xdr:rowOff>83072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13413"/>
          <a:ext cx="1270" cy="147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86899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88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83072</xdr:rowOff>
    </xdr:from>
    <xdr:to>
      <xdr:col>55</xdr:col>
      <xdr:colOff>88900</xdr:colOff>
      <xdr:row>98</xdr:row>
      <xdr:rowOff>83072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8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101040</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8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154363</xdr:rowOff>
    </xdr:from>
    <xdr:to>
      <xdr:col>55</xdr:col>
      <xdr:colOff>88900</xdr:colOff>
      <xdr:row>89</xdr:row>
      <xdr:rowOff>154363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152273</xdr:rowOff>
    </xdr:from>
    <xdr:to>
      <xdr:col>55</xdr:col>
      <xdr:colOff>0</xdr:colOff>
      <xdr:row>93</xdr:row>
      <xdr:rowOff>17171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925673"/>
          <a:ext cx="8382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97469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3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119042</xdr:rowOff>
    </xdr:from>
    <xdr:to>
      <xdr:col>55</xdr:col>
      <xdr:colOff>50800</xdr:colOff>
      <xdr:row>95</xdr:row>
      <xdr:rowOff>49192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23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17171</xdr:rowOff>
    </xdr:from>
    <xdr:to>
      <xdr:col>50</xdr:col>
      <xdr:colOff>114300</xdr:colOff>
      <xdr:row>93</xdr:row>
      <xdr:rowOff>83105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962021"/>
          <a:ext cx="889000" cy="6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65517</xdr:rowOff>
    </xdr:from>
    <xdr:to>
      <xdr:col>50</xdr:col>
      <xdr:colOff>165100</xdr:colOff>
      <xdr:row>95</xdr:row>
      <xdr:rowOff>167117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3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158244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4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8223</xdr:rowOff>
    </xdr:from>
    <xdr:to>
      <xdr:col>45</xdr:col>
      <xdr:colOff>177800</xdr:colOff>
      <xdr:row>93</xdr:row>
      <xdr:rowOff>83105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953073"/>
          <a:ext cx="889000" cy="7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139486</xdr:rowOff>
    </xdr:from>
    <xdr:to>
      <xdr:col>46</xdr:col>
      <xdr:colOff>38100</xdr:colOff>
      <xdr:row>95</xdr:row>
      <xdr:rowOff>69636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25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60763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8223</xdr:rowOff>
    </xdr:from>
    <xdr:to>
      <xdr:col>41</xdr:col>
      <xdr:colOff>50800</xdr:colOff>
      <xdr:row>94</xdr:row>
      <xdr:rowOff>153873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953073"/>
          <a:ext cx="889000" cy="3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100918</xdr:rowOff>
    </xdr:from>
    <xdr:to>
      <xdr:col>41</xdr:col>
      <xdr:colOff>101600</xdr:colOff>
      <xdr:row>95</xdr:row>
      <xdr:rowOff>31068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22195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0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91317</xdr:rowOff>
    </xdr:from>
    <xdr:to>
      <xdr:col>36</xdr:col>
      <xdr:colOff>165100</xdr:colOff>
      <xdr:row>95</xdr:row>
      <xdr:rowOff>21467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20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37994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59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101473</xdr:rowOff>
    </xdr:from>
    <xdr:to>
      <xdr:col>55</xdr:col>
      <xdr:colOff>50800</xdr:colOff>
      <xdr:row>93</xdr:row>
      <xdr:rowOff>31623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8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124350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7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137821</xdr:rowOff>
    </xdr:from>
    <xdr:to>
      <xdr:col>50</xdr:col>
      <xdr:colOff>165100</xdr:colOff>
      <xdr:row>93</xdr:row>
      <xdr:rowOff>67971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9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84498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68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32305</xdr:rowOff>
    </xdr:from>
    <xdr:to>
      <xdr:col>46</xdr:col>
      <xdr:colOff>38100</xdr:colOff>
      <xdr:row>93</xdr:row>
      <xdr:rowOff>133905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9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150432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75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128873</xdr:rowOff>
    </xdr:from>
    <xdr:to>
      <xdr:col>41</xdr:col>
      <xdr:colOff>101600</xdr:colOff>
      <xdr:row>93</xdr:row>
      <xdr:rowOff>59023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9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75550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6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103073</xdr:rowOff>
    </xdr:from>
    <xdr:to>
      <xdr:col>36</xdr:col>
      <xdr:colOff>165100</xdr:colOff>
      <xdr:row>95</xdr:row>
      <xdr:rowOff>33223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24350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1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16583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134710</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0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16583</xdr:rowOff>
    </xdr:from>
    <xdr:to>
      <xdr:col>86</xdr:col>
      <xdr:colOff>25400</xdr:colOff>
      <xdr:row>31</xdr:row>
      <xdr:rowOff>16583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89081</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7563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131045</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74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108168</xdr:rowOff>
    </xdr:from>
    <xdr:to>
      <xdr:col>85</xdr:col>
      <xdr:colOff>177800</xdr:colOff>
      <xdr:row>39</xdr:row>
      <xdr:rowOff>38318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61976</xdr:rowOff>
    </xdr:from>
    <xdr:to>
      <xdr:col>81</xdr:col>
      <xdr:colOff>50800</xdr:colOff>
      <xdr:row>39</xdr:row>
      <xdr:rowOff>89081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405626"/>
          <a:ext cx="889000" cy="37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90533</xdr:rowOff>
    </xdr:from>
    <xdr:to>
      <xdr:col>81</xdr:col>
      <xdr:colOff>101600</xdr:colOff>
      <xdr:row>39</xdr:row>
      <xdr:rowOff>20683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37210</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38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61976</xdr:rowOff>
    </xdr:from>
    <xdr:to>
      <xdr:col>76</xdr:col>
      <xdr:colOff>114300</xdr:colOff>
      <xdr:row>38</xdr:row>
      <xdr:rowOff>94633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405626"/>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168584</xdr:rowOff>
    </xdr:from>
    <xdr:to>
      <xdr:col>76</xdr:col>
      <xdr:colOff>165100</xdr:colOff>
      <xdr:row>38</xdr:row>
      <xdr:rowOff>98734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89861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0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94633</xdr:rowOff>
    </xdr:from>
    <xdr:to>
      <xdr:col>71</xdr:col>
      <xdr:colOff>177800</xdr:colOff>
      <xdr:row>38</xdr:row>
      <xdr:rowOff>144925</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09733"/>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10523</xdr:rowOff>
    </xdr:from>
    <xdr:to>
      <xdr:col>72</xdr:col>
      <xdr:colOff>38100</xdr:colOff>
      <xdr:row>38</xdr:row>
      <xdr:rowOff>112123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2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128650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30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163358</xdr:rowOff>
    </xdr:from>
    <xdr:to>
      <xdr:col>67</xdr:col>
      <xdr:colOff>101600</xdr:colOff>
      <xdr:row>38</xdr:row>
      <xdr:rowOff>93508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0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110035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282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38281</xdr:rowOff>
    </xdr:from>
    <xdr:to>
      <xdr:col>81</xdr:col>
      <xdr:colOff>101600</xdr:colOff>
      <xdr:row>39</xdr:row>
      <xdr:rowOff>139881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131008</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24333" y="6817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11176</xdr:rowOff>
    </xdr:from>
    <xdr:to>
      <xdr:col>76</xdr:col>
      <xdr:colOff>165100</xdr:colOff>
      <xdr:row>37</xdr:row>
      <xdr:rowOff>112776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129303</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43833</xdr:rowOff>
    </xdr:from>
    <xdr:to>
      <xdr:col>72</xdr:col>
      <xdr:colOff>38100</xdr:colOff>
      <xdr:row>38</xdr:row>
      <xdr:rowOff>145433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5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136560</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65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94125</xdr:rowOff>
    </xdr:from>
    <xdr:to>
      <xdr:col>67</xdr:col>
      <xdr:colOff>101600</xdr:colOff>
      <xdr:row>39</xdr:row>
      <xdr:rowOff>24275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15402</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0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103673</xdr:rowOff>
    </xdr:from>
    <xdr:to>
      <xdr:col>85</xdr:col>
      <xdr:colOff>126364</xdr:colOff>
      <xdr:row>79</xdr:row>
      <xdr:rowOff>5694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276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9521</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5694</xdr:rowOff>
    </xdr:from>
    <xdr:to>
      <xdr:col>86</xdr:col>
      <xdr:colOff>25400</xdr:colOff>
      <xdr:row>79</xdr:row>
      <xdr:rowOff>5694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5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50350</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103673</xdr:rowOff>
    </xdr:from>
    <xdr:to>
      <xdr:col>86</xdr:col>
      <xdr:colOff>25400</xdr:colOff>
      <xdr:row>71</xdr:row>
      <xdr:rowOff>103673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27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120794</xdr:rowOff>
    </xdr:from>
    <xdr:to>
      <xdr:col>85</xdr:col>
      <xdr:colOff>127000</xdr:colOff>
      <xdr:row>78</xdr:row>
      <xdr:rowOff>144957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493894"/>
          <a:ext cx="8382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33938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064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11061</xdr:rowOff>
    </xdr:from>
    <xdr:to>
      <xdr:col>85</xdr:col>
      <xdr:colOff>177800</xdr:colOff>
      <xdr:row>77</xdr:row>
      <xdr:rowOff>112661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96929</xdr:rowOff>
    </xdr:from>
    <xdr:to>
      <xdr:col>81</xdr:col>
      <xdr:colOff>50800</xdr:colOff>
      <xdr:row>78</xdr:row>
      <xdr:rowOff>120794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470029"/>
          <a:ext cx="8890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30790</xdr:rowOff>
    </xdr:from>
    <xdr:to>
      <xdr:col>81</xdr:col>
      <xdr:colOff>101600</xdr:colOff>
      <xdr:row>77</xdr:row>
      <xdr:rowOff>132390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148917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49997</xdr:rowOff>
    </xdr:from>
    <xdr:to>
      <xdr:col>76</xdr:col>
      <xdr:colOff>114300</xdr:colOff>
      <xdr:row>78</xdr:row>
      <xdr:rowOff>96929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423097"/>
          <a:ext cx="8890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47592</xdr:rowOff>
    </xdr:from>
    <xdr:to>
      <xdr:col>76</xdr:col>
      <xdr:colOff>165100</xdr:colOff>
      <xdr:row>77</xdr:row>
      <xdr:rowOff>149192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165719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14976</xdr:rowOff>
    </xdr:from>
    <xdr:to>
      <xdr:col>71</xdr:col>
      <xdr:colOff>177800</xdr:colOff>
      <xdr:row>78</xdr:row>
      <xdr:rowOff>49997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388076"/>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68349</xdr:rowOff>
    </xdr:from>
    <xdr:to>
      <xdr:col>72</xdr:col>
      <xdr:colOff>38100</xdr:colOff>
      <xdr:row>77</xdr:row>
      <xdr:rowOff>169949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15026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39523</xdr:rowOff>
    </xdr:from>
    <xdr:to>
      <xdr:col>67</xdr:col>
      <xdr:colOff>101600</xdr:colOff>
      <xdr:row>77</xdr:row>
      <xdr:rowOff>141123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157650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94157</xdr:rowOff>
    </xdr:from>
    <xdr:to>
      <xdr:col>85</xdr:col>
      <xdr:colOff>177800</xdr:colOff>
      <xdr:row>79</xdr:row>
      <xdr:rowOff>24307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4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9084</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38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69994</xdr:rowOff>
    </xdr:from>
    <xdr:to>
      <xdr:col>81</xdr:col>
      <xdr:colOff>101600</xdr:colOff>
      <xdr:row>79</xdr:row>
      <xdr:rowOff>144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4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162721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53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46129</xdr:rowOff>
    </xdr:from>
    <xdr:to>
      <xdr:col>76</xdr:col>
      <xdr:colOff>165100</xdr:colOff>
      <xdr:row>78</xdr:row>
      <xdr:rowOff>147729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4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138856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5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170647</xdr:rowOff>
    </xdr:from>
    <xdr:to>
      <xdr:col>72</xdr:col>
      <xdr:colOff>38100</xdr:colOff>
      <xdr:row>78</xdr:row>
      <xdr:rowOff>100797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3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91924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4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135626</xdr:rowOff>
    </xdr:from>
    <xdr:to>
      <xdr:col>67</xdr:col>
      <xdr:colOff>101600</xdr:colOff>
      <xdr:row>78</xdr:row>
      <xdr:rowOff>65776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33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56903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165695</xdr:rowOff>
    </xdr:from>
    <xdr:to>
      <xdr:col>85</xdr:col>
      <xdr:colOff>126364</xdr:colOff>
      <xdr:row>99</xdr:row>
      <xdr:rowOff>93033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96195"/>
          <a:ext cx="1269" cy="147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96860</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7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93033</xdr:rowOff>
    </xdr:from>
    <xdr:to>
      <xdr:col>86</xdr:col>
      <xdr:colOff>25400</xdr:colOff>
      <xdr:row>99</xdr:row>
      <xdr:rowOff>93033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6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112372</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165695</xdr:rowOff>
    </xdr:from>
    <xdr:to>
      <xdr:col>86</xdr:col>
      <xdr:colOff>25400</xdr:colOff>
      <xdr:row>90</xdr:row>
      <xdr:rowOff>165695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9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118408</xdr:rowOff>
    </xdr:from>
    <xdr:to>
      <xdr:col>85</xdr:col>
      <xdr:colOff>127000</xdr:colOff>
      <xdr:row>96</xdr:row>
      <xdr:rowOff>142704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406158"/>
          <a:ext cx="838200" cy="19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149100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08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170673</xdr:rowOff>
    </xdr:from>
    <xdr:to>
      <xdr:col>85</xdr:col>
      <xdr:colOff>177800</xdr:colOff>
      <xdr:row>97</xdr:row>
      <xdr:rowOff>100823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2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142704</xdr:rowOff>
    </xdr:from>
    <xdr:to>
      <xdr:col>81</xdr:col>
      <xdr:colOff>50800</xdr:colOff>
      <xdr:row>97</xdr:row>
      <xdr:rowOff>88919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01904"/>
          <a:ext cx="889000" cy="11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137886</xdr:rowOff>
    </xdr:from>
    <xdr:to>
      <xdr:col>81</xdr:col>
      <xdr:colOff>101600</xdr:colOff>
      <xdr:row>97</xdr:row>
      <xdr:rowOff>68036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9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59163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6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151750</xdr:rowOff>
    </xdr:from>
    <xdr:to>
      <xdr:col>76</xdr:col>
      <xdr:colOff>114300</xdr:colOff>
      <xdr:row>97</xdr:row>
      <xdr:rowOff>88919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10950"/>
          <a:ext cx="889000" cy="10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166852</xdr:rowOff>
    </xdr:from>
    <xdr:to>
      <xdr:col>76</xdr:col>
      <xdr:colOff>165100</xdr:colOff>
      <xdr:row>98</xdr:row>
      <xdr:rowOff>97002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88129</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89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135324</xdr:rowOff>
    </xdr:from>
    <xdr:to>
      <xdr:col>71</xdr:col>
      <xdr:colOff>177800</xdr:colOff>
      <xdr:row>96</xdr:row>
      <xdr:rowOff>151750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5908724"/>
          <a:ext cx="889000" cy="70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158688</xdr:rowOff>
    </xdr:from>
    <xdr:to>
      <xdr:col>72</xdr:col>
      <xdr:colOff>38100</xdr:colOff>
      <xdr:row>98</xdr:row>
      <xdr:rowOff>88838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79965</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88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146050</xdr:rowOff>
    </xdr:from>
    <xdr:to>
      <xdr:col>67</xdr:col>
      <xdr:colOff>101600</xdr:colOff>
      <xdr:row>98</xdr:row>
      <xdr:rowOff>76200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67327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67608</xdr:rowOff>
    </xdr:from>
    <xdr:to>
      <xdr:col>85</xdr:col>
      <xdr:colOff>177800</xdr:colOff>
      <xdr:row>95</xdr:row>
      <xdr:rowOff>169208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3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90485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20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91904</xdr:rowOff>
    </xdr:from>
    <xdr:to>
      <xdr:col>81</xdr:col>
      <xdr:colOff>101600</xdr:colOff>
      <xdr:row>97</xdr:row>
      <xdr:rowOff>22054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38581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2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38119</xdr:rowOff>
    </xdr:from>
    <xdr:to>
      <xdr:col>76</xdr:col>
      <xdr:colOff>165100</xdr:colOff>
      <xdr:row>97</xdr:row>
      <xdr:rowOff>139719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156246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4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100950</xdr:rowOff>
    </xdr:from>
    <xdr:to>
      <xdr:col>72</xdr:col>
      <xdr:colOff>38100</xdr:colOff>
      <xdr:row>97</xdr:row>
      <xdr:rowOff>31100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6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47627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3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84524</xdr:rowOff>
    </xdr:from>
    <xdr:to>
      <xdr:col>67</xdr:col>
      <xdr:colOff>101600</xdr:colOff>
      <xdr:row>93</xdr:row>
      <xdr:rowOff>14674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58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31201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563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143891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115941"/>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90568</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89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143891</xdr:rowOff>
    </xdr:from>
    <xdr:to>
      <xdr:col>116</xdr:col>
      <xdr:colOff>152400</xdr:colOff>
      <xdr:row>29</xdr:row>
      <xdr:rowOff>143891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11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140733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12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117856</xdr:rowOff>
    </xdr:from>
    <xdr:to>
      <xdr:col>116</xdr:col>
      <xdr:colOff>114300</xdr:colOff>
      <xdr:row>38</xdr:row>
      <xdr:rowOff>48006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123761</xdr:rowOff>
    </xdr:from>
    <xdr:to>
      <xdr:col>112</xdr:col>
      <xdr:colOff>38100</xdr:colOff>
      <xdr:row>38</xdr:row>
      <xdr:rowOff>53911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70438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86804</xdr:rowOff>
    </xdr:from>
    <xdr:to>
      <xdr:col>107</xdr:col>
      <xdr:colOff>101600</xdr:colOff>
      <xdr:row>38</xdr:row>
      <xdr:rowOff>16954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33481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58229</xdr:rowOff>
    </xdr:from>
    <xdr:to>
      <xdr:col>102</xdr:col>
      <xdr:colOff>165100</xdr:colOff>
      <xdr:row>37</xdr:row>
      <xdr:rowOff>159829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4906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17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125666</xdr:rowOff>
    </xdr:from>
    <xdr:to>
      <xdr:col>98</xdr:col>
      <xdr:colOff>38100</xdr:colOff>
      <xdr:row>38</xdr:row>
      <xdr:rowOff>55817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693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72343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33115</xdr:rowOff>
    </xdr:from>
    <xdr:to>
      <xdr:col>116</xdr:col>
      <xdr:colOff>62864</xdr:colOff>
      <xdr:row>58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77065"/>
          <a:ext cx="1269" cy="119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151242</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33115</xdr:rowOff>
    </xdr:from>
    <xdr:to>
      <xdr:col>116</xdr:col>
      <xdr:colOff>152400</xdr:colOff>
      <xdr:row>51</xdr:row>
      <xdr:rowOff>33115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7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50317</xdr:rowOff>
    </xdr:from>
    <xdr:to>
      <xdr:col>116</xdr:col>
      <xdr:colOff>63500</xdr:colOff>
      <xdr:row>56</xdr:row>
      <xdr:rowOff>50317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651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53554</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54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75127</xdr:rowOff>
    </xdr:from>
    <xdr:to>
      <xdr:col>116</xdr:col>
      <xdr:colOff>114300</xdr:colOff>
      <xdr:row>57</xdr:row>
      <xdr:rowOff>5277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67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50317</xdr:rowOff>
    </xdr:from>
    <xdr:to>
      <xdr:col>111</xdr:col>
      <xdr:colOff>177800</xdr:colOff>
      <xdr:row>56</xdr:row>
      <xdr:rowOff>51518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651517"/>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49295</xdr:rowOff>
    </xdr:from>
    <xdr:to>
      <xdr:col>112</xdr:col>
      <xdr:colOff>38100</xdr:colOff>
      <xdr:row>56</xdr:row>
      <xdr:rowOff>150895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142022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51518</xdr:rowOff>
    </xdr:from>
    <xdr:to>
      <xdr:col>107</xdr:col>
      <xdr:colOff>50800</xdr:colOff>
      <xdr:row>56</xdr:row>
      <xdr:rowOff>51689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652718"/>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117075</xdr:rowOff>
    </xdr:from>
    <xdr:to>
      <xdr:col>107</xdr:col>
      <xdr:colOff>101600</xdr:colOff>
      <xdr:row>56</xdr:row>
      <xdr:rowOff>47225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63752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3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51689</xdr:rowOff>
    </xdr:from>
    <xdr:to>
      <xdr:col>102</xdr:col>
      <xdr:colOff>114300</xdr:colOff>
      <xdr:row>56</xdr:row>
      <xdr:rowOff>52146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65288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49295</xdr:rowOff>
    </xdr:from>
    <xdr:to>
      <xdr:col>102</xdr:col>
      <xdr:colOff>165100</xdr:colOff>
      <xdr:row>56</xdr:row>
      <xdr:rowOff>150895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142022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168681</xdr:rowOff>
    </xdr:from>
    <xdr:to>
      <xdr:col>98</xdr:col>
      <xdr:colOff>38100</xdr:colOff>
      <xdr:row>56</xdr:row>
      <xdr:rowOff>98831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115358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37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170967</xdr:rowOff>
    </xdr:from>
    <xdr:to>
      <xdr:col>116</xdr:col>
      <xdr:colOff>114300</xdr:colOff>
      <xdr:row>56</xdr:row>
      <xdr:rowOff>101117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6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22394</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45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170967</xdr:rowOff>
    </xdr:from>
    <xdr:to>
      <xdr:col>112</xdr:col>
      <xdr:colOff>38100</xdr:colOff>
      <xdr:row>56</xdr:row>
      <xdr:rowOff>101117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6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117644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3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718</xdr:rowOff>
    </xdr:from>
    <xdr:to>
      <xdr:col>107</xdr:col>
      <xdr:colOff>101600</xdr:colOff>
      <xdr:row>56</xdr:row>
      <xdr:rowOff>102318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6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93445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9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889</xdr:rowOff>
    </xdr:from>
    <xdr:to>
      <xdr:col>102</xdr:col>
      <xdr:colOff>165100</xdr:colOff>
      <xdr:row>56</xdr:row>
      <xdr:rowOff>102489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6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119016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37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1346</xdr:rowOff>
    </xdr:from>
    <xdr:to>
      <xdr:col>98</xdr:col>
      <xdr:colOff>38100</xdr:colOff>
      <xdr:row>56</xdr:row>
      <xdr:rowOff>102946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6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94073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69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116794</xdr:rowOff>
    </xdr:from>
    <xdr:to>
      <xdr:col>116</xdr:col>
      <xdr:colOff>62864</xdr:colOff>
      <xdr:row>79</xdr:row>
      <xdr:rowOff>35961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461194"/>
          <a:ext cx="1269" cy="111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39788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35961</xdr:rowOff>
    </xdr:from>
    <xdr:to>
      <xdr:col>116</xdr:col>
      <xdr:colOff>152400</xdr:colOff>
      <xdr:row>79</xdr:row>
      <xdr:rowOff>35961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8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63471</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2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116794</xdr:rowOff>
    </xdr:from>
    <xdr:to>
      <xdr:col>116</xdr:col>
      <xdr:colOff>152400</xdr:colOff>
      <xdr:row>72</xdr:row>
      <xdr:rowOff>116794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46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170562</xdr:rowOff>
    </xdr:from>
    <xdr:to>
      <xdr:col>116</xdr:col>
      <xdr:colOff>63500</xdr:colOff>
      <xdr:row>76</xdr:row>
      <xdr:rowOff>33263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29312"/>
          <a:ext cx="838200" cy="3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80001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6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57124</xdr:rowOff>
    </xdr:from>
    <xdr:to>
      <xdr:col>116</xdr:col>
      <xdr:colOff>114300</xdr:colOff>
      <xdr:row>75</xdr:row>
      <xdr:rowOff>158725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33263</xdr:rowOff>
    </xdr:from>
    <xdr:to>
      <xdr:col>111</xdr:col>
      <xdr:colOff>177800</xdr:colOff>
      <xdr:row>76</xdr:row>
      <xdr:rowOff>36647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63463"/>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94707</xdr:rowOff>
    </xdr:from>
    <xdr:to>
      <xdr:col>112</xdr:col>
      <xdr:colOff>38100</xdr:colOff>
      <xdr:row>76</xdr:row>
      <xdr:rowOff>24857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41384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36647</xdr:rowOff>
    </xdr:from>
    <xdr:to>
      <xdr:col>107</xdr:col>
      <xdr:colOff>50800</xdr:colOff>
      <xdr:row>76</xdr:row>
      <xdr:rowOff>89636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66847"/>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102708</xdr:rowOff>
    </xdr:from>
    <xdr:to>
      <xdr:col>107</xdr:col>
      <xdr:colOff>101600</xdr:colOff>
      <xdr:row>76</xdr:row>
      <xdr:rowOff>32857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89636</xdr:rowOff>
    </xdr:from>
    <xdr:to>
      <xdr:col>102</xdr:col>
      <xdr:colOff>114300</xdr:colOff>
      <xdr:row>76</xdr:row>
      <xdr:rowOff>115057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19836"/>
          <a:ext cx="889000" cy="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26401</xdr:rowOff>
    </xdr:from>
    <xdr:to>
      <xdr:col>102</xdr:col>
      <xdr:colOff>165100</xdr:colOff>
      <xdr:row>75</xdr:row>
      <xdr:rowOff>128001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144528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49443</xdr:rowOff>
    </xdr:from>
    <xdr:to>
      <xdr:col>98</xdr:col>
      <xdr:colOff>38100</xdr:colOff>
      <xdr:row>75</xdr:row>
      <xdr:rowOff>151043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0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167570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8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119761</xdr:rowOff>
    </xdr:from>
    <xdr:to>
      <xdr:col>116</xdr:col>
      <xdr:colOff>114300</xdr:colOff>
      <xdr:row>76</xdr:row>
      <xdr:rowOff>49910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785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98188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153913</xdr:rowOff>
    </xdr:from>
    <xdr:to>
      <xdr:col>112</xdr:col>
      <xdr:colOff>38100</xdr:colOff>
      <xdr:row>76</xdr:row>
      <xdr:rowOff>84063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75190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0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157297</xdr:rowOff>
    </xdr:from>
    <xdr:to>
      <xdr:col>107</xdr:col>
      <xdr:colOff>101600</xdr:colOff>
      <xdr:row>76</xdr:row>
      <xdr:rowOff>87447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1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78574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0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38836</xdr:rowOff>
    </xdr:from>
    <xdr:to>
      <xdr:col>102</xdr:col>
      <xdr:colOff>165100</xdr:colOff>
      <xdr:row>76</xdr:row>
      <xdr:rowOff>140436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131563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64257</xdr:rowOff>
    </xdr:from>
    <xdr:to>
      <xdr:col>98</xdr:col>
      <xdr:colOff>38100</xdr:colOff>
      <xdr:row>76</xdr:row>
      <xdr:rowOff>165857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156984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8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449,239</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住民一人当たりの人件費は、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68,384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年度以降ほぼ横ばいで推移していましたが、会計年度任用職員制度が令和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開始されたことに伴い、これまでの嘱託職員や臨時職員の経費を物件費から人件費に移行したことで大幅な増となりました。類似団体の平均を上回っていることから、引き続き職員の適正配置や給与制度の見直し等による人件費の抑制に努めてまいり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住民一人当たりの公債費は、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19,770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円となっており、計画的な市債の発行に努めてきたことで、類似団体の平均を下回る状態が続いています。引き続き、効果的かつ効率的な市債の発行に努めていきます。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住民一人当たりの扶助費は、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102,224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の平均を下回っています。令和４年度は、子育て世帯への臨時特別給付金事業が概ね完了したことにより減となっています。扶助を必要とする方には適切な支援を行いつつ、今後も現在の状況を維持できるよう、扶助に頼らないまちづくりを進めていき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住民一人当たりの普通建設事業費は、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64,986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円となっており、類似団体の平均を大きく上回っています。これは、市立</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校の中学校給食を一括で調理する学校給食センターの整備をはじめ、近鉄四日市駅周辺等整備事業や博物館空調設備更新など、大規模な投資を実施したことが主な要因です。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住民一人当たりの積立金は、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20,402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円となっており、引き続き類似団体の平均を上回っています。これは、将来の公共施設更新に向けてアセットマネジメント基金へ</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百万円を積み立てたほか、今後予定する大規模プロジェクトの進捗が税収等に左右されないよう、都市基盤・公共施設等整備基金に</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百万円積み立てたことが主な要因です。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住民一人当たりの補助費等は、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60,693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下水道事業や四日市港管理組合への負担金支出額が多額であることから、類似団体と比較して高い水準にあります。一方で、下水道事業への繰出金を補助費等として整理していることから、住民一人当たりの繰出金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30,575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円と、類似団体と比較して低い水準となっています。</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309,719
298,513
206.50
146,111,719
139,137,789
4,249,678
76,681,662
39,165,348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33020</xdr:rowOff>
    </xdr:from>
    <xdr:to>
      <xdr:col>24</xdr:col>
      <xdr:colOff>62865</xdr:colOff>
      <xdr:row>39</xdr:row>
      <xdr:rowOff>50546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6520"/>
          <a:ext cx="1270" cy="156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54373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50546</xdr:rowOff>
    </xdr:from>
    <xdr:to>
      <xdr:col>24</xdr:col>
      <xdr:colOff>152400</xdr:colOff>
      <xdr:row>39</xdr:row>
      <xdr:rowOff>50546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151147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33020</xdr:rowOff>
    </xdr:from>
    <xdr:to>
      <xdr:col>24</xdr:col>
      <xdr:colOff>152400</xdr:colOff>
      <xdr:row>30</xdr:row>
      <xdr:rowOff>33020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92456</xdr:rowOff>
    </xdr:from>
    <xdr:to>
      <xdr:col>24</xdr:col>
      <xdr:colOff>63500</xdr:colOff>
      <xdr:row>34</xdr:row>
      <xdr:rowOff>162560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21756"/>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36085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3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57658</xdr:rowOff>
    </xdr:from>
    <xdr:to>
      <xdr:col>24</xdr:col>
      <xdr:colOff>114300</xdr:colOff>
      <xdr:row>35</xdr:row>
      <xdr:rowOff>159258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77216</xdr:rowOff>
    </xdr:from>
    <xdr:to>
      <xdr:col>19</xdr:col>
      <xdr:colOff>177800</xdr:colOff>
      <xdr:row>34</xdr:row>
      <xdr:rowOff>92456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0651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60706</xdr:rowOff>
    </xdr:from>
    <xdr:to>
      <xdr:col>20</xdr:col>
      <xdr:colOff>38100</xdr:colOff>
      <xdr:row>35</xdr:row>
      <xdr:rowOff>162306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153433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22352</xdr:rowOff>
    </xdr:from>
    <xdr:to>
      <xdr:col>15</xdr:col>
      <xdr:colOff>50800</xdr:colOff>
      <xdr:row>34</xdr:row>
      <xdr:rowOff>77216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516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101854</xdr:rowOff>
    </xdr:from>
    <xdr:to>
      <xdr:col>15</xdr:col>
      <xdr:colOff>101600</xdr:colOff>
      <xdr:row>36</xdr:row>
      <xdr:rowOff>32004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23131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22352</xdr:rowOff>
    </xdr:from>
    <xdr:to>
      <xdr:col>10</xdr:col>
      <xdr:colOff>114300</xdr:colOff>
      <xdr:row>34</xdr:row>
      <xdr:rowOff>48260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5165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73660</xdr:rowOff>
    </xdr:from>
    <xdr:to>
      <xdr:col>6</xdr:col>
      <xdr:colOff>38100</xdr:colOff>
      <xdr:row>35</xdr:row>
      <xdr:rowOff>3810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166387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111760</xdr:rowOff>
    </xdr:from>
    <xdr:to>
      <xdr:col>24</xdr:col>
      <xdr:colOff>114300</xdr:colOff>
      <xdr:row>35</xdr:row>
      <xdr:rowOff>41910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134637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9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41656</xdr:rowOff>
    </xdr:from>
    <xdr:to>
      <xdr:col>20</xdr:col>
      <xdr:colOff>38100</xdr:colOff>
      <xdr:row>34</xdr:row>
      <xdr:rowOff>143256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159783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4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26416</xdr:rowOff>
    </xdr:from>
    <xdr:to>
      <xdr:col>15</xdr:col>
      <xdr:colOff>101600</xdr:colOff>
      <xdr:row>34</xdr:row>
      <xdr:rowOff>128016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5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144543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3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143002</xdr:rowOff>
    </xdr:from>
    <xdr:to>
      <xdr:col>10</xdr:col>
      <xdr:colOff>165100</xdr:colOff>
      <xdr:row>34</xdr:row>
      <xdr:rowOff>73152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89679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168910</xdr:rowOff>
    </xdr:from>
    <xdr:to>
      <xdr:col>6</xdr:col>
      <xdr:colOff>38100</xdr:colOff>
      <xdr:row>34</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87846</xdr:rowOff>
    </xdr:from>
    <xdr:to>
      <xdr:col>24</xdr:col>
      <xdr:colOff>62865</xdr:colOff>
      <xdr:row>59</xdr:row>
      <xdr:rowOff>81153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689046"/>
          <a:ext cx="1270" cy="507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84980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81153</xdr:rowOff>
    </xdr:from>
    <xdr:to>
      <xdr:col>24</xdr:col>
      <xdr:colOff>152400</xdr:colOff>
      <xdr:row>59</xdr:row>
      <xdr:rowOff>81153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9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34523</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4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87846</xdr:rowOff>
    </xdr:from>
    <xdr:to>
      <xdr:col>24</xdr:col>
      <xdr:colOff>152400</xdr:colOff>
      <xdr:row>56</xdr:row>
      <xdr:rowOff>87846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68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84709</xdr:rowOff>
    </xdr:from>
    <xdr:to>
      <xdr:col>24</xdr:col>
      <xdr:colOff>63500</xdr:colOff>
      <xdr:row>57</xdr:row>
      <xdr:rowOff>140450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57359"/>
          <a:ext cx="838200" cy="5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120311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92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141884</xdr:rowOff>
    </xdr:from>
    <xdr:to>
      <xdr:col>24</xdr:col>
      <xdr:colOff>114300</xdr:colOff>
      <xdr:row>58</xdr:row>
      <xdr:rowOff>72034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161049</xdr:rowOff>
    </xdr:from>
    <xdr:to>
      <xdr:col>19</xdr:col>
      <xdr:colOff>177800</xdr:colOff>
      <xdr:row>57</xdr:row>
      <xdr:rowOff>140450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733549"/>
          <a:ext cx="889000" cy="117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154445</xdr:rowOff>
    </xdr:from>
    <xdr:to>
      <xdr:col>20</xdr:col>
      <xdr:colOff>38100</xdr:colOff>
      <xdr:row>58</xdr:row>
      <xdr:rowOff>84595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75722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161049</xdr:rowOff>
    </xdr:from>
    <xdr:to>
      <xdr:col>15</xdr:col>
      <xdr:colOff>50800</xdr:colOff>
      <xdr:row>58</xdr:row>
      <xdr:rowOff>7848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733549"/>
          <a:ext cx="889000" cy="12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150063</xdr:rowOff>
    </xdr:from>
    <xdr:to>
      <xdr:col>15</xdr:col>
      <xdr:colOff>101600</xdr:colOff>
      <xdr:row>51</xdr:row>
      <xdr:rowOff>80213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71340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118758</xdr:rowOff>
    </xdr:from>
    <xdr:to>
      <xdr:col>10</xdr:col>
      <xdr:colOff>114300</xdr:colOff>
      <xdr:row>58</xdr:row>
      <xdr:rowOff>7848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719958"/>
          <a:ext cx="889000" cy="23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47625</xdr:rowOff>
    </xdr:from>
    <xdr:to>
      <xdr:col>10</xdr:col>
      <xdr:colOff>165100</xdr:colOff>
      <xdr:row>58</xdr:row>
      <xdr:rowOff>149225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140352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56350</xdr:rowOff>
    </xdr:from>
    <xdr:to>
      <xdr:col>6</xdr:col>
      <xdr:colOff>38100</xdr:colOff>
      <xdr:row>58</xdr:row>
      <xdr:rowOff>157950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149077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33909</xdr:rowOff>
    </xdr:from>
    <xdr:to>
      <xdr:col>24</xdr:col>
      <xdr:colOff>114300</xdr:colOff>
      <xdr:row>57</xdr:row>
      <xdr:rowOff>135509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56786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89650</xdr:rowOff>
    </xdr:from>
    <xdr:to>
      <xdr:col>20</xdr:col>
      <xdr:colOff>38100</xdr:colOff>
      <xdr:row>58</xdr:row>
      <xdr:rowOff>19800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36327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63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110249</xdr:rowOff>
    </xdr:from>
    <xdr:to>
      <xdr:col>15</xdr:col>
      <xdr:colOff>101600</xdr:colOff>
      <xdr:row>51</xdr:row>
      <xdr:rowOff>40399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6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56926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45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128498</xdr:rowOff>
    </xdr:from>
    <xdr:to>
      <xdr:col>10</xdr:col>
      <xdr:colOff>165100</xdr:colOff>
      <xdr:row>58</xdr:row>
      <xdr:rowOff>58648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75175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67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67958</xdr:rowOff>
    </xdr:from>
    <xdr:to>
      <xdr:col>6</xdr:col>
      <xdr:colOff>38100</xdr:colOff>
      <xdr:row>56</xdr:row>
      <xdr:rowOff>169558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66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14635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44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150430</xdr:rowOff>
    </xdr:from>
    <xdr:to>
      <xdr:col>24</xdr:col>
      <xdr:colOff>62865</xdr:colOff>
      <xdr:row>77</xdr:row>
      <xdr:rowOff>91266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51930"/>
          <a:ext cx="1270" cy="114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95093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9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91266</xdr:rowOff>
    </xdr:from>
    <xdr:to>
      <xdr:col>24</xdr:col>
      <xdr:colOff>152400</xdr:colOff>
      <xdr:row>77</xdr:row>
      <xdr:rowOff>91266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9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97107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2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227,249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150430</xdr:rowOff>
    </xdr:from>
    <xdr:to>
      <xdr:col>24</xdr:col>
      <xdr:colOff>152400</xdr:colOff>
      <xdr:row>70</xdr:row>
      <xdr:rowOff>150430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5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156159</xdr:rowOff>
    </xdr:from>
    <xdr:to>
      <xdr:col>24</xdr:col>
      <xdr:colOff>63500</xdr:colOff>
      <xdr:row>76</xdr:row>
      <xdr:rowOff>45317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3014909"/>
          <a:ext cx="838200" cy="6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133451</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20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110574</xdr:rowOff>
    </xdr:from>
    <xdr:to>
      <xdr:col>24</xdr:col>
      <xdr:colOff>114300</xdr:colOff>
      <xdr:row>76</xdr:row>
      <xdr:rowOff>40723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93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156159</xdr:rowOff>
    </xdr:from>
    <xdr:to>
      <xdr:col>19</xdr:col>
      <xdr:colOff>177800</xdr:colOff>
      <xdr:row>77</xdr:row>
      <xdr:rowOff>147844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14909"/>
          <a:ext cx="889000" cy="33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24806</xdr:rowOff>
    </xdr:from>
    <xdr:to>
      <xdr:col>20</xdr:col>
      <xdr:colOff>38100</xdr:colOff>
      <xdr:row>75</xdr:row>
      <xdr:rowOff>126406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8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142933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5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147844</xdr:rowOff>
    </xdr:from>
    <xdr:to>
      <xdr:col>15</xdr:col>
      <xdr:colOff>50800</xdr:colOff>
      <xdr:row>78</xdr:row>
      <xdr:rowOff>110668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349494"/>
          <a:ext cx="889000" cy="13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23749</xdr:rowOff>
    </xdr:from>
    <xdr:to>
      <xdr:col>15</xdr:col>
      <xdr:colOff>101600</xdr:colOff>
      <xdr:row>77</xdr:row>
      <xdr:rowOff>125349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141876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0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110668</xdr:rowOff>
    </xdr:from>
    <xdr:to>
      <xdr:col>10</xdr:col>
      <xdr:colOff>114300</xdr:colOff>
      <xdr:row>78</xdr:row>
      <xdr:rowOff>123941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83768"/>
          <a:ext cx="889000" cy="1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81485</xdr:rowOff>
    </xdr:from>
    <xdr:to>
      <xdr:col>10</xdr:col>
      <xdr:colOff>165100</xdr:colOff>
      <xdr:row>78</xdr:row>
      <xdr:rowOff>11635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28162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117475</xdr:rowOff>
    </xdr:from>
    <xdr:to>
      <xdr:col>6</xdr:col>
      <xdr:colOff>38100</xdr:colOff>
      <xdr:row>78</xdr:row>
      <xdr:rowOff>47625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64152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9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165967</xdr:rowOff>
    </xdr:from>
    <xdr:to>
      <xdr:col>24</xdr:col>
      <xdr:colOff>114300</xdr:colOff>
      <xdr:row>76</xdr:row>
      <xdr:rowOff>96117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144394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105359</xdr:rowOff>
    </xdr:from>
    <xdr:to>
      <xdr:col>20</xdr:col>
      <xdr:colOff>38100</xdr:colOff>
      <xdr:row>76</xdr:row>
      <xdr:rowOff>35509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6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26636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5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97044</xdr:rowOff>
    </xdr:from>
    <xdr:to>
      <xdr:col>15</xdr:col>
      <xdr:colOff>101600</xdr:colOff>
      <xdr:row>78</xdr:row>
      <xdr:rowOff>27194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18321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9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59868</xdr:rowOff>
    </xdr:from>
    <xdr:to>
      <xdr:col>10</xdr:col>
      <xdr:colOff>165100</xdr:colOff>
      <xdr:row>78</xdr:row>
      <xdr:rowOff>161468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4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152595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52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73141</xdr:rowOff>
    </xdr:from>
    <xdr:to>
      <xdr:col>6</xdr:col>
      <xdr:colOff>38100</xdr:colOff>
      <xdr:row>79</xdr:row>
      <xdr:rowOff>3291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165868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3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16850</xdr:rowOff>
    </xdr:from>
    <xdr:to>
      <xdr:col>24</xdr:col>
      <xdr:colOff>62865</xdr:colOff>
      <xdr:row>98</xdr:row>
      <xdr:rowOff>155977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18800"/>
          <a:ext cx="1270" cy="133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159804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155977</xdr:rowOff>
    </xdr:from>
    <xdr:to>
      <xdr:col>24</xdr:col>
      <xdr:colOff>152400</xdr:colOff>
      <xdr:row>98</xdr:row>
      <xdr:rowOff>155977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134977</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16850</xdr:rowOff>
    </xdr:from>
    <xdr:to>
      <xdr:col>24</xdr:col>
      <xdr:colOff>152400</xdr:colOff>
      <xdr:row>91</xdr:row>
      <xdr:rowOff>16850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135813</xdr:rowOff>
    </xdr:from>
    <xdr:to>
      <xdr:col>24</xdr:col>
      <xdr:colOff>63500</xdr:colOff>
      <xdr:row>94</xdr:row>
      <xdr:rowOff>32899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080663"/>
          <a:ext cx="838200" cy="6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40215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61788</xdr:rowOff>
    </xdr:from>
    <xdr:to>
      <xdr:col>24</xdr:col>
      <xdr:colOff>114300</xdr:colOff>
      <xdr:row>95</xdr:row>
      <xdr:rowOff>163388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32899</xdr:rowOff>
    </xdr:from>
    <xdr:to>
      <xdr:col>19</xdr:col>
      <xdr:colOff>177800</xdr:colOff>
      <xdr:row>96</xdr:row>
      <xdr:rowOff>136134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49199"/>
          <a:ext cx="889000" cy="44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82454</xdr:rowOff>
    </xdr:from>
    <xdr:to>
      <xdr:col>20</xdr:col>
      <xdr:colOff>38100</xdr:colOff>
      <xdr:row>96</xdr:row>
      <xdr:rowOff>12604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3731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136134</xdr:rowOff>
    </xdr:from>
    <xdr:to>
      <xdr:col>15</xdr:col>
      <xdr:colOff>50800</xdr:colOff>
      <xdr:row>98</xdr:row>
      <xdr:rowOff>71394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95334"/>
          <a:ext cx="889000" cy="27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63297</xdr:rowOff>
    </xdr:from>
    <xdr:to>
      <xdr:col>15</xdr:col>
      <xdr:colOff>101600</xdr:colOff>
      <xdr:row>97</xdr:row>
      <xdr:rowOff>164897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156024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71394</xdr:rowOff>
    </xdr:from>
    <xdr:to>
      <xdr:col>10</xdr:col>
      <xdr:colOff>114300</xdr:colOff>
      <xdr:row>98</xdr:row>
      <xdr:rowOff>124475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73494"/>
          <a:ext cx="889000" cy="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170190</xdr:rowOff>
    </xdr:from>
    <xdr:to>
      <xdr:col>10</xdr:col>
      <xdr:colOff>165100</xdr:colOff>
      <xdr:row>97</xdr:row>
      <xdr:rowOff>100340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152817</xdr:rowOff>
    </xdr:from>
    <xdr:to>
      <xdr:col>6</xdr:col>
      <xdr:colOff>38100</xdr:colOff>
      <xdr:row>98</xdr:row>
      <xdr:rowOff>82967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99494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5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85013</xdr:rowOff>
    </xdr:from>
    <xdr:to>
      <xdr:col>24</xdr:col>
      <xdr:colOff>114300</xdr:colOff>
      <xdr:row>94</xdr:row>
      <xdr:rowOff>15163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107890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8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153549</xdr:rowOff>
    </xdr:from>
    <xdr:to>
      <xdr:col>20</xdr:col>
      <xdr:colOff>38100</xdr:colOff>
      <xdr:row>94</xdr:row>
      <xdr:rowOff>83699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9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100226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85334</xdr:rowOff>
    </xdr:from>
    <xdr:to>
      <xdr:col>15</xdr:col>
      <xdr:colOff>101600</xdr:colOff>
      <xdr:row>97</xdr:row>
      <xdr:rowOff>15484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4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32011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20594</xdr:rowOff>
    </xdr:from>
    <xdr:to>
      <xdr:col>10</xdr:col>
      <xdr:colOff>165100</xdr:colOff>
      <xdr:row>98</xdr:row>
      <xdr:rowOff>122194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113321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1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73675</xdr:rowOff>
    </xdr:from>
    <xdr:to>
      <xdr:col>6</xdr:col>
      <xdr:colOff>38100</xdr:colOff>
      <xdr:row>99</xdr:row>
      <xdr:rowOff>3825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166402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127000</xdr:rowOff>
    </xdr:from>
    <xdr:to>
      <xdr:col>54</xdr:col>
      <xdr:colOff>189865</xdr:colOff>
      <xdr:row>38</xdr:row>
      <xdr:rowOff>86360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099050"/>
          <a:ext cx="1270" cy="150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73677</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8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127000</xdr:rowOff>
    </xdr:from>
    <xdr:to>
      <xdr:col>55</xdr:col>
      <xdr:colOff>88900</xdr:colOff>
      <xdr:row>29</xdr:row>
      <xdr:rowOff>127000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09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50800</xdr:rowOff>
    </xdr:from>
    <xdr:to>
      <xdr:col>55</xdr:col>
      <xdr:colOff>0</xdr:colOff>
      <xdr:row>35</xdr:row>
      <xdr:rowOff>100330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588010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49547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58788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71120</xdr:rowOff>
    </xdr:from>
    <xdr:to>
      <xdr:col>55</xdr:col>
      <xdr:colOff>50800</xdr:colOff>
      <xdr:row>35</xdr:row>
      <xdr:rowOff>1270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100330</xdr:rowOff>
    </xdr:from>
    <xdr:to>
      <xdr:col>50</xdr:col>
      <xdr:colOff>114300</xdr:colOff>
      <xdr:row>37</xdr:row>
      <xdr:rowOff>110490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101080"/>
          <a:ext cx="889000" cy="35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66040</xdr:rowOff>
    </xdr:from>
    <xdr:to>
      <xdr:col>50</xdr:col>
      <xdr:colOff>165100</xdr:colOff>
      <xdr:row>32</xdr:row>
      <xdr:rowOff>167640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12717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119380</xdr:rowOff>
    </xdr:from>
    <xdr:to>
      <xdr:col>45</xdr:col>
      <xdr:colOff>177800</xdr:colOff>
      <xdr:row>37</xdr:row>
      <xdr:rowOff>110490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291580"/>
          <a:ext cx="889000" cy="1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31750</xdr:rowOff>
    </xdr:from>
    <xdr:to>
      <xdr:col>46</xdr:col>
      <xdr:colOff>38100</xdr:colOff>
      <xdr:row>33</xdr:row>
      <xdr:rowOff>133350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149877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119380</xdr:rowOff>
    </xdr:from>
    <xdr:to>
      <xdr:col>41</xdr:col>
      <xdr:colOff>50800</xdr:colOff>
      <xdr:row>37</xdr:row>
      <xdr:rowOff>13970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291580"/>
          <a:ext cx="8890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170180</xdr:rowOff>
    </xdr:from>
    <xdr:to>
      <xdr:col>41</xdr:col>
      <xdr:colOff>101600</xdr:colOff>
      <xdr:row>33</xdr:row>
      <xdr:rowOff>100330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116857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43180</xdr:rowOff>
    </xdr:from>
    <xdr:to>
      <xdr:col>36</xdr:col>
      <xdr:colOff>165100</xdr:colOff>
      <xdr:row>32</xdr:row>
      <xdr:rowOff>144780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55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161307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530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0</xdr:rowOff>
    </xdr:from>
    <xdr:to>
      <xdr:col>55</xdr:col>
      <xdr:colOff>50800</xdr:colOff>
      <xdr:row>34</xdr:row>
      <xdr:rowOff>101600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22877</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680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49530</xdr:rowOff>
    </xdr:from>
    <xdr:to>
      <xdr:col>50</xdr:col>
      <xdr:colOff>165100</xdr:colOff>
      <xdr:row>35</xdr:row>
      <xdr:rowOff>151130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142257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59690</xdr:rowOff>
    </xdr:from>
    <xdr:to>
      <xdr:col>46</xdr:col>
      <xdr:colOff>38100</xdr:colOff>
      <xdr:row>37</xdr:row>
      <xdr:rowOff>161290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152417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49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68580</xdr:rowOff>
    </xdr:from>
    <xdr:to>
      <xdr:col>41</xdr:col>
      <xdr:colOff>101600</xdr:colOff>
      <xdr:row>36</xdr:row>
      <xdr:rowOff>170180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161307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55897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149896</xdr:rowOff>
    </xdr:from>
    <xdr:to>
      <xdr:col>54</xdr:col>
      <xdr:colOff>189865</xdr:colOff>
      <xdr:row>58</xdr:row>
      <xdr:rowOff>125344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93846"/>
          <a:ext cx="1270" cy="117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129171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7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125344</xdr:rowOff>
    </xdr:from>
    <xdr:to>
      <xdr:col>55</xdr:col>
      <xdr:colOff>88900</xdr:colOff>
      <xdr:row>58</xdr:row>
      <xdr:rowOff>125344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6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96573</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149896</xdr:rowOff>
    </xdr:from>
    <xdr:to>
      <xdr:col>55</xdr:col>
      <xdr:colOff>88900</xdr:colOff>
      <xdr:row>51</xdr:row>
      <xdr:rowOff>149896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46294</xdr:rowOff>
    </xdr:from>
    <xdr:to>
      <xdr:col>55</xdr:col>
      <xdr:colOff>0</xdr:colOff>
      <xdr:row>57</xdr:row>
      <xdr:rowOff>59827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18944"/>
          <a:ext cx="8382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3045</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75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24618</xdr:rowOff>
    </xdr:from>
    <xdr:to>
      <xdr:col>55</xdr:col>
      <xdr:colOff>50800</xdr:colOff>
      <xdr:row>57</xdr:row>
      <xdr:rowOff>126218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46294</xdr:rowOff>
    </xdr:from>
    <xdr:to>
      <xdr:col>50</xdr:col>
      <xdr:colOff>114300</xdr:colOff>
      <xdr:row>57</xdr:row>
      <xdr:rowOff>79807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18944"/>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41031</xdr:rowOff>
    </xdr:from>
    <xdr:to>
      <xdr:col>50</xdr:col>
      <xdr:colOff>165100</xdr:colOff>
      <xdr:row>57</xdr:row>
      <xdr:rowOff>142631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133758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79807</xdr:rowOff>
    </xdr:from>
    <xdr:to>
      <xdr:col>45</xdr:col>
      <xdr:colOff>177800</xdr:colOff>
      <xdr:row>57</xdr:row>
      <xdr:rowOff>140935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52457"/>
          <a:ext cx="8890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29098</xdr:rowOff>
    </xdr:from>
    <xdr:to>
      <xdr:col>46</xdr:col>
      <xdr:colOff>38100</xdr:colOff>
      <xdr:row>57</xdr:row>
      <xdr:rowOff>130698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121825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131745</xdr:rowOff>
    </xdr:from>
    <xdr:to>
      <xdr:col>41</xdr:col>
      <xdr:colOff>50800</xdr:colOff>
      <xdr:row>57</xdr:row>
      <xdr:rowOff>140935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04395"/>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32436</xdr:rowOff>
    </xdr:from>
    <xdr:to>
      <xdr:col>41</xdr:col>
      <xdr:colOff>101600</xdr:colOff>
      <xdr:row>57</xdr:row>
      <xdr:rowOff>134036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150563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23475</xdr:rowOff>
    </xdr:from>
    <xdr:to>
      <xdr:col>36</xdr:col>
      <xdr:colOff>165100</xdr:colOff>
      <xdr:row>57</xdr:row>
      <xdr:rowOff>125075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141602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9027</xdr:rowOff>
    </xdr:from>
    <xdr:to>
      <xdr:col>55</xdr:col>
      <xdr:colOff>50800</xdr:colOff>
      <xdr:row>57</xdr:row>
      <xdr:rowOff>110627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31904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3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166944</xdr:rowOff>
    </xdr:from>
    <xdr:to>
      <xdr:col>50</xdr:col>
      <xdr:colOff>165100</xdr:colOff>
      <xdr:row>57</xdr:row>
      <xdr:rowOff>97094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6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113621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5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29007</xdr:rowOff>
    </xdr:from>
    <xdr:to>
      <xdr:col>46</xdr:col>
      <xdr:colOff>38100</xdr:colOff>
      <xdr:row>57</xdr:row>
      <xdr:rowOff>130607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147134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5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90135</xdr:rowOff>
    </xdr:from>
    <xdr:to>
      <xdr:col>41</xdr:col>
      <xdr:colOff>101600</xdr:colOff>
      <xdr:row>58</xdr:row>
      <xdr:rowOff>20285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11412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80945</xdr:rowOff>
    </xdr:from>
    <xdr:to>
      <xdr:col>36</xdr:col>
      <xdr:colOff>165100</xdr:colOff>
      <xdr:row>58</xdr:row>
      <xdr:rowOff>11095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5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2222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4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46165</xdr:rowOff>
    </xdr:from>
    <xdr:to>
      <xdr:col>54</xdr:col>
      <xdr:colOff>189865</xdr:colOff>
      <xdr:row>78</xdr:row>
      <xdr:rowOff>134747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19115"/>
          <a:ext cx="1270" cy="128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138574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134747</xdr:rowOff>
    </xdr:from>
    <xdr:to>
      <xdr:col>55</xdr:col>
      <xdr:colOff>88900</xdr:colOff>
      <xdr:row>78</xdr:row>
      <xdr:rowOff>134747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164292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46165</xdr:rowOff>
    </xdr:from>
    <xdr:to>
      <xdr:col>55</xdr:col>
      <xdr:colOff>88900</xdr:colOff>
      <xdr:row>71</xdr:row>
      <xdr:rowOff>46165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86931</xdr:rowOff>
    </xdr:from>
    <xdr:to>
      <xdr:col>55</xdr:col>
      <xdr:colOff>0</xdr:colOff>
      <xdr:row>76</xdr:row>
      <xdr:rowOff>81369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945681"/>
          <a:ext cx="838200" cy="16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72584</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0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31344</xdr:rowOff>
    </xdr:from>
    <xdr:to>
      <xdr:col>50</xdr:col>
      <xdr:colOff>114300</xdr:colOff>
      <xdr:row>76</xdr:row>
      <xdr:rowOff>81369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061544"/>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111761</xdr:rowOff>
    </xdr:from>
    <xdr:to>
      <xdr:col>50</xdr:col>
      <xdr:colOff>165100</xdr:colOff>
      <xdr:row>77</xdr:row>
      <xdr:rowOff>41911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33038</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31344</xdr:rowOff>
    </xdr:from>
    <xdr:to>
      <xdr:col>45</xdr:col>
      <xdr:colOff>177800</xdr:colOff>
      <xdr:row>76</xdr:row>
      <xdr:rowOff>31420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06154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151612</xdr:rowOff>
    </xdr:from>
    <xdr:to>
      <xdr:col>46</xdr:col>
      <xdr:colOff>38100</xdr:colOff>
      <xdr:row>76</xdr:row>
      <xdr:rowOff>81762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98289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31420</xdr:rowOff>
    </xdr:from>
    <xdr:to>
      <xdr:col>41</xdr:col>
      <xdr:colOff>50800</xdr:colOff>
      <xdr:row>76</xdr:row>
      <xdr:rowOff>73253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061620"/>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28473</xdr:rowOff>
    </xdr:from>
    <xdr:to>
      <xdr:col>41</xdr:col>
      <xdr:colOff>101600</xdr:colOff>
      <xdr:row>77</xdr:row>
      <xdr:rowOff>130073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121200</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32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47561</xdr:rowOff>
    </xdr:from>
    <xdr:to>
      <xdr:col>36</xdr:col>
      <xdr:colOff>165100</xdr:colOff>
      <xdr:row>77</xdr:row>
      <xdr:rowOff>149161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140288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3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36131</xdr:rowOff>
    </xdr:from>
    <xdr:to>
      <xdr:col>55</xdr:col>
      <xdr:colOff>50800</xdr:colOff>
      <xdr:row>75</xdr:row>
      <xdr:rowOff>137731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8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59008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7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30569</xdr:rowOff>
    </xdr:from>
    <xdr:to>
      <xdr:col>50</xdr:col>
      <xdr:colOff>165100</xdr:colOff>
      <xdr:row>76</xdr:row>
      <xdr:rowOff>132169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0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148696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8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151994</xdr:rowOff>
    </xdr:from>
    <xdr:to>
      <xdr:col>46</xdr:col>
      <xdr:colOff>38100</xdr:colOff>
      <xdr:row>76</xdr:row>
      <xdr:rowOff>82144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01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73271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0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152070</xdr:rowOff>
    </xdr:from>
    <xdr:to>
      <xdr:col>41</xdr:col>
      <xdr:colOff>101600</xdr:colOff>
      <xdr:row>76</xdr:row>
      <xdr:rowOff>82220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01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98747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78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22453</xdr:rowOff>
    </xdr:from>
    <xdr:to>
      <xdr:col>36</xdr:col>
      <xdr:colOff>165100</xdr:colOff>
      <xdr:row>76</xdr:row>
      <xdr:rowOff>124053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140581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8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152158</xdr:rowOff>
    </xdr:from>
    <xdr:to>
      <xdr:col>54</xdr:col>
      <xdr:colOff>189865</xdr:colOff>
      <xdr:row>99</xdr:row>
      <xdr:rowOff>7246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82658"/>
          <a:ext cx="1270" cy="139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11073</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7246</xdr:rowOff>
    </xdr:from>
    <xdr:to>
      <xdr:col>55</xdr:col>
      <xdr:colOff>88900</xdr:colOff>
      <xdr:row>99</xdr:row>
      <xdr:rowOff>7246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98835</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152158</xdr:rowOff>
    </xdr:from>
    <xdr:to>
      <xdr:col>55</xdr:col>
      <xdr:colOff>88900</xdr:colOff>
      <xdr:row>90</xdr:row>
      <xdr:rowOff>152158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8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147110</xdr:rowOff>
    </xdr:from>
    <xdr:to>
      <xdr:col>55</xdr:col>
      <xdr:colOff>0</xdr:colOff>
      <xdr:row>95</xdr:row>
      <xdr:rowOff>85598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63410"/>
          <a:ext cx="838200" cy="10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81329</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40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102902</xdr:rowOff>
    </xdr:from>
    <xdr:to>
      <xdr:col>55</xdr:col>
      <xdr:colOff>50800</xdr:colOff>
      <xdr:row>97</xdr:row>
      <xdr:rowOff>33052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61881</xdr:rowOff>
    </xdr:from>
    <xdr:to>
      <xdr:col>50</xdr:col>
      <xdr:colOff>114300</xdr:colOff>
      <xdr:row>95</xdr:row>
      <xdr:rowOff>85598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349631"/>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90843</xdr:rowOff>
    </xdr:from>
    <xdr:to>
      <xdr:col>50</xdr:col>
      <xdr:colOff>165100</xdr:colOff>
      <xdr:row>97</xdr:row>
      <xdr:rowOff>20993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12120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61881</xdr:rowOff>
    </xdr:from>
    <xdr:to>
      <xdr:col>45</xdr:col>
      <xdr:colOff>177800</xdr:colOff>
      <xdr:row>95</xdr:row>
      <xdr:rowOff>163474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49631"/>
          <a:ext cx="889000" cy="10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102673</xdr:rowOff>
    </xdr:from>
    <xdr:to>
      <xdr:col>46</xdr:col>
      <xdr:colOff>38100</xdr:colOff>
      <xdr:row>97</xdr:row>
      <xdr:rowOff>32823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23950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160198</xdr:rowOff>
    </xdr:from>
    <xdr:to>
      <xdr:col>41</xdr:col>
      <xdr:colOff>50800</xdr:colOff>
      <xdr:row>95</xdr:row>
      <xdr:rowOff>163474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47948"/>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136620</xdr:rowOff>
    </xdr:from>
    <xdr:to>
      <xdr:col>41</xdr:col>
      <xdr:colOff>101600</xdr:colOff>
      <xdr:row>97</xdr:row>
      <xdr:rowOff>66770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57897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96310</xdr:rowOff>
    </xdr:from>
    <xdr:to>
      <xdr:col>55</xdr:col>
      <xdr:colOff>50800</xdr:colOff>
      <xdr:row>95</xdr:row>
      <xdr:rowOff>26460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119187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6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34798</xdr:rowOff>
    </xdr:from>
    <xdr:to>
      <xdr:col>50</xdr:col>
      <xdr:colOff>165100</xdr:colOff>
      <xdr:row>95</xdr:row>
      <xdr:rowOff>136398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152925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11081</xdr:rowOff>
    </xdr:from>
    <xdr:to>
      <xdr:col>46</xdr:col>
      <xdr:colOff>38100</xdr:colOff>
      <xdr:row>95</xdr:row>
      <xdr:rowOff>112681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129208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112674</xdr:rowOff>
    </xdr:from>
    <xdr:to>
      <xdr:col>41</xdr:col>
      <xdr:colOff>101600</xdr:colOff>
      <xdr:row>96</xdr:row>
      <xdr:rowOff>42824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59351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7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109398</xdr:rowOff>
    </xdr:from>
    <xdr:to>
      <xdr:col>36</xdr:col>
      <xdr:colOff>165100</xdr:colOff>
      <xdr:row>96</xdr:row>
      <xdr:rowOff>39548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56075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54465</xdr:rowOff>
    </xdr:from>
    <xdr:to>
      <xdr:col>85</xdr:col>
      <xdr:colOff>126364</xdr:colOff>
      <xdr:row>39</xdr:row>
      <xdr:rowOff>1778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97965"/>
          <a:ext cx="1269" cy="149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5605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1778</xdr:rowOff>
    </xdr:from>
    <xdr:to>
      <xdr:col>86</xdr:col>
      <xdr:colOff>25400</xdr:colOff>
      <xdr:row>39</xdr:row>
      <xdr:rowOff>1778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54465</xdr:rowOff>
    </xdr:from>
    <xdr:to>
      <xdr:col>86</xdr:col>
      <xdr:colOff>25400</xdr:colOff>
      <xdr:row>30</xdr:row>
      <xdr:rowOff>54465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47607</xdr:rowOff>
    </xdr:from>
    <xdr:to>
      <xdr:col>85</xdr:col>
      <xdr:colOff>127000</xdr:colOff>
      <xdr:row>34</xdr:row>
      <xdr:rowOff>103342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876907"/>
          <a:ext cx="838200" cy="5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18668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40241</xdr:rowOff>
    </xdr:from>
    <xdr:to>
      <xdr:col>85</xdr:col>
      <xdr:colOff>177800</xdr:colOff>
      <xdr:row>36</xdr:row>
      <xdr:rowOff>141841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103342</xdr:rowOff>
    </xdr:from>
    <xdr:to>
      <xdr:col>81</xdr:col>
      <xdr:colOff>50800</xdr:colOff>
      <xdr:row>35</xdr:row>
      <xdr:rowOff>41728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932642"/>
          <a:ext cx="889000" cy="10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32512</xdr:rowOff>
    </xdr:from>
    <xdr:to>
      <xdr:col>81</xdr:col>
      <xdr:colOff>101600</xdr:colOff>
      <xdr:row>36</xdr:row>
      <xdr:rowOff>134112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125239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41728</xdr:rowOff>
    </xdr:from>
    <xdr:to>
      <xdr:col>76</xdr:col>
      <xdr:colOff>114300</xdr:colOff>
      <xdr:row>36</xdr:row>
      <xdr:rowOff>98552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042478"/>
          <a:ext cx="889000" cy="22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46119</xdr:rowOff>
    </xdr:from>
    <xdr:to>
      <xdr:col>76</xdr:col>
      <xdr:colOff>165100</xdr:colOff>
      <xdr:row>36</xdr:row>
      <xdr:rowOff>147719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138846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98552</xdr:rowOff>
    </xdr:from>
    <xdr:to>
      <xdr:col>71</xdr:col>
      <xdr:colOff>177800</xdr:colOff>
      <xdr:row>36</xdr:row>
      <xdr:rowOff>101927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70752"/>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55263</xdr:rowOff>
    </xdr:from>
    <xdr:to>
      <xdr:col>72</xdr:col>
      <xdr:colOff>38100</xdr:colOff>
      <xdr:row>36</xdr:row>
      <xdr:rowOff>156863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147990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149207</xdr:rowOff>
    </xdr:from>
    <xdr:to>
      <xdr:col>67</xdr:col>
      <xdr:colOff>101600</xdr:colOff>
      <xdr:row>37</xdr:row>
      <xdr:rowOff>79357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70484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1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168257</xdr:rowOff>
    </xdr:from>
    <xdr:to>
      <xdr:col>85</xdr:col>
      <xdr:colOff>177800</xdr:colOff>
      <xdr:row>34</xdr:row>
      <xdr:rowOff>98407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82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19684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6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52542</xdr:rowOff>
    </xdr:from>
    <xdr:to>
      <xdr:col>81</xdr:col>
      <xdr:colOff>101600</xdr:colOff>
      <xdr:row>34</xdr:row>
      <xdr:rowOff>154142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8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170669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6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162378</xdr:rowOff>
    </xdr:from>
    <xdr:to>
      <xdr:col>76</xdr:col>
      <xdr:colOff>165100</xdr:colOff>
      <xdr:row>35</xdr:row>
      <xdr:rowOff>92528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9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109055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47752</xdr:rowOff>
    </xdr:from>
    <xdr:to>
      <xdr:col>72</xdr:col>
      <xdr:colOff>38100</xdr:colOff>
      <xdr:row>36</xdr:row>
      <xdr:rowOff>149352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165879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9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51127</xdr:rowOff>
    </xdr:from>
    <xdr:to>
      <xdr:col>67</xdr:col>
      <xdr:colOff>101600</xdr:colOff>
      <xdr:row>36</xdr:row>
      <xdr:rowOff>152727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2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169254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22543</xdr:rowOff>
    </xdr:from>
    <xdr:to>
      <xdr:col>85</xdr:col>
      <xdr:colOff>126364</xdr:colOff>
      <xdr:row>57</xdr:row>
      <xdr:rowOff>135433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66493"/>
          <a:ext cx="1269" cy="114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139260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135433</xdr:rowOff>
    </xdr:from>
    <xdr:to>
      <xdr:col>86</xdr:col>
      <xdr:colOff>25400</xdr:colOff>
      <xdr:row>57</xdr:row>
      <xdr:rowOff>135433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0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140670</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22543</xdr:rowOff>
    </xdr:from>
    <xdr:to>
      <xdr:col>86</xdr:col>
      <xdr:colOff>25400</xdr:colOff>
      <xdr:row>51</xdr:row>
      <xdr:rowOff>22543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6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96780</xdr:rowOff>
    </xdr:from>
    <xdr:to>
      <xdr:col>85</xdr:col>
      <xdr:colOff>127000</xdr:colOff>
      <xdr:row>55</xdr:row>
      <xdr:rowOff>159550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55080"/>
          <a:ext cx="838200" cy="23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73289</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03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94862</xdr:rowOff>
    </xdr:from>
    <xdr:to>
      <xdr:col>85</xdr:col>
      <xdr:colOff>177800</xdr:colOff>
      <xdr:row>56</xdr:row>
      <xdr:rowOff>25012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116840</xdr:rowOff>
    </xdr:from>
    <xdr:to>
      <xdr:col>81</xdr:col>
      <xdr:colOff>50800</xdr:colOff>
      <xdr:row>55</xdr:row>
      <xdr:rowOff>159550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46590"/>
          <a:ext cx="8890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46724</xdr:rowOff>
    </xdr:from>
    <xdr:to>
      <xdr:col>81</xdr:col>
      <xdr:colOff>101600</xdr:colOff>
      <xdr:row>56</xdr:row>
      <xdr:rowOff>148324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139451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11779</xdr:rowOff>
    </xdr:from>
    <xdr:to>
      <xdr:col>76</xdr:col>
      <xdr:colOff>114300</xdr:colOff>
      <xdr:row>55</xdr:row>
      <xdr:rowOff>116840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098629"/>
          <a:ext cx="889000" cy="44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110494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11779</xdr:rowOff>
    </xdr:from>
    <xdr:to>
      <xdr:col>71</xdr:col>
      <xdr:colOff>177800</xdr:colOff>
      <xdr:row>55</xdr:row>
      <xdr:rowOff>53937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098629"/>
          <a:ext cx="889000" cy="3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163777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40847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1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45980</xdr:rowOff>
    </xdr:from>
    <xdr:to>
      <xdr:col>85</xdr:col>
      <xdr:colOff>177800</xdr:colOff>
      <xdr:row>54</xdr:row>
      <xdr:rowOff>147580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68857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5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108750</xdr:rowOff>
    </xdr:from>
    <xdr:to>
      <xdr:col>81</xdr:col>
      <xdr:colOff>101600</xdr:colOff>
      <xdr:row>56</xdr:row>
      <xdr:rowOff>38900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55427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31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66040</xdr:rowOff>
    </xdr:from>
    <xdr:to>
      <xdr:col>76</xdr:col>
      <xdr:colOff>165100</xdr:colOff>
      <xdr:row>55</xdr:row>
      <xdr:rowOff>167640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12717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7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132429</xdr:rowOff>
    </xdr:from>
    <xdr:to>
      <xdr:col>72</xdr:col>
      <xdr:colOff>38100</xdr:colOff>
      <xdr:row>53</xdr:row>
      <xdr:rowOff>62579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04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79106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8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3137</xdr:rowOff>
    </xdr:from>
    <xdr:to>
      <xdr:col>67</xdr:col>
      <xdr:colOff>101600</xdr:colOff>
      <xdr:row>55</xdr:row>
      <xdr:rowOff>104737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121264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0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16583</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89533"/>
          <a:ext cx="1269"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134710</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6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16583</xdr:rowOff>
    </xdr:from>
    <xdr:to>
      <xdr:col>86</xdr:col>
      <xdr:colOff>25400</xdr:colOff>
      <xdr:row>71</xdr:row>
      <xdr:rowOff>16583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8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89081</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3363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131044</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326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108167</xdr:rowOff>
    </xdr:from>
    <xdr:to>
      <xdr:col>85</xdr:col>
      <xdr:colOff>177800</xdr:colOff>
      <xdr:row>79</xdr:row>
      <xdr:rowOff>38317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61976</xdr:rowOff>
    </xdr:from>
    <xdr:to>
      <xdr:col>81</xdr:col>
      <xdr:colOff>50800</xdr:colOff>
      <xdr:row>79</xdr:row>
      <xdr:rowOff>89081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263626"/>
          <a:ext cx="889000" cy="37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90532</xdr:rowOff>
    </xdr:from>
    <xdr:to>
      <xdr:col>81</xdr:col>
      <xdr:colOff>101600</xdr:colOff>
      <xdr:row>79</xdr:row>
      <xdr:rowOff>20682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37209</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23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61976</xdr:rowOff>
    </xdr:from>
    <xdr:to>
      <xdr:col>76</xdr:col>
      <xdr:colOff>114300</xdr:colOff>
      <xdr:row>78</xdr:row>
      <xdr:rowOff>94633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263626"/>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168584</xdr:rowOff>
    </xdr:from>
    <xdr:to>
      <xdr:col>76</xdr:col>
      <xdr:colOff>165100</xdr:colOff>
      <xdr:row>78</xdr:row>
      <xdr:rowOff>98734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7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89861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462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94633</xdr:rowOff>
    </xdr:from>
    <xdr:to>
      <xdr:col>71</xdr:col>
      <xdr:colOff>177800</xdr:colOff>
      <xdr:row>78</xdr:row>
      <xdr:rowOff>144924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46773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9869</xdr:rowOff>
    </xdr:from>
    <xdr:to>
      <xdr:col>72</xdr:col>
      <xdr:colOff>38100</xdr:colOff>
      <xdr:row>78</xdr:row>
      <xdr:rowOff>111469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127996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158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163359</xdr:rowOff>
    </xdr:from>
    <xdr:to>
      <xdr:col>67</xdr:col>
      <xdr:colOff>101600</xdr:colOff>
      <xdr:row>78</xdr:row>
      <xdr:rowOff>93509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110036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14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38281</xdr:rowOff>
    </xdr:from>
    <xdr:to>
      <xdr:col>81</xdr:col>
      <xdr:colOff>101600</xdr:colOff>
      <xdr:row>79</xdr:row>
      <xdr:rowOff>139881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131008</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24333" y="13675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11176</xdr:rowOff>
    </xdr:from>
    <xdr:to>
      <xdr:col>76</xdr:col>
      <xdr:colOff>165100</xdr:colOff>
      <xdr:row>77</xdr:row>
      <xdr:rowOff>112776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2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129303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298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43833</xdr:rowOff>
    </xdr:from>
    <xdr:to>
      <xdr:col>72</xdr:col>
      <xdr:colOff>38100</xdr:colOff>
      <xdr:row>78</xdr:row>
      <xdr:rowOff>145433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136560</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509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94124</xdr:rowOff>
    </xdr:from>
    <xdr:to>
      <xdr:col>67</xdr:col>
      <xdr:colOff>101600</xdr:colOff>
      <xdr:row>79</xdr:row>
      <xdr:rowOff>24274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15401</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55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103673</xdr:rowOff>
    </xdr:from>
    <xdr:to>
      <xdr:col>85</xdr:col>
      <xdr:colOff>126364</xdr:colOff>
      <xdr:row>99</xdr:row>
      <xdr:rowOff>5694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05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5694</xdr:rowOff>
    </xdr:from>
    <xdr:to>
      <xdr:col>86</xdr:col>
      <xdr:colOff>25400</xdr:colOff>
      <xdr:row>99</xdr:row>
      <xdr:rowOff>5694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50350</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48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103673</xdr:rowOff>
    </xdr:from>
    <xdr:to>
      <xdr:col>86</xdr:col>
      <xdr:colOff>25400</xdr:colOff>
      <xdr:row>91</xdr:row>
      <xdr:rowOff>103673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0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120794</xdr:rowOff>
    </xdr:from>
    <xdr:to>
      <xdr:col>85</xdr:col>
      <xdr:colOff>127000</xdr:colOff>
      <xdr:row>98</xdr:row>
      <xdr:rowOff>144957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922894"/>
          <a:ext cx="8382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33938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9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11061</xdr:rowOff>
    </xdr:from>
    <xdr:to>
      <xdr:col>85</xdr:col>
      <xdr:colOff>177800</xdr:colOff>
      <xdr:row>97</xdr:row>
      <xdr:rowOff>112661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96929</xdr:rowOff>
    </xdr:from>
    <xdr:to>
      <xdr:col>81</xdr:col>
      <xdr:colOff>50800</xdr:colOff>
      <xdr:row>98</xdr:row>
      <xdr:rowOff>120794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899029"/>
          <a:ext cx="8890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30790</xdr:rowOff>
    </xdr:from>
    <xdr:to>
      <xdr:col>81</xdr:col>
      <xdr:colOff>101600</xdr:colOff>
      <xdr:row>97</xdr:row>
      <xdr:rowOff>132390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148917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49997</xdr:rowOff>
    </xdr:from>
    <xdr:to>
      <xdr:col>76</xdr:col>
      <xdr:colOff>114300</xdr:colOff>
      <xdr:row>98</xdr:row>
      <xdr:rowOff>96929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852097"/>
          <a:ext cx="8890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47592</xdr:rowOff>
    </xdr:from>
    <xdr:to>
      <xdr:col>76</xdr:col>
      <xdr:colOff>165100</xdr:colOff>
      <xdr:row>97</xdr:row>
      <xdr:rowOff>149192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165719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14976</xdr:rowOff>
    </xdr:from>
    <xdr:to>
      <xdr:col>71</xdr:col>
      <xdr:colOff>177800</xdr:colOff>
      <xdr:row>98</xdr:row>
      <xdr:rowOff>49997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817076"/>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68326</xdr:rowOff>
    </xdr:from>
    <xdr:to>
      <xdr:col>72</xdr:col>
      <xdr:colOff>38100</xdr:colOff>
      <xdr:row>97</xdr:row>
      <xdr:rowOff>169926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15003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39432</xdr:rowOff>
    </xdr:from>
    <xdr:to>
      <xdr:col>67</xdr:col>
      <xdr:colOff>101600</xdr:colOff>
      <xdr:row>97</xdr:row>
      <xdr:rowOff>141032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157559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94157</xdr:rowOff>
    </xdr:from>
    <xdr:to>
      <xdr:col>85</xdr:col>
      <xdr:colOff>177800</xdr:colOff>
      <xdr:row>99</xdr:row>
      <xdr:rowOff>24307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8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9084</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81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69994</xdr:rowOff>
    </xdr:from>
    <xdr:to>
      <xdr:col>81</xdr:col>
      <xdr:colOff>101600</xdr:colOff>
      <xdr:row>99</xdr:row>
      <xdr:rowOff>144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87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162721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96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46129</xdr:rowOff>
    </xdr:from>
    <xdr:to>
      <xdr:col>76</xdr:col>
      <xdr:colOff>165100</xdr:colOff>
      <xdr:row>98</xdr:row>
      <xdr:rowOff>147729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8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138856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94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170647</xdr:rowOff>
    </xdr:from>
    <xdr:to>
      <xdr:col>72</xdr:col>
      <xdr:colOff>38100</xdr:colOff>
      <xdr:row>98</xdr:row>
      <xdr:rowOff>100797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80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91924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135626</xdr:rowOff>
    </xdr:from>
    <xdr:to>
      <xdr:col>67</xdr:col>
      <xdr:colOff>101600</xdr:colOff>
      <xdr:row>98</xdr:row>
      <xdr:rowOff>65776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6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56903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85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64262</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7762"/>
          <a:ext cx="1269" cy="1447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10939</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82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64262</xdr:rowOff>
    </xdr:from>
    <xdr:to>
      <xdr:col>116</xdr:col>
      <xdr:colOff>152400</xdr:colOff>
      <xdr:row>30</xdr:row>
      <xdr:rowOff>64262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111760</xdr:rowOff>
    </xdr:from>
    <xdr:to>
      <xdr:col>112</xdr:col>
      <xdr:colOff>38100</xdr:colOff>
      <xdr:row>38</xdr:row>
      <xdr:rowOff>41910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58437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84328</xdr:rowOff>
    </xdr:from>
    <xdr:to>
      <xdr:col>107</xdr:col>
      <xdr:colOff>101600</xdr:colOff>
      <xdr:row>38</xdr:row>
      <xdr:rowOff>14478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31005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90441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132334</xdr:rowOff>
    </xdr:from>
    <xdr:to>
      <xdr:col>98</xdr:col>
      <xdr:colOff>38100</xdr:colOff>
      <xdr:row>38</xdr:row>
      <xdr:rowOff>62485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79011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251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住民一人当たりの総務費は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53,830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円となっており、類似団体平均を上回っています。令和４年度は、一般繰越金の増加に伴う財政調整基金積立金の増などにより、前年度から増となりました。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住民一人当たりの民生費は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162,606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円となっており、全国平均、類似団体平均、県内平均を下回っています。令和４年度は、子育て世帯への臨時特別給付金事業が概ね完了したことなどにより、前年度から減となりました。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住民一人当たりの衛生費は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48,835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ます。令和４年度は、新型コロナウイルス感染症にかかる検査費用や、新型コロナワクチン接種に係る国庫支出金の受入超過分の過年度返還金が増となったことなどにより、前年度から増となり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住民一人当たりの商工費は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16,885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ます。令和４年度は、新型コロナウイルス感染症に伴う外出自粛や、営業自粛により落ち込んだ地域経済の回復を目指し、四日市市プレミアム付きデジタル商品券を発行したことなどにより、前年度から増となりました。</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住民一人当たりの教育費は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62,253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円となっており、類似団体平均を上回り、前年度決算と比較して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％増となりました。これは、市立</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校の中学校給食を一括で調理する学校給食センターの整備や、学校給食費が公会計化したことによる小学校給食費の増などにより、前年度から増となりました。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住民一人当たりの公債費は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19,770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円となっており、市債発行の抑制に努めた結果、類似団体平均を下回る状態が続いています。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財政調整基金残高については、新型コロナウイルス感染症の影響により落ち込んだ地域経済の回復を図るため、当初予算においてプレミアム付きデジタル商品券の発行などに</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22.6</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億円を取り崩すとともに、補正予算の収支差調整等のため繰入金を計上した一方、前年度決算剰余金の</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ルール分など</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42.3</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億円を積み立てたため、令和４年度末の残高は約</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億円となっています。</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実質収支額については、新型コロナウイルス感染症対策に係る事業費や感染拡大に伴う事業中止による歳出不用額が多く生じたことなどにより、</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億円となりました。また、実質単年度収支については、過去最大となった前年度の実質収支額</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85</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億円が影響したことにより、▲</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39</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億円となりました。</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災害などの不測の支出や景気変動による減収に備え、安定した市民サービスを行うため、財政調整基金等の残高確保に努めるとともに、実質収支・実質単年度収支が適正な値となるよう、健全な財政運営を行っ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連結実質赤字比率は、都市下水路想定特別会計を除き、指標作成当初から「赤字なし」の状況が継続しています。</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都市下水路想定特別会計は、赤字額を計上しています。これは令和４年度から、下水道事業会計のうち、都市下水路想定特別会計において、一般会計からの補助金の充当方法を整理したうえで、損益勘定予算と資本勘定予算それぞれの充当額を精査した結果、都市下水路想定特別会計全体では赤字となり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しかしながら、下水道事業会計全体では黒字となっており、問題ないものと分析しています。</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引き続き、企業会計の収益構造の改善や特別会計の採算性の向上に努めるとともに、人口減少や高齢化社会の進展など、社会構造の変化に対応するため、介護保険や後期高齢者医療をはじめとした特別会計の財政基盤の強化を目指し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6" customWidth="1"/>
    <col min="12" max="12" width="2.25" style="176" customWidth="1"/>
    <col min="13" max="17" width="2.375" style="176" customWidth="1"/>
    <col min="18" max="119" width="2.125" style="176" customWidth="1"/>
    <col min="120" max="16384" width="0" style="176"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7"/>
      <c r="DK1" s="177"/>
      <c r="DL1" s="177"/>
      <c r="DM1" s="177"/>
      <c r="DN1" s="177"/>
      <c r="DO1" s="177"/>
    </row>
    <row r="2" spans="1:119" ht="24.75" thickBot="1" x14ac:dyDescent="0.2">
      <c r="B2" s="178" t="s">
        <v>82</v>
      </c>
      <c r="C2" s="178"/>
      <c r="D2" s="179"/>
    </row>
    <row r="3" spans="1:119" ht="18.75" customHeight="1" thickBot="1" x14ac:dyDescent="0.2">
      <c r="A3" s="177"/>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77"/>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146111719</v>
      </c>
      <c r="BO4" s="407"/>
      <c r="BP4" s="407"/>
      <c r="BQ4" s="407"/>
      <c r="BR4" s="407"/>
      <c r="BS4" s="407"/>
      <c r="BT4" s="407"/>
      <c r="BU4" s="408"/>
      <c r="BV4" s="406">
        <v>143738517</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5.5</v>
      </c>
      <c r="CU4" s="413"/>
      <c r="CV4" s="413"/>
      <c r="CW4" s="413"/>
      <c r="CX4" s="413"/>
      <c r="CY4" s="413"/>
      <c r="CZ4" s="413"/>
      <c r="DA4" s="414"/>
      <c r="DB4" s="412">
        <v>11</v>
      </c>
      <c r="DC4" s="413"/>
      <c r="DD4" s="413"/>
      <c r="DE4" s="413"/>
      <c r="DF4" s="413"/>
      <c r="DG4" s="413"/>
      <c r="DH4" s="413"/>
      <c r="DI4" s="414"/>
    </row>
    <row r="5" spans="1:119" ht="18.75" customHeight="1" x14ac:dyDescent="0.15">
      <c r="A5" s="177"/>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139137789</v>
      </c>
      <c r="BO5" s="444"/>
      <c r="BP5" s="444"/>
      <c r="BQ5" s="444"/>
      <c r="BR5" s="444"/>
      <c r="BS5" s="444"/>
      <c r="BT5" s="444"/>
      <c r="BU5" s="445"/>
      <c r="BV5" s="443">
        <v>131958965</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80.8</v>
      </c>
      <c r="CU5" s="441"/>
      <c r="CV5" s="441"/>
      <c r="CW5" s="441"/>
      <c r="CX5" s="441"/>
      <c r="CY5" s="441"/>
      <c r="CZ5" s="441"/>
      <c r="DA5" s="442"/>
      <c r="DB5" s="440">
        <v>78.2</v>
      </c>
      <c r="DC5" s="441"/>
      <c r="DD5" s="441"/>
      <c r="DE5" s="441"/>
      <c r="DF5" s="441"/>
      <c r="DG5" s="441"/>
      <c r="DH5" s="441"/>
      <c r="DI5" s="442"/>
    </row>
    <row r="6" spans="1:119" ht="18.75" customHeight="1" x14ac:dyDescent="0.15">
      <c r="A6" s="177"/>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6973930</v>
      </c>
      <c r="BO6" s="444"/>
      <c r="BP6" s="444"/>
      <c r="BQ6" s="444"/>
      <c r="BR6" s="444"/>
      <c r="BS6" s="444"/>
      <c r="BT6" s="444"/>
      <c r="BU6" s="445"/>
      <c r="BV6" s="443">
        <v>11779552</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80.8</v>
      </c>
      <c r="CU6" s="481"/>
      <c r="CV6" s="481"/>
      <c r="CW6" s="481"/>
      <c r="CX6" s="481"/>
      <c r="CY6" s="481"/>
      <c r="CZ6" s="481"/>
      <c r="DA6" s="482"/>
      <c r="DB6" s="480">
        <v>78.2</v>
      </c>
      <c r="DC6" s="481"/>
      <c r="DD6" s="481"/>
      <c r="DE6" s="481"/>
      <c r="DF6" s="481"/>
      <c r="DG6" s="481"/>
      <c r="DH6" s="481"/>
      <c r="DI6" s="482"/>
    </row>
    <row r="7" spans="1:119" ht="18.75" customHeight="1" x14ac:dyDescent="0.15">
      <c r="A7" s="177"/>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95</v>
      </c>
      <c r="AV7" s="476"/>
      <c r="AW7" s="476"/>
      <c r="AX7" s="476"/>
      <c r="AY7" s="477" t="s">
        <v>107</v>
      </c>
      <c r="AZ7" s="478"/>
      <c r="BA7" s="478"/>
      <c r="BB7" s="478"/>
      <c r="BC7" s="478"/>
      <c r="BD7" s="478"/>
      <c r="BE7" s="478"/>
      <c r="BF7" s="478"/>
      <c r="BG7" s="478"/>
      <c r="BH7" s="478"/>
      <c r="BI7" s="478"/>
      <c r="BJ7" s="478"/>
      <c r="BK7" s="478"/>
      <c r="BL7" s="478"/>
      <c r="BM7" s="479"/>
      <c r="BN7" s="443">
        <v>2724252</v>
      </c>
      <c r="BO7" s="444"/>
      <c r="BP7" s="444"/>
      <c r="BQ7" s="444"/>
      <c r="BR7" s="444"/>
      <c r="BS7" s="444"/>
      <c r="BT7" s="444"/>
      <c r="BU7" s="445"/>
      <c r="BV7" s="443">
        <v>3305989</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76681662</v>
      </c>
      <c r="CU7" s="444"/>
      <c r="CV7" s="444"/>
      <c r="CW7" s="444"/>
      <c r="CX7" s="444"/>
      <c r="CY7" s="444"/>
      <c r="CZ7" s="444"/>
      <c r="DA7" s="445"/>
      <c r="DB7" s="443">
        <v>77203866</v>
      </c>
      <c r="DC7" s="444"/>
      <c r="DD7" s="444"/>
      <c r="DE7" s="444"/>
      <c r="DF7" s="444"/>
      <c r="DG7" s="444"/>
      <c r="DH7" s="444"/>
      <c r="DI7" s="445"/>
    </row>
    <row r="8" spans="1:119" ht="18.75" customHeight="1" thickBot="1" x14ac:dyDescent="0.2">
      <c r="A8" s="177"/>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4249678</v>
      </c>
      <c r="BO8" s="444"/>
      <c r="BP8" s="444"/>
      <c r="BQ8" s="444"/>
      <c r="BR8" s="444"/>
      <c r="BS8" s="444"/>
      <c r="BT8" s="444"/>
      <c r="BU8" s="445"/>
      <c r="BV8" s="443">
        <v>8473563</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1.1299999999999999</v>
      </c>
      <c r="CU8" s="484"/>
      <c r="CV8" s="484"/>
      <c r="CW8" s="484"/>
      <c r="CX8" s="484"/>
      <c r="CY8" s="484"/>
      <c r="CZ8" s="484"/>
      <c r="DA8" s="485"/>
      <c r="DB8" s="483">
        <v>1.21</v>
      </c>
      <c r="DC8" s="484"/>
      <c r="DD8" s="484"/>
      <c r="DE8" s="484"/>
      <c r="DF8" s="484"/>
      <c r="DG8" s="484"/>
      <c r="DH8" s="484"/>
      <c r="DI8" s="485"/>
    </row>
    <row r="9" spans="1:119" ht="18.75" customHeight="1" thickBot="1" x14ac:dyDescent="0.2">
      <c r="A9" s="177"/>
      <c r="B9" s="437" t="s">
        <v>113</v>
      </c>
      <c r="C9" s="438"/>
      <c r="D9" s="438"/>
      <c r="E9" s="438"/>
      <c r="F9" s="438"/>
      <c r="G9" s="438"/>
      <c r="H9" s="438"/>
      <c r="I9" s="438"/>
      <c r="J9" s="438"/>
      <c r="K9" s="486"/>
      <c r="L9" s="487" t="s">
        <v>114</v>
      </c>
      <c r="M9" s="488"/>
      <c r="N9" s="488"/>
      <c r="O9" s="488"/>
      <c r="P9" s="488"/>
      <c r="Q9" s="489"/>
      <c r="R9" s="490">
        <v>305424</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103</v>
      </c>
      <c r="AV9" s="476"/>
      <c r="AW9" s="476"/>
      <c r="AX9" s="476"/>
      <c r="AY9" s="477" t="s">
        <v>117</v>
      </c>
      <c r="AZ9" s="478"/>
      <c r="BA9" s="478"/>
      <c r="BB9" s="478"/>
      <c r="BC9" s="478"/>
      <c r="BD9" s="478"/>
      <c r="BE9" s="478"/>
      <c r="BF9" s="478"/>
      <c r="BG9" s="478"/>
      <c r="BH9" s="478"/>
      <c r="BI9" s="478"/>
      <c r="BJ9" s="478"/>
      <c r="BK9" s="478"/>
      <c r="BL9" s="478"/>
      <c r="BM9" s="479"/>
      <c r="BN9" s="443">
        <v>-4223885</v>
      </c>
      <c r="BO9" s="444"/>
      <c r="BP9" s="444"/>
      <c r="BQ9" s="444"/>
      <c r="BR9" s="444"/>
      <c r="BS9" s="444"/>
      <c r="BT9" s="444"/>
      <c r="BU9" s="445"/>
      <c r="BV9" s="443">
        <v>3932289</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6</v>
      </c>
      <c r="CU9" s="441"/>
      <c r="CV9" s="441"/>
      <c r="CW9" s="441"/>
      <c r="CX9" s="441"/>
      <c r="CY9" s="441"/>
      <c r="CZ9" s="441"/>
      <c r="DA9" s="442"/>
      <c r="DB9" s="440">
        <v>6.6</v>
      </c>
      <c r="DC9" s="441"/>
      <c r="DD9" s="441"/>
      <c r="DE9" s="441"/>
      <c r="DF9" s="441"/>
      <c r="DG9" s="441"/>
      <c r="DH9" s="441"/>
      <c r="DI9" s="442"/>
    </row>
    <row r="10" spans="1:119" ht="18.75" customHeight="1" thickBot="1" x14ac:dyDescent="0.2">
      <c r="A10" s="177"/>
      <c r="B10" s="437"/>
      <c r="C10" s="438"/>
      <c r="D10" s="438"/>
      <c r="E10" s="438"/>
      <c r="F10" s="438"/>
      <c r="G10" s="438"/>
      <c r="H10" s="438"/>
      <c r="I10" s="438"/>
      <c r="J10" s="438"/>
      <c r="K10" s="486"/>
      <c r="L10" s="493" t="s">
        <v>119</v>
      </c>
      <c r="M10" s="473"/>
      <c r="N10" s="473"/>
      <c r="O10" s="473"/>
      <c r="P10" s="473"/>
      <c r="Q10" s="474"/>
      <c r="R10" s="494">
        <v>311031</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95</v>
      </c>
      <c r="AV10" s="476"/>
      <c r="AW10" s="476"/>
      <c r="AX10" s="476"/>
      <c r="AY10" s="477" t="s">
        <v>121</v>
      </c>
      <c r="AZ10" s="478"/>
      <c r="BA10" s="478"/>
      <c r="BB10" s="478"/>
      <c r="BC10" s="478"/>
      <c r="BD10" s="478"/>
      <c r="BE10" s="478"/>
      <c r="BF10" s="478"/>
      <c r="BG10" s="478"/>
      <c r="BH10" s="478"/>
      <c r="BI10" s="478"/>
      <c r="BJ10" s="478"/>
      <c r="BK10" s="478"/>
      <c r="BL10" s="478"/>
      <c r="BM10" s="479"/>
      <c r="BN10" s="443">
        <v>4246924</v>
      </c>
      <c r="BO10" s="444"/>
      <c r="BP10" s="444"/>
      <c r="BQ10" s="444"/>
      <c r="BR10" s="444"/>
      <c r="BS10" s="444"/>
      <c r="BT10" s="444"/>
      <c r="BU10" s="445"/>
      <c r="BV10" s="443">
        <v>2268659</v>
      </c>
      <c r="BW10" s="444"/>
      <c r="BX10" s="444"/>
      <c r="BY10" s="444"/>
      <c r="BZ10" s="444"/>
      <c r="CA10" s="444"/>
      <c r="CB10" s="444"/>
      <c r="CC10" s="445"/>
      <c r="CD10" s="180" t="s">
        <v>122</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
      <c r="A11" s="177"/>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95</v>
      </c>
      <c r="AV11" s="476"/>
      <c r="AW11" s="476"/>
      <c r="AX11" s="476"/>
      <c r="AY11" s="477" t="s">
        <v>126</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127</v>
      </c>
      <c r="CE11" s="447"/>
      <c r="CF11" s="447"/>
      <c r="CG11" s="447"/>
      <c r="CH11" s="447"/>
      <c r="CI11" s="447"/>
      <c r="CJ11" s="447"/>
      <c r="CK11" s="447"/>
      <c r="CL11" s="447"/>
      <c r="CM11" s="447"/>
      <c r="CN11" s="447"/>
      <c r="CO11" s="447"/>
      <c r="CP11" s="447"/>
      <c r="CQ11" s="447"/>
      <c r="CR11" s="447"/>
      <c r="CS11" s="448"/>
      <c r="CT11" s="483" t="s">
        <v>128</v>
      </c>
      <c r="CU11" s="484"/>
      <c r="CV11" s="484"/>
      <c r="CW11" s="484"/>
      <c r="CX11" s="484"/>
      <c r="CY11" s="484"/>
      <c r="CZ11" s="484"/>
      <c r="DA11" s="485"/>
      <c r="DB11" s="483" t="s">
        <v>128</v>
      </c>
      <c r="DC11" s="484"/>
      <c r="DD11" s="484"/>
      <c r="DE11" s="484"/>
      <c r="DF11" s="484"/>
      <c r="DG11" s="484"/>
      <c r="DH11" s="484"/>
      <c r="DI11" s="485"/>
    </row>
    <row r="12" spans="1:119" ht="18.75" customHeight="1" x14ac:dyDescent="0.15">
      <c r="A12" s="177"/>
      <c r="B12" s="503" t="s">
        <v>129</v>
      </c>
      <c r="C12" s="504"/>
      <c r="D12" s="504"/>
      <c r="E12" s="504"/>
      <c r="F12" s="504"/>
      <c r="G12" s="504"/>
      <c r="H12" s="504"/>
      <c r="I12" s="504"/>
      <c r="J12" s="504"/>
      <c r="K12" s="505"/>
      <c r="L12" s="512" t="s">
        <v>130</v>
      </c>
      <c r="M12" s="513"/>
      <c r="N12" s="513"/>
      <c r="O12" s="513"/>
      <c r="P12" s="513"/>
      <c r="Q12" s="514"/>
      <c r="R12" s="515">
        <v>309719</v>
      </c>
      <c r="S12" s="516"/>
      <c r="T12" s="516"/>
      <c r="U12" s="516"/>
      <c r="V12" s="517"/>
      <c r="W12" s="518" t="s">
        <v>1</v>
      </c>
      <c r="X12" s="476"/>
      <c r="Y12" s="476"/>
      <c r="Z12" s="476"/>
      <c r="AA12" s="476"/>
      <c r="AB12" s="519"/>
      <c r="AC12" s="520" t="s">
        <v>131</v>
      </c>
      <c r="AD12" s="521"/>
      <c r="AE12" s="521"/>
      <c r="AF12" s="521"/>
      <c r="AG12" s="522"/>
      <c r="AH12" s="520" t="s">
        <v>132</v>
      </c>
      <c r="AI12" s="521"/>
      <c r="AJ12" s="521"/>
      <c r="AK12" s="521"/>
      <c r="AL12" s="523"/>
      <c r="AM12" s="472" t="s">
        <v>133</v>
      </c>
      <c r="AN12" s="473"/>
      <c r="AO12" s="473"/>
      <c r="AP12" s="473"/>
      <c r="AQ12" s="473"/>
      <c r="AR12" s="473"/>
      <c r="AS12" s="473"/>
      <c r="AT12" s="474"/>
      <c r="AU12" s="475" t="s">
        <v>134</v>
      </c>
      <c r="AV12" s="476"/>
      <c r="AW12" s="476"/>
      <c r="AX12" s="476"/>
      <c r="AY12" s="477" t="s">
        <v>135</v>
      </c>
      <c r="AZ12" s="478"/>
      <c r="BA12" s="478"/>
      <c r="BB12" s="478"/>
      <c r="BC12" s="478"/>
      <c r="BD12" s="478"/>
      <c r="BE12" s="478"/>
      <c r="BF12" s="478"/>
      <c r="BG12" s="478"/>
      <c r="BH12" s="478"/>
      <c r="BI12" s="478"/>
      <c r="BJ12" s="478"/>
      <c r="BK12" s="478"/>
      <c r="BL12" s="478"/>
      <c r="BM12" s="479"/>
      <c r="BN12" s="443">
        <v>3901157</v>
      </c>
      <c r="BO12" s="444"/>
      <c r="BP12" s="444"/>
      <c r="BQ12" s="444"/>
      <c r="BR12" s="444"/>
      <c r="BS12" s="444"/>
      <c r="BT12" s="444"/>
      <c r="BU12" s="445"/>
      <c r="BV12" s="443">
        <v>3251558</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128</v>
      </c>
      <c r="CU12" s="484"/>
      <c r="CV12" s="484"/>
      <c r="CW12" s="484"/>
      <c r="CX12" s="484"/>
      <c r="CY12" s="484"/>
      <c r="CZ12" s="484"/>
      <c r="DA12" s="485"/>
      <c r="DB12" s="483" t="s">
        <v>128</v>
      </c>
      <c r="DC12" s="484"/>
      <c r="DD12" s="484"/>
      <c r="DE12" s="484"/>
      <c r="DF12" s="484"/>
      <c r="DG12" s="484"/>
      <c r="DH12" s="484"/>
      <c r="DI12" s="485"/>
    </row>
    <row r="13" spans="1:119" ht="18.75" customHeight="1" x14ac:dyDescent="0.15">
      <c r="A13" s="177"/>
      <c r="B13" s="506"/>
      <c r="C13" s="507"/>
      <c r="D13" s="507"/>
      <c r="E13" s="507"/>
      <c r="F13" s="507"/>
      <c r="G13" s="507"/>
      <c r="H13" s="507"/>
      <c r="I13" s="507"/>
      <c r="J13" s="507"/>
      <c r="K13" s="508"/>
      <c r="L13" s="186"/>
      <c r="M13" s="534" t="s">
        <v>137</v>
      </c>
      <c r="N13" s="535"/>
      <c r="O13" s="535"/>
      <c r="P13" s="535"/>
      <c r="Q13" s="536"/>
      <c r="R13" s="527">
        <v>298513</v>
      </c>
      <c r="S13" s="528"/>
      <c r="T13" s="528"/>
      <c r="U13" s="528"/>
      <c r="V13" s="529"/>
      <c r="W13" s="459" t="s">
        <v>138</v>
      </c>
      <c r="X13" s="460"/>
      <c r="Y13" s="460"/>
      <c r="Z13" s="460"/>
      <c r="AA13" s="460"/>
      <c r="AB13" s="450"/>
      <c r="AC13" s="494">
        <v>1748</v>
      </c>
      <c r="AD13" s="495"/>
      <c r="AE13" s="495"/>
      <c r="AF13" s="495"/>
      <c r="AG13" s="537"/>
      <c r="AH13" s="494">
        <v>2038</v>
      </c>
      <c r="AI13" s="495"/>
      <c r="AJ13" s="495"/>
      <c r="AK13" s="495"/>
      <c r="AL13" s="496"/>
      <c r="AM13" s="472" t="s">
        <v>139</v>
      </c>
      <c r="AN13" s="473"/>
      <c r="AO13" s="473"/>
      <c r="AP13" s="473"/>
      <c r="AQ13" s="473"/>
      <c r="AR13" s="473"/>
      <c r="AS13" s="473"/>
      <c r="AT13" s="474"/>
      <c r="AU13" s="475" t="s">
        <v>103</v>
      </c>
      <c r="AV13" s="476"/>
      <c r="AW13" s="476"/>
      <c r="AX13" s="476"/>
      <c r="AY13" s="477" t="s">
        <v>140</v>
      </c>
      <c r="AZ13" s="478"/>
      <c r="BA13" s="478"/>
      <c r="BB13" s="478"/>
      <c r="BC13" s="478"/>
      <c r="BD13" s="478"/>
      <c r="BE13" s="478"/>
      <c r="BF13" s="478"/>
      <c r="BG13" s="478"/>
      <c r="BH13" s="478"/>
      <c r="BI13" s="478"/>
      <c r="BJ13" s="478"/>
      <c r="BK13" s="478"/>
      <c r="BL13" s="478"/>
      <c r="BM13" s="479"/>
      <c r="BN13" s="443">
        <v>-3878118</v>
      </c>
      <c r="BO13" s="444"/>
      <c r="BP13" s="444"/>
      <c r="BQ13" s="444"/>
      <c r="BR13" s="444"/>
      <c r="BS13" s="444"/>
      <c r="BT13" s="444"/>
      <c r="BU13" s="445"/>
      <c r="BV13" s="443">
        <v>2949390</v>
      </c>
      <c r="BW13" s="444"/>
      <c r="BX13" s="444"/>
      <c r="BY13" s="444"/>
      <c r="BZ13" s="444"/>
      <c r="CA13" s="444"/>
      <c r="CB13" s="444"/>
      <c r="CC13" s="445"/>
      <c r="CD13" s="446" t="s">
        <v>141</v>
      </c>
      <c r="CE13" s="447"/>
      <c r="CF13" s="447"/>
      <c r="CG13" s="447"/>
      <c r="CH13" s="447"/>
      <c r="CI13" s="447"/>
      <c r="CJ13" s="447"/>
      <c r="CK13" s="447"/>
      <c r="CL13" s="447"/>
      <c r="CM13" s="447"/>
      <c r="CN13" s="447"/>
      <c r="CO13" s="447"/>
      <c r="CP13" s="447"/>
      <c r="CQ13" s="447"/>
      <c r="CR13" s="447"/>
      <c r="CS13" s="448"/>
      <c r="CT13" s="440">
        <v>2.8</v>
      </c>
      <c r="CU13" s="441"/>
      <c r="CV13" s="441"/>
      <c r="CW13" s="441"/>
      <c r="CX13" s="441"/>
      <c r="CY13" s="441"/>
      <c r="CZ13" s="441"/>
      <c r="DA13" s="442"/>
      <c r="DB13" s="440">
        <v>1.9</v>
      </c>
      <c r="DC13" s="441"/>
      <c r="DD13" s="441"/>
      <c r="DE13" s="441"/>
      <c r="DF13" s="441"/>
      <c r="DG13" s="441"/>
      <c r="DH13" s="441"/>
      <c r="DI13" s="442"/>
    </row>
    <row r="14" spans="1:119" ht="18.75" customHeight="1" thickBot="1" x14ac:dyDescent="0.2">
      <c r="A14" s="177"/>
      <c r="B14" s="506"/>
      <c r="C14" s="507"/>
      <c r="D14" s="507"/>
      <c r="E14" s="507"/>
      <c r="F14" s="507"/>
      <c r="G14" s="507"/>
      <c r="H14" s="507"/>
      <c r="I14" s="507"/>
      <c r="J14" s="507"/>
      <c r="K14" s="508"/>
      <c r="L14" s="524" t="s">
        <v>142</v>
      </c>
      <c r="M14" s="525"/>
      <c r="N14" s="525"/>
      <c r="O14" s="525"/>
      <c r="P14" s="525"/>
      <c r="Q14" s="526"/>
      <c r="R14" s="527">
        <v>309825</v>
      </c>
      <c r="S14" s="528"/>
      <c r="T14" s="528"/>
      <c r="U14" s="528"/>
      <c r="V14" s="529"/>
      <c r="W14" s="433"/>
      <c r="X14" s="434"/>
      <c r="Y14" s="434"/>
      <c r="Z14" s="434"/>
      <c r="AA14" s="434"/>
      <c r="AB14" s="423"/>
      <c r="AC14" s="530">
        <v>1.3</v>
      </c>
      <c r="AD14" s="531"/>
      <c r="AE14" s="531"/>
      <c r="AF14" s="531"/>
      <c r="AG14" s="532"/>
      <c r="AH14" s="530">
        <v>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143</v>
      </c>
      <c r="CE14" s="539"/>
      <c r="CF14" s="539"/>
      <c r="CG14" s="539"/>
      <c r="CH14" s="539"/>
      <c r="CI14" s="539"/>
      <c r="CJ14" s="539"/>
      <c r="CK14" s="539"/>
      <c r="CL14" s="539"/>
      <c r="CM14" s="539"/>
      <c r="CN14" s="539"/>
      <c r="CO14" s="539"/>
      <c r="CP14" s="539"/>
      <c r="CQ14" s="539"/>
      <c r="CR14" s="539"/>
      <c r="CS14" s="540"/>
      <c r="CT14" s="541" t="s">
        <v>128</v>
      </c>
      <c r="CU14" s="542"/>
      <c r="CV14" s="542"/>
      <c r="CW14" s="542"/>
      <c r="CX14" s="542"/>
      <c r="CY14" s="542"/>
      <c r="CZ14" s="542"/>
      <c r="DA14" s="543"/>
      <c r="DB14" s="541" t="s">
        <v>128</v>
      </c>
      <c r="DC14" s="542"/>
      <c r="DD14" s="542"/>
      <c r="DE14" s="542"/>
      <c r="DF14" s="542"/>
      <c r="DG14" s="542"/>
      <c r="DH14" s="542"/>
      <c r="DI14" s="543"/>
    </row>
    <row r="15" spans="1:119" ht="18.75" customHeight="1" x14ac:dyDescent="0.15">
      <c r="A15" s="177"/>
      <c r="B15" s="506"/>
      <c r="C15" s="507"/>
      <c r="D15" s="507"/>
      <c r="E15" s="507"/>
      <c r="F15" s="507"/>
      <c r="G15" s="507"/>
      <c r="H15" s="507"/>
      <c r="I15" s="507"/>
      <c r="J15" s="507"/>
      <c r="K15" s="508"/>
      <c r="L15" s="186"/>
      <c r="M15" s="534" t="s">
        <v>137</v>
      </c>
      <c r="N15" s="535"/>
      <c r="O15" s="535"/>
      <c r="P15" s="535"/>
      <c r="Q15" s="536"/>
      <c r="R15" s="527">
        <v>299622</v>
      </c>
      <c r="S15" s="528"/>
      <c r="T15" s="528"/>
      <c r="U15" s="528"/>
      <c r="V15" s="529"/>
      <c r="W15" s="459" t="s">
        <v>144</v>
      </c>
      <c r="X15" s="460"/>
      <c r="Y15" s="460"/>
      <c r="Z15" s="460"/>
      <c r="AA15" s="460"/>
      <c r="AB15" s="450"/>
      <c r="AC15" s="494">
        <v>46286</v>
      </c>
      <c r="AD15" s="495"/>
      <c r="AE15" s="495"/>
      <c r="AF15" s="495"/>
      <c r="AG15" s="537"/>
      <c r="AH15" s="494">
        <v>49713</v>
      </c>
      <c r="AI15" s="495"/>
      <c r="AJ15" s="495"/>
      <c r="AK15" s="495"/>
      <c r="AL15" s="496"/>
      <c r="AM15" s="472"/>
      <c r="AN15" s="473"/>
      <c r="AO15" s="473"/>
      <c r="AP15" s="473"/>
      <c r="AQ15" s="473"/>
      <c r="AR15" s="473"/>
      <c r="AS15" s="473"/>
      <c r="AT15" s="474"/>
      <c r="AU15" s="475"/>
      <c r="AV15" s="476"/>
      <c r="AW15" s="476"/>
      <c r="AX15" s="476"/>
      <c r="AY15" s="403" t="s">
        <v>145</v>
      </c>
      <c r="AZ15" s="404"/>
      <c r="BA15" s="404"/>
      <c r="BB15" s="404"/>
      <c r="BC15" s="404"/>
      <c r="BD15" s="404"/>
      <c r="BE15" s="404"/>
      <c r="BF15" s="404"/>
      <c r="BG15" s="404"/>
      <c r="BH15" s="404"/>
      <c r="BI15" s="404"/>
      <c r="BJ15" s="404"/>
      <c r="BK15" s="404"/>
      <c r="BL15" s="404"/>
      <c r="BM15" s="405"/>
      <c r="BN15" s="406">
        <v>59608432</v>
      </c>
      <c r="BO15" s="407"/>
      <c r="BP15" s="407"/>
      <c r="BQ15" s="407"/>
      <c r="BR15" s="407"/>
      <c r="BS15" s="407"/>
      <c r="BT15" s="407"/>
      <c r="BU15" s="408"/>
      <c r="BV15" s="406">
        <v>59893392</v>
      </c>
      <c r="BW15" s="407"/>
      <c r="BX15" s="407"/>
      <c r="BY15" s="407"/>
      <c r="BZ15" s="407"/>
      <c r="CA15" s="407"/>
      <c r="CB15" s="407"/>
      <c r="CC15" s="408"/>
      <c r="CD15" s="544" t="s">
        <v>146</v>
      </c>
      <c r="CE15" s="545"/>
      <c r="CF15" s="545"/>
      <c r="CG15" s="545"/>
      <c r="CH15" s="545"/>
      <c r="CI15" s="545"/>
      <c r="CJ15" s="545"/>
      <c r="CK15" s="545"/>
      <c r="CL15" s="545"/>
      <c r="CM15" s="545"/>
      <c r="CN15" s="545"/>
      <c r="CO15" s="545"/>
      <c r="CP15" s="545"/>
      <c r="CQ15" s="545"/>
      <c r="CR15" s="545"/>
      <c r="CS15" s="546"/>
      <c r="CT15" s="187"/>
      <c r="CU15" s="188"/>
      <c r="CV15" s="188"/>
      <c r="CW15" s="188"/>
      <c r="CX15" s="188"/>
      <c r="CY15" s="188"/>
      <c r="CZ15" s="188"/>
      <c r="DA15" s="189"/>
      <c r="DB15" s="187"/>
      <c r="DC15" s="188"/>
      <c r="DD15" s="188"/>
      <c r="DE15" s="188"/>
      <c r="DF15" s="188"/>
      <c r="DG15" s="188"/>
      <c r="DH15" s="188"/>
      <c r="DI15" s="189"/>
    </row>
    <row r="16" spans="1:119" ht="18.75" customHeight="1" x14ac:dyDescent="0.15">
      <c r="A16" s="177"/>
      <c r="B16" s="506"/>
      <c r="C16" s="507"/>
      <c r="D16" s="507"/>
      <c r="E16" s="507"/>
      <c r="F16" s="507"/>
      <c r="G16" s="507"/>
      <c r="H16" s="507"/>
      <c r="I16" s="507"/>
      <c r="J16" s="507"/>
      <c r="K16" s="508"/>
      <c r="L16" s="524" t="s">
        <v>147</v>
      </c>
      <c r="M16" s="547"/>
      <c r="N16" s="547"/>
      <c r="O16" s="547"/>
      <c r="P16" s="547"/>
      <c r="Q16" s="548"/>
      <c r="R16" s="549" t="s">
        <v>148</v>
      </c>
      <c r="S16" s="550"/>
      <c r="T16" s="550"/>
      <c r="U16" s="550"/>
      <c r="V16" s="551"/>
      <c r="W16" s="433"/>
      <c r="X16" s="434"/>
      <c r="Y16" s="434"/>
      <c r="Z16" s="434"/>
      <c r="AA16" s="434"/>
      <c r="AB16" s="423"/>
      <c r="AC16" s="530">
        <v>34.4</v>
      </c>
      <c r="AD16" s="531"/>
      <c r="AE16" s="531"/>
      <c r="AF16" s="531"/>
      <c r="AG16" s="532"/>
      <c r="AH16" s="530">
        <v>35.1</v>
      </c>
      <c r="AI16" s="531"/>
      <c r="AJ16" s="531"/>
      <c r="AK16" s="531"/>
      <c r="AL16" s="533"/>
      <c r="AM16" s="472"/>
      <c r="AN16" s="473"/>
      <c r="AO16" s="473"/>
      <c r="AP16" s="473"/>
      <c r="AQ16" s="473"/>
      <c r="AR16" s="473"/>
      <c r="AS16" s="473"/>
      <c r="AT16" s="474"/>
      <c r="AU16" s="475"/>
      <c r="AV16" s="476"/>
      <c r="AW16" s="476"/>
      <c r="AX16" s="476"/>
      <c r="AY16" s="477" t="s">
        <v>149</v>
      </c>
      <c r="AZ16" s="478"/>
      <c r="BA16" s="478"/>
      <c r="BB16" s="478"/>
      <c r="BC16" s="478"/>
      <c r="BD16" s="478"/>
      <c r="BE16" s="478"/>
      <c r="BF16" s="478"/>
      <c r="BG16" s="478"/>
      <c r="BH16" s="478"/>
      <c r="BI16" s="478"/>
      <c r="BJ16" s="478"/>
      <c r="BK16" s="478"/>
      <c r="BL16" s="478"/>
      <c r="BM16" s="479"/>
      <c r="BN16" s="443">
        <v>53226376</v>
      </c>
      <c r="BO16" s="444"/>
      <c r="BP16" s="444"/>
      <c r="BQ16" s="444"/>
      <c r="BR16" s="444"/>
      <c r="BS16" s="444"/>
      <c r="BT16" s="444"/>
      <c r="BU16" s="445"/>
      <c r="BV16" s="443">
        <v>53987978</v>
      </c>
      <c r="BW16" s="444"/>
      <c r="BX16" s="444"/>
      <c r="BY16" s="444"/>
      <c r="BZ16" s="444"/>
      <c r="CA16" s="444"/>
      <c r="CB16" s="444"/>
      <c r="CC16" s="445"/>
      <c r="CD16" s="190"/>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77"/>
      <c r="B17" s="509"/>
      <c r="C17" s="510"/>
      <c r="D17" s="510"/>
      <c r="E17" s="510"/>
      <c r="F17" s="510"/>
      <c r="G17" s="510"/>
      <c r="H17" s="510"/>
      <c r="I17" s="510"/>
      <c r="J17" s="510"/>
      <c r="K17" s="511"/>
      <c r="L17" s="191"/>
      <c r="M17" s="554" t="s">
        <v>150</v>
      </c>
      <c r="N17" s="555"/>
      <c r="O17" s="555"/>
      <c r="P17" s="555"/>
      <c r="Q17" s="556"/>
      <c r="R17" s="549" t="s">
        <v>151</v>
      </c>
      <c r="S17" s="550"/>
      <c r="T17" s="550"/>
      <c r="U17" s="550"/>
      <c r="V17" s="551"/>
      <c r="W17" s="459" t="s">
        <v>152</v>
      </c>
      <c r="X17" s="460"/>
      <c r="Y17" s="460"/>
      <c r="Z17" s="460"/>
      <c r="AA17" s="460"/>
      <c r="AB17" s="450"/>
      <c r="AC17" s="494">
        <v>86663</v>
      </c>
      <c r="AD17" s="495"/>
      <c r="AE17" s="495"/>
      <c r="AF17" s="495"/>
      <c r="AG17" s="537"/>
      <c r="AH17" s="494">
        <v>89791</v>
      </c>
      <c r="AI17" s="495"/>
      <c r="AJ17" s="495"/>
      <c r="AK17" s="495"/>
      <c r="AL17" s="496"/>
      <c r="AM17" s="472"/>
      <c r="AN17" s="473"/>
      <c r="AO17" s="473"/>
      <c r="AP17" s="473"/>
      <c r="AQ17" s="473"/>
      <c r="AR17" s="473"/>
      <c r="AS17" s="473"/>
      <c r="AT17" s="474"/>
      <c r="AU17" s="475"/>
      <c r="AV17" s="476"/>
      <c r="AW17" s="476"/>
      <c r="AX17" s="476"/>
      <c r="AY17" s="477" t="s">
        <v>153</v>
      </c>
      <c r="AZ17" s="478"/>
      <c r="BA17" s="478"/>
      <c r="BB17" s="478"/>
      <c r="BC17" s="478"/>
      <c r="BD17" s="478"/>
      <c r="BE17" s="478"/>
      <c r="BF17" s="478"/>
      <c r="BG17" s="478"/>
      <c r="BH17" s="478"/>
      <c r="BI17" s="478"/>
      <c r="BJ17" s="478"/>
      <c r="BK17" s="478"/>
      <c r="BL17" s="478"/>
      <c r="BM17" s="479"/>
      <c r="BN17" s="443">
        <v>76681662</v>
      </c>
      <c r="BO17" s="444"/>
      <c r="BP17" s="444"/>
      <c r="BQ17" s="444"/>
      <c r="BR17" s="444"/>
      <c r="BS17" s="444"/>
      <c r="BT17" s="444"/>
      <c r="BU17" s="445"/>
      <c r="BV17" s="443">
        <v>77203866</v>
      </c>
      <c r="BW17" s="444"/>
      <c r="BX17" s="444"/>
      <c r="BY17" s="444"/>
      <c r="BZ17" s="444"/>
      <c r="CA17" s="444"/>
      <c r="CB17" s="444"/>
      <c r="CC17" s="445"/>
      <c r="CD17" s="190"/>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77"/>
      <c r="B18" s="565" t="s">
        <v>154</v>
      </c>
      <c r="C18" s="486"/>
      <c r="D18" s="486"/>
      <c r="E18" s="566"/>
      <c r="F18" s="566"/>
      <c r="G18" s="566"/>
      <c r="H18" s="566"/>
      <c r="I18" s="566"/>
      <c r="J18" s="566"/>
      <c r="K18" s="566"/>
      <c r="L18" s="567">
        <v>206.5</v>
      </c>
      <c r="M18" s="567"/>
      <c r="N18" s="567"/>
      <c r="O18" s="567"/>
      <c r="P18" s="567"/>
      <c r="Q18" s="567"/>
      <c r="R18" s="568"/>
      <c r="S18" s="568"/>
      <c r="T18" s="568"/>
      <c r="U18" s="568"/>
      <c r="V18" s="569"/>
      <c r="W18" s="461"/>
      <c r="X18" s="462"/>
      <c r="Y18" s="462"/>
      <c r="Z18" s="462"/>
      <c r="AA18" s="462"/>
      <c r="AB18" s="453"/>
      <c r="AC18" s="570">
        <v>64.3</v>
      </c>
      <c r="AD18" s="571"/>
      <c r="AE18" s="571"/>
      <c r="AF18" s="571"/>
      <c r="AG18" s="572"/>
      <c r="AH18" s="570">
        <v>63.4</v>
      </c>
      <c r="AI18" s="571"/>
      <c r="AJ18" s="571"/>
      <c r="AK18" s="571"/>
      <c r="AL18" s="573"/>
      <c r="AM18" s="472"/>
      <c r="AN18" s="473"/>
      <c r="AO18" s="473"/>
      <c r="AP18" s="473"/>
      <c r="AQ18" s="473"/>
      <c r="AR18" s="473"/>
      <c r="AS18" s="473"/>
      <c r="AT18" s="474"/>
      <c r="AU18" s="475"/>
      <c r="AV18" s="476"/>
      <c r="AW18" s="476"/>
      <c r="AX18" s="476"/>
      <c r="AY18" s="477" t="s">
        <v>155</v>
      </c>
      <c r="AZ18" s="478"/>
      <c r="BA18" s="478"/>
      <c r="BB18" s="478"/>
      <c r="BC18" s="478"/>
      <c r="BD18" s="478"/>
      <c r="BE18" s="478"/>
      <c r="BF18" s="478"/>
      <c r="BG18" s="478"/>
      <c r="BH18" s="478"/>
      <c r="BI18" s="478"/>
      <c r="BJ18" s="478"/>
      <c r="BK18" s="478"/>
      <c r="BL18" s="478"/>
      <c r="BM18" s="479"/>
      <c r="BN18" s="443">
        <v>65788733</v>
      </c>
      <c r="BO18" s="444"/>
      <c r="BP18" s="444"/>
      <c r="BQ18" s="444"/>
      <c r="BR18" s="444"/>
      <c r="BS18" s="444"/>
      <c r="BT18" s="444"/>
      <c r="BU18" s="445"/>
      <c r="BV18" s="443">
        <v>64210715</v>
      </c>
      <c r="BW18" s="444"/>
      <c r="BX18" s="444"/>
      <c r="BY18" s="444"/>
      <c r="BZ18" s="444"/>
      <c r="CA18" s="444"/>
      <c r="CB18" s="444"/>
      <c r="CC18" s="445"/>
      <c r="CD18" s="190"/>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77"/>
      <c r="B19" s="565" t="s">
        <v>156</v>
      </c>
      <c r="C19" s="486"/>
      <c r="D19" s="486"/>
      <c r="E19" s="566"/>
      <c r="F19" s="566"/>
      <c r="G19" s="566"/>
      <c r="H19" s="566"/>
      <c r="I19" s="566"/>
      <c r="J19" s="566"/>
      <c r="K19" s="566"/>
      <c r="L19" s="574">
        <v>1479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157</v>
      </c>
      <c r="AZ19" s="478"/>
      <c r="BA19" s="478"/>
      <c r="BB19" s="478"/>
      <c r="BC19" s="478"/>
      <c r="BD19" s="478"/>
      <c r="BE19" s="478"/>
      <c r="BF19" s="478"/>
      <c r="BG19" s="478"/>
      <c r="BH19" s="478"/>
      <c r="BI19" s="478"/>
      <c r="BJ19" s="478"/>
      <c r="BK19" s="478"/>
      <c r="BL19" s="478"/>
      <c r="BM19" s="479"/>
      <c r="BN19" s="443">
        <v>101668897</v>
      </c>
      <c r="BO19" s="444"/>
      <c r="BP19" s="444"/>
      <c r="BQ19" s="444"/>
      <c r="BR19" s="444"/>
      <c r="BS19" s="444"/>
      <c r="BT19" s="444"/>
      <c r="BU19" s="445"/>
      <c r="BV19" s="443">
        <v>98402189</v>
      </c>
      <c r="BW19" s="444"/>
      <c r="BX19" s="444"/>
      <c r="BY19" s="444"/>
      <c r="BZ19" s="444"/>
      <c r="CA19" s="444"/>
      <c r="CB19" s="444"/>
      <c r="CC19" s="445"/>
      <c r="CD19" s="190"/>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77"/>
      <c r="B20" s="565" t="s">
        <v>158</v>
      </c>
      <c r="C20" s="486"/>
      <c r="D20" s="486"/>
      <c r="E20" s="566"/>
      <c r="F20" s="566"/>
      <c r="G20" s="566"/>
      <c r="H20" s="566"/>
      <c r="I20" s="566"/>
      <c r="J20" s="566"/>
      <c r="K20" s="566"/>
      <c r="L20" s="574">
        <v>133331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0"/>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77"/>
      <c r="B21" s="583" t="s">
        <v>159</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0"/>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77"/>
      <c r="B22" s="613" t="s">
        <v>160</v>
      </c>
      <c r="C22" s="587"/>
      <c r="D22" s="588"/>
      <c r="E22" s="455" t="s">
        <v>1</v>
      </c>
      <c r="F22" s="460"/>
      <c r="G22" s="460"/>
      <c r="H22" s="460"/>
      <c r="I22" s="460"/>
      <c r="J22" s="460"/>
      <c r="K22" s="450"/>
      <c r="L22" s="455" t="s">
        <v>161</v>
      </c>
      <c r="M22" s="460"/>
      <c r="N22" s="460"/>
      <c r="O22" s="460"/>
      <c r="P22" s="450"/>
      <c r="Q22" s="618" t="s">
        <v>162</v>
      </c>
      <c r="R22" s="619"/>
      <c r="S22" s="619"/>
      <c r="T22" s="619"/>
      <c r="U22" s="619"/>
      <c r="V22" s="620"/>
      <c r="W22" s="586" t="s">
        <v>163</v>
      </c>
      <c r="X22" s="587"/>
      <c r="Y22" s="588"/>
      <c r="Z22" s="455" t="s">
        <v>1</v>
      </c>
      <c r="AA22" s="460"/>
      <c r="AB22" s="460"/>
      <c r="AC22" s="460"/>
      <c r="AD22" s="460"/>
      <c r="AE22" s="460"/>
      <c r="AF22" s="460"/>
      <c r="AG22" s="450"/>
      <c r="AH22" s="624" t="s">
        <v>164</v>
      </c>
      <c r="AI22" s="460"/>
      <c r="AJ22" s="460"/>
      <c r="AK22" s="460"/>
      <c r="AL22" s="450"/>
      <c r="AM22" s="624" t="s">
        <v>165</v>
      </c>
      <c r="AN22" s="625"/>
      <c r="AO22" s="625"/>
      <c r="AP22" s="625"/>
      <c r="AQ22" s="625"/>
      <c r="AR22" s="626"/>
      <c r="AS22" s="618" t="s">
        <v>162</v>
      </c>
      <c r="AT22" s="619"/>
      <c r="AU22" s="619"/>
      <c r="AV22" s="619"/>
      <c r="AW22" s="619"/>
      <c r="AX22" s="630"/>
      <c r="AY22" s="403" t="s">
        <v>166</v>
      </c>
      <c r="AZ22" s="404"/>
      <c r="BA22" s="404"/>
      <c r="BB22" s="404"/>
      <c r="BC22" s="404"/>
      <c r="BD22" s="404"/>
      <c r="BE22" s="404"/>
      <c r="BF22" s="404"/>
      <c r="BG22" s="404"/>
      <c r="BH22" s="404"/>
      <c r="BI22" s="404"/>
      <c r="BJ22" s="404"/>
      <c r="BK22" s="404"/>
      <c r="BL22" s="404"/>
      <c r="BM22" s="405"/>
      <c r="BN22" s="406">
        <v>39165348</v>
      </c>
      <c r="BO22" s="407"/>
      <c r="BP22" s="407"/>
      <c r="BQ22" s="407"/>
      <c r="BR22" s="407"/>
      <c r="BS22" s="407"/>
      <c r="BT22" s="407"/>
      <c r="BU22" s="408"/>
      <c r="BV22" s="406">
        <v>43632160</v>
      </c>
      <c r="BW22" s="407"/>
      <c r="BX22" s="407"/>
      <c r="BY22" s="407"/>
      <c r="BZ22" s="407"/>
      <c r="CA22" s="407"/>
      <c r="CB22" s="407"/>
      <c r="CC22" s="408"/>
      <c r="CD22" s="190"/>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77"/>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167</v>
      </c>
      <c r="AZ23" s="478"/>
      <c r="BA23" s="478"/>
      <c r="BB23" s="478"/>
      <c r="BC23" s="478"/>
      <c r="BD23" s="478"/>
      <c r="BE23" s="478"/>
      <c r="BF23" s="478"/>
      <c r="BG23" s="478"/>
      <c r="BH23" s="478"/>
      <c r="BI23" s="478"/>
      <c r="BJ23" s="478"/>
      <c r="BK23" s="478"/>
      <c r="BL23" s="478"/>
      <c r="BM23" s="479"/>
      <c r="BN23" s="443">
        <v>35938237</v>
      </c>
      <c r="BO23" s="444"/>
      <c r="BP23" s="444"/>
      <c r="BQ23" s="444"/>
      <c r="BR23" s="444"/>
      <c r="BS23" s="444"/>
      <c r="BT23" s="444"/>
      <c r="BU23" s="445"/>
      <c r="BV23" s="443">
        <v>39157511</v>
      </c>
      <c r="BW23" s="444"/>
      <c r="BX23" s="444"/>
      <c r="BY23" s="444"/>
      <c r="BZ23" s="444"/>
      <c r="CA23" s="444"/>
      <c r="CB23" s="444"/>
      <c r="CC23" s="445"/>
      <c r="CD23" s="190"/>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77"/>
      <c r="B24" s="614"/>
      <c r="C24" s="590"/>
      <c r="D24" s="591"/>
      <c r="E24" s="493" t="s">
        <v>168</v>
      </c>
      <c r="F24" s="473"/>
      <c r="G24" s="473"/>
      <c r="H24" s="473"/>
      <c r="I24" s="473"/>
      <c r="J24" s="473"/>
      <c r="K24" s="474"/>
      <c r="L24" s="494">
        <v>1</v>
      </c>
      <c r="M24" s="495"/>
      <c r="N24" s="495"/>
      <c r="O24" s="495"/>
      <c r="P24" s="537"/>
      <c r="Q24" s="494">
        <v>11200</v>
      </c>
      <c r="R24" s="495"/>
      <c r="S24" s="495"/>
      <c r="T24" s="495"/>
      <c r="U24" s="495"/>
      <c r="V24" s="537"/>
      <c r="W24" s="589"/>
      <c r="X24" s="590"/>
      <c r="Y24" s="591"/>
      <c r="Z24" s="493" t="s">
        <v>169</v>
      </c>
      <c r="AA24" s="473"/>
      <c r="AB24" s="473"/>
      <c r="AC24" s="473"/>
      <c r="AD24" s="473"/>
      <c r="AE24" s="473"/>
      <c r="AF24" s="473"/>
      <c r="AG24" s="474"/>
      <c r="AH24" s="494">
        <v>1887</v>
      </c>
      <c r="AI24" s="495"/>
      <c r="AJ24" s="495"/>
      <c r="AK24" s="495"/>
      <c r="AL24" s="537"/>
      <c r="AM24" s="494">
        <v>5725158</v>
      </c>
      <c r="AN24" s="495"/>
      <c r="AO24" s="495"/>
      <c r="AP24" s="495"/>
      <c r="AQ24" s="495"/>
      <c r="AR24" s="537"/>
      <c r="AS24" s="494">
        <v>3034</v>
      </c>
      <c r="AT24" s="495"/>
      <c r="AU24" s="495"/>
      <c r="AV24" s="495"/>
      <c r="AW24" s="495"/>
      <c r="AX24" s="496"/>
      <c r="AY24" s="559" t="s">
        <v>170</v>
      </c>
      <c r="AZ24" s="560"/>
      <c r="BA24" s="560"/>
      <c r="BB24" s="560"/>
      <c r="BC24" s="560"/>
      <c r="BD24" s="560"/>
      <c r="BE24" s="560"/>
      <c r="BF24" s="560"/>
      <c r="BG24" s="560"/>
      <c r="BH24" s="560"/>
      <c r="BI24" s="560"/>
      <c r="BJ24" s="560"/>
      <c r="BK24" s="560"/>
      <c r="BL24" s="560"/>
      <c r="BM24" s="561"/>
      <c r="BN24" s="443">
        <v>27859533</v>
      </c>
      <c r="BO24" s="444"/>
      <c r="BP24" s="444"/>
      <c r="BQ24" s="444"/>
      <c r="BR24" s="444"/>
      <c r="BS24" s="444"/>
      <c r="BT24" s="444"/>
      <c r="BU24" s="445"/>
      <c r="BV24" s="443">
        <v>30211419</v>
      </c>
      <c r="BW24" s="444"/>
      <c r="BX24" s="444"/>
      <c r="BY24" s="444"/>
      <c r="BZ24" s="444"/>
      <c r="CA24" s="444"/>
      <c r="CB24" s="444"/>
      <c r="CC24" s="445"/>
      <c r="CD24" s="190"/>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77"/>
      <c r="B25" s="614"/>
      <c r="C25" s="590"/>
      <c r="D25" s="591"/>
      <c r="E25" s="493" t="s">
        <v>171</v>
      </c>
      <c r="F25" s="473"/>
      <c r="G25" s="473"/>
      <c r="H25" s="473"/>
      <c r="I25" s="473"/>
      <c r="J25" s="473"/>
      <c r="K25" s="474"/>
      <c r="L25" s="494">
        <v>2</v>
      </c>
      <c r="M25" s="495"/>
      <c r="N25" s="495"/>
      <c r="O25" s="495"/>
      <c r="P25" s="537"/>
      <c r="Q25" s="494">
        <v>9110</v>
      </c>
      <c r="R25" s="495"/>
      <c r="S25" s="495"/>
      <c r="T25" s="495"/>
      <c r="U25" s="495"/>
      <c r="V25" s="537"/>
      <c r="W25" s="589"/>
      <c r="X25" s="590"/>
      <c r="Y25" s="591"/>
      <c r="Z25" s="493" t="s">
        <v>172</v>
      </c>
      <c r="AA25" s="473"/>
      <c r="AB25" s="473"/>
      <c r="AC25" s="473"/>
      <c r="AD25" s="473"/>
      <c r="AE25" s="473"/>
      <c r="AF25" s="473"/>
      <c r="AG25" s="474"/>
      <c r="AH25" s="494">
        <v>366</v>
      </c>
      <c r="AI25" s="495"/>
      <c r="AJ25" s="495"/>
      <c r="AK25" s="495"/>
      <c r="AL25" s="537"/>
      <c r="AM25" s="494">
        <v>1122156</v>
      </c>
      <c r="AN25" s="495"/>
      <c r="AO25" s="495"/>
      <c r="AP25" s="495"/>
      <c r="AQ25" s="495"/>
      <c r="AR25" s="537"/>
      <c r="AS25" s="494">
        <v>3066</v>
      </c>
      <c r="AT25" s="495"/>
      <c r="AU25" s="495"/>
      <c r="AV25" s="495"/>
      <c r="AW25" s="495"/>
      <c r="AX25" s="496"/>
      <c r="AY25" s="403" t="s">
        <v>173</v>
      </c>
      <c r="AZ25" s="404"/>
      <c r="BA25" s="404"/>
      <c r="BB25" s="404"/>
      <c r="BC25" s="404"/>
      <c r="BD25" s="404"/>
      <c r="BE25" s="404"/>
      <c r="BF25" s="404"/>
      <c r="BG25" s="404"/>
      <c r="BH25" s="404"/>
      <c r="BI25" s="404"/>
      <c r="BJ25" s="404"/>
      <c r="BK25" s="404"/>
      <c r="BL25" s="404"/>
      <c r="BM25" s="405"/>
      <c r="BN25" s="406">
        <v>48689502</v>
      </c>
      <c r="BO25" s="407"/>
      <c r="BP25" s="407"/>
      <c r="BQ25" s="407"/>
      <c r="BR25" s="407"/>
      <c r="BS25" s="407"/>
      <c r="BT25" s="407"/>
      <c r="BU25" s="408"/>
      <c r="BV25" s="406">
        <v>49319844</v>
      </c>
      <c r="BW25" s="407"/>
      <c r="BX25" s="407"/>
      <c r="BY25" s="407"/>
      <c r="BZ25" s="407"/>
      <c r="CA25" s="407"/>
      <c r="CB25" s="407"/>
      <c r="CC25" s="408"/>
      <c r="CD25" s="190"/>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77"/>
      <c r="B26" s="614"/>
      <c r="C26" s="590"/>
      <c r="D26" s="591"/>
      <c r="E26" s="493" t="s">
        <v>174</v>
      </c>
      <c r="F26" s="473"/>
      <c r="G26" s="473"/>
      <c r="H26" s="473"/>
      <c r="I26" s="473"/>
      <c r="J26" s="473"/>
      <c r="K26" s="474"/>
      <c r="L26" s="494">
        <v>1</v>
      </c>
      <c r="M26" s="495"/>
      <c r="N26" s="495"/>
      <c r="O26" s="495"/>
      <c r="P26" s="537"/>
      <c r="Q26" s="494">
        <v>7670</v>
      </c>
      <c r="R26" s="495"/>
      <c r="S26" s="495"/>
      <c r="T26" s="495"/>
      <c r="U26" s="495"/>
      <c r="V26" s="537"/>
      <c r="W26" s="589"/>
      <c r="X26" s="590"/>
      <c r="Y26" s="591"/>
      <c r="Z26" s="493" t="s">
        <v>175</v>
      </c>
      <c r="AA26" s="595"/>
      <c r="AB26" s="595"/>
      <c r="AC26" s="595"/>
      <c r="AD26" s="595"/>
      <c r="AE26" s="595"/>
      <c r="AF26" s="595"/>
      <c r="AG26" s="596"/>
      <c r="AH26" s="494">
        <v>127</v>
      </c>
      <c r="AI26" s="495"/>
      <c r="AJ26" s="495"/>
      <c r="AK26" s="495"/>
      <c r="AL26" s="537"/>
      <c r="AM26" s="494">
        <v>403860</v>
      </c>
      <c r="AN26" s="495"/>
      <c r="AO26" s="495"/>
      <c r="AP26" s="495"/>
      <c r="AQ26" s="495"/>
      <c r="AR26" s="537"/>
      <c r="AS26" s="494">
        <v>3180</v>
      </c>
      <c r="AT26" s="495"/>
      <c r="AU26" s="495"/>
      <c r="AV26" s="495"/>
      <c r="AW26" s="495"/>
      <c r="AX26" s="496"/>
      <c r="AY26" s="446" t="s">
        <v>176</v>
      </c>
      <c r="AZ26" s="447"/>
      <c r="BA26" s="447"/>
      <c r="BB26" s="447"/>
      <c r="BC26" s="447"/>
      <c r="BD26" s="447"/>
      <c r="BE26" s="447"/>
      <c r="BF26" s="447"/>
      <c r="BG26" s="447"/>
      <c r="BH26" s="447"/>
      <c r="BI26" s="447"/>
      <c r="BJ26" s="447"/>
      <c r="BK26" s="447"/>
      <c r="BL26" s="447"/>
      <c r="BM26" s="448"/>
      <c r="BN26" s="443">
        <v>180000</v>
      </c>
      <c r="BO26" s="444"/>
      <c r="BP26" s="444"/>
      <c r="BQ26" s="444"/>
      <c r="BR26" s="444"/>
      <c r="BS26" s="444"/>
      <c r="BT26" s="444"/>
      <c r="BU26" s="445"/>
      <c r="BV26" s="443">
        <v>180000</v>
      </c>
      <c r="BW26" s="444"/>
      <c r="BX26" s="444"/>
      <c r="BY26" s="444"/>
      <c r="BZ26" s="444"/>
      <c r="CA26" s="444"/>
      <c r="CB26" s="444"/>
      <c r="CC26" s="445"/>
      <c r="CD26" s="190"/>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77"/>
      <c r="B27" s="614"/>
      <c r="C27" s="590"/>
      <c r="D27" s="591"/>
      <c r="E27" s="493" t="s">
        <v>177</v>
      </c>
      <c r="F27" s="473"/>
      <c r="G27" s="473"/>
      <c r="H27" s="473"/>
      <c r="I27" s="473"/>
      <c r="J27" s="473"/>
      <c r="K27" s="474"/>
      <c r="L27" s="494">
        <v>1</v>
      </c>
      <c r="M27" s="495"/>
      <c r="N27" s="495"/>
      <c r="O27" s="495"/>
      <c r="P27" s="537"/>
      <c r="Q27" s="494">
        <v>6930</v>
      </c>
      <c r="R27" s="495"/>
      <c r="S27" s="495"/>
      <c r="T27" s="495"/>
      <c r="U27" s="495"/>
      <c r="V27" s="537"/>
      <c r="W27" s="589"/>
      <c r="X27" s="590"/>
      <c r="Y27" s="591"/>
      <c r="Z27" s="493" t="s">
        <v>178</v>
      </c>
      <c r="AA27" s="473"/>
      <c r="AB27" s="473"/>
      <c r="AC27" s="473"/>
      <c r="AD27" s="473"/>
      <c r="AE27" s="473"/>
      <c r="AF27" s="473"/>
      <c r="AG27" s="474"/>
      <c r="AH27" s="494">
        <v>113</v>
      </c>
      <c r="AI27" s="495"/>
      <c r="AJ27" s="495"/>
      <c r="AK27" s="495"/>
      <c r="AL27" s="537"/>
      <c r="AM27" s="494">
        <v>414270</v>
      </c>
      <c r="AN27" s="495"/>
      <c r="AO27" s="495"/>
      <c r="AP27" s="495"/>
      <c r="AQ27" s="495"/>
      <c r="AR27" s="537"/>
      <c r="AS27" s="494">
        <v>3666</v>
      </c>
      <c r="AT27" s="495"/>
      <c r="AU27" s="495"/>
      <c r="AV27" s="495"/>
      <c r="AW27" s="495"/>
      <c r="AX27" s="496"/>
      <c r="AY27" s="538" t="s">
        <v>179</v>
      </c>
      <c r="AZ27" s="539"/>
      <c r="BA27" s="539"/>
      <c r="BB27" s="539"/>
      <c r="BC27" s="539"/>
      <c r="BD27" s="539"/>
      <c r="BE27" s="539"/>
      <c r="BF27" s="539"/>
      <c r="BG27" s="539"/>
      <c r="BH27" s="539"/>
      <c r="BI27" s="539"/>
      <c r="BJ27" s="539"/>
      <c r="BK27" s="539"/>
      <c r="BL27" s="539"/>
      <c r="BM27" s="540"/>
      <c r="BN27" s="562">
        <v>1151154</v>
      </c>
      <c r="BO27" s="563"/>
      <c r="BP27" s="563"/>
      <c r="BQ27" s="563"/>
      <c r="BR27" s="563"/>
      <c r="BS27" s="563"/>
      <c r="BT27" s="563"/>
      <c r="BU27" s="564"/>
      <c r="BV27" s="562">
        <v>1151154</v>
      </c>
      <c r="BW27" s="563"/>
      <c r="BX27" s="563"/>
      <c r="BY27" s="563"/>
      <c r="BZ27" s="563"/>
      <c r="CA27" s="563"/>
      <c r="CB27" s="563"/>
      <c r="CC27" s="564"/>
      <c r="CD27" s="192"/>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77"/>
      <c r="B28" s="614"/>
      <c r="C28" s="590"/>
      <c r="D28" s="591"/>
      <c r="E28" s="493" t="s">
        <v>180</v>
      </c>
      <c r="F28" s="473"/>
      <c r="G28" s="473"/>
      <c r="H28" s="473"/>
      <c r="I28" s="473"/>
      <c r="J28" s="473"/>
      <c r="K28" s="474"/>
      <c r="L28" s="494">
        <v>1</v>
      </c>
      <c r="M28" s="495"/>
      <c r="N28" s="495"/>
      <c r="O28" s="495"/>
      <c r="P28" s="537"/>
      <c r="Q28" s="494">
        <v>6310</v>
      </c>
      <c r="R28" s="495"/>
      <c r="S28" s="495"/>
      <c r="T28" s="495"/>
      <c r="U28" s="495"/>
      <c r="V28" s="537"/>
      <c r="W28" s="589"/>
      <c r="X28" s="590"/>
      <c r="Y28" s="591"/>
      <c r="Z28" s="493" t="s">
        <v>181</v>
      </c>
      <c r="AA28" s="473"/>
      <c r="AB28" s="473"/>
      <c r="AC28" s="473"/>
      <c r="AD28" s="473"/>
      <c r="AE28" s="473"/>
      <c r="AF28" s="473"/>
      <c r="AG28" s="474"/>
      <c r="AH28" s="494" t="s">
        <v>128</v>
      </c>
      <c r="AI28" s="495"/>
      <c r="AJ28" s="495"/>
      <c r="AK28" s="495"/>
      <c r="AL28" s="537"/>
      <c r="AM28" s="494" t="s">
        <v>182</v>
      </c>
      <c r="AN28" s="495"/>
      <c r="AO28" s="495"/>
      <c r="AP28" s="495"/>
      <c r="AQ28" s="495"/>
      <c r="AR28" s="537"/>
      <c r="AS28" s="494" t="s">
        <v>128</v>
      </c>
      <c r="AT28" s="495"/>
      <c r="AU28" s="495"/>
      <c r="AV28" s="495"/>
      <c r="AW28" s="495"/>
      <c r="AX28" s="496"/>
      <c r="AY28" s="597" t="s">
        <v>183</v>
      </c>
      <c r="AZ28" s="598"/>
      <c r="BA28" s="598"/>
      <c r="BB28" s="599"/>
      <c r="BC28" s="403" t="s">
        <v>49</v>
      </c>
      <c r="BD28" s="404"/>
      <c r="BE28" s="404"/>
      <c r="BF28" s="404"/>
      <c r="BG28" s="404"/>
      <c r="BH28" s="404"/>
      <c r="BI28" s="404"/>
      <c r="BJ28" s="404"/>
      <c r="BK28" s="404"/>
      <c r="BL28" s="404"/>
      <c r="BM28" s="405"/>
      <c r="BN28" s="406">
        <v>14238216</v>
      </c>
      <c r="BO28" s="407"/>
      <c r="BP28" s="407"/>
      <c r="BQ28" s="407"/>
      <c r="BR28" s="407"/>
      <c r="BS28" s="407"/>
      <c r="BT28" s="407"/>
      <c r="BU28" s="408"/>
      <c r="BV28" s="406">
        <v>13892449</v>
      </c>
      <c r="BW28" s="407"/>
      <c r="BX28" s="407"/>
      <c r="BY28" s="407"/>
      <c r="BZ28" s="407"/>
      <c r="CA28" s="407"/>
      <c r="CB28" s="407"/>
      <c r="CC28" s="408"/>
      <c r="CD28" s="190"/>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77"/>
      <c r="B29" s="614"/>
      <c r="C29" s="590"/>
      <c r="D29" s="591"/>
      <c r="E29" s="493" t="s">
        <v>184</v>
      </c>
      <c r="F29" s="473"/>
      <c r="G29" s="473"/>
      <c r="H29" s="473"/>
      <c r="I29" s="473"/>
      <c r="J29" s="473"/>
      <c r="K29" s="474"/>
      <c r="L29" s="494">
        <v>32</v>
      </c>
      <c r="M29" s="495"/>
      <c r="N29" s="495"/>
      <c r="O29" s="495"/>
      <c r="P29" s="537"/>
      <c r="Q29" s="494">
        <v>5910</v>
      </c>
      <c r="R29" s="495"/>
      <c r="S29" s="495"/>
      <c r="T29" s="495"/>
      <c r="U29" s="495"/>
      <c r="V29" s="537"/>
      <c r="W29" s="592"/>
      <c r="X29" s="593"/>
      <c r="Y29" s="594"/>
      <c r="Z29" s="493" t="s">
        <v>185</v>
      </c>
      <c r="AA29" s="473"/>
      <c r="AB29" s="473"/>
      <c r="AC29" s="473"/>
      <c r="AD29" s="473"/>
      <c r="AE29" s="473"/>
      <c r="AF29" s="473"/>
      <c r="AG29" s="474"/>
      <c r="AH29" s="494">
        <v>2000</v>
      </c>
      <c r="AI29" s="495"/>
      <c r="AJ29" s="495"/>
      <c r="AK29" s="495"/>
      <c r="AL29" s="537"/>
      <c r="AM29" s="494">
        <v>6139428</v>
      </c>
      <c r="AN29" s="495"/>
      <c r="AO29" s="495"/>
      <c r="AP29" s="495"/>
      <c r="AQ29" s="495"/>
      <c r="AR29" s="537"/>
      <c r="AS29" s="494">
        <v>3070</v>
      </c>
      <c r="AT29" s="495"/>
      <c r="AU29" s="495"/>
      <c r="AV29" s="495"/>
      <c r="AW29" s="495"/>
      <c r="AX29" s="496"/>
      <c r="AY29" s="600"/>
      <c r="AZ29" s="601"/>
      <c r="BA29" s="601"/>
      <c r="BB29" s="602"/>
      <c r="BC29" s="477" t="s">
        <v>186</v>
      </c>
      <c r="BD29" s="478"/>
      <c r="BE29" s="478"/>
      <c r="BF29" s="478"/>
      <c r="BG29" s="478"/>
      <c r="BH29" s="478"/>
      <c r="BI29" s="478"/>
      <c r="BJ29" s="478"/>
      <c r="BK29" s="478"/>
      <c r="BL29" s="478"/>
      <c r="BM29" s="479"/>
      <c r="BN29" s="443">
        <v>314489</v>
      </c>
      <c r="BO29" s="444"/>
      <c r="BP29" s="444"/>
      <c r="BQ29" s="444"/>
      <c r="BR29" s="444"/>
      <c r="BS29" s="444"/>
      <c r="BT29" s="444"/>
      <c r="BU29" s="445"/>
      <c r="BV29" s="443">
        <v>314173</v>
      </c>
      <c r="BW29" s="444"/>
      <c r="BX29" s="444"/>
      <c r="BY29" s="444"/>
      <c r="BZ29" s="444"/>
      <c r="CA29" s="444"/>
      <c r="CB29" s="444"/>
      <c r="CC29" s="445"/>
      <c r="CD29" s="192"/>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77"/>
      <c r="B30" s="615"/>
      <c r="C30" s="616"/>
      <c r="D30" s="617"/>
      <c r="E30" s="497"/>
      <c r="F30" s="498"/>
      <c r="G30" s="498"/>
      <c r="H30" s="498"/>
      <c r="I30" s="498"/>
      <c r="J30" s="498"/>
      <c r="K30" s="499"/>
      <c r="L30" s="607"/>
      <c r="M30" s="608"/>
      <c r="N30" s="608"/>
      <c r="O30" s="608"/>
      <c r="P30" s="609"/>
      <c r="Q30" s="607"/>
      <c r="R30" s="608"/>
      <c r="S30" s="608"/>
      <c r="T30" s="608"/>
      <c r="U30" s="608"/>
      <c r="V30" s="609"/>
      <c r="W30" s="610" t="s">
        <v>187</v>
      </c>
      <c r="X30" s="611"/>
      <c r="Y30" s="611"/>
      <c r="Z30" s="611"/>
      <c r="AA30" s="611"/>
      <c r="AB30" s="611"/>
      <c r="AC30" s="611"/>
      <c r="AD30" s="611"/>
      <c r="AE30" s="611"/>
      <c r="AF30" s="611"/>
      <c r="AG30" s="612"/>
      <c r="AH30" s="570">
        <v>102.1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32406240</v>
      </c>
      <c r="BO30" s="563"/>
      <c r="BP30" s="563"/>
      <c r="BQ30" s="563"/>
      <c r="BR30" s="563"/>
      <c r="BS30" s="563"/>
      <c r="BT30" s="563"/>
      <c r="BU30" s="564"/>
      <c r="BV30" s="562">
        <v>30592364</v>
      </c>
      <c r="BW30" s="563"/>
      <c r="BX30" s="563"/>
      <c r="BY30" s="563"/>
      <c r="BZ30" s="563"/>
      <c r="CA30" s="563"/>
      <c r="CB30" s="563"/>
      <c r="CC30" s="564"/>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15">
      <c r="A31" s="177"/>
      <c r="B31" s="199"/>
      <c r="DI31" s="200"/>
    </row>
    <row r="32" spans="1:113" ht="13.5" customHeight="1" x14ac:dyDescent="0.15">
      <c r="A32" s="177"/>
      <c r="B32" s="201"/>
      <c r="C32" s="606" t="s">
        <v>188</v>
      </c>
      <c r="D32" s="606"/>
      <c r="E32" s="606"/>
      <c r="F32" s="606"/>
      <c r="G32" s="606"/>
      <c r="H32" s="606"/>
      <c r="I32" s="606"/>
      <c r="J32" s="606"/>
      <c r="K32" s="606"/>
      <c r="L32" s="606"/>
      <c r="M32" s="606"/>
      <c r="N32" s="606"/>
      <c r="O32" s="606"/>
      <c r="P32" s="606"/>
      <c r="Q32" s="606"/>
      <c r="R32" s="606"/>
      <c r="S32" s="606"/>
      <c r="U32" s="447" t="s">
        <v>189</v>
      </c>
      <c r="V32" s="447"/>
      <c r="W32" s="447"/>
      <c r="X32" s="447"/>
      <c r="Y32" s="447"/>
      <c r="Z32" s="447"/>
      <c r="AA32" s="447"/>
      <c r="AB32" s="447"/>
      <c r="AC32" s="447"/>
      <c r="AD32" s="447"/>
      <c r="AE32" s="447"/>
      <c r="AF32" s="447"/>
      <c r="AG32" s="447"/>
      <c r="AH32" s="447"/>
      <c r="AI32" s="447"/>
      <c r="AJ32" s="447"/>
      <c r="AK32" s="447"/>
      <c r="AM32" s="447" t="s">
        <v>190</v>
      </c>
      <c r="AN32" s="447"/>
      <c r="AO32" s="447"/>
      <c r="AP32" s="447"/>
      <c r="AQ32" s="447"/>
      <c r="AR32" s="447"/>
      <c r="AS32" s="447"/>
      <c r="AT32" s="447"/>
      <c r="AU32" s="447"/>
      <c r="AV32" s="447"/>
      <c r="AW32" s="447"/>
      <c r="AX32" s="447"/>
      <c r="AY32" s="447"/>
      <c r="AZ32" s="447"/>
      <c r="BA32" s="447"/>
      <c r="BB32" s="447"/>
      <c r="BC32" s="447"/>
      <c r="BE32" s="447" t="s">
        <v>191</v>
      </c>
      <c r="BF32" s="447"/>
      <c r="BG32" s="447"/>
      <c r="BH32" s="447"/>
      <c r="BI32" s="447"/>
      <c r="BJ32" s="447"/>
      <c r="BK32" s="447"/>
      <c r="BL32" s="447"/>
      <c r="BM32" s="447"/>
      <c r="BN32" s="447"/>
      <c r="BO32" s="447"/>
      <c r="BP32" s="447"/>
      <c r="BQ32" s="447"/>
      <c r="BR32" s="447"/>
      <c r="BS32" s="447"/>
      <c r="BT32" s="447"/>
      <c r="BU32" s="447"/>
      <c r="BW32" s="447" t="s">
        <v>192</v>
      </c>
      <c r="BX32" s="447"/>
      <c r="BY32" s="447"/>
      <c r="BZ32" s="447"/>
      <c r="CA32" s="447"/>
      <c r="CB32" s="447"/>
      <c r="CC32" s="447"/>
      <c r="CD32" s="447"/>
      <c r="CE32" s="447"/>
      <c r="CF32" s="447"/>
      <c r="CG32" s="447"/>
      <c r="CH32" s="447"/>
      <c r="CI32" s="447"/>
      <c r="CJ32" s="447"/>
      <c r="CK32" s="447"/>
      <c r="CL32" s="447"/>
      <c r="CM32" s="447"/>
      <c r="CO32" s="447" t="s">
        <v>193</v>
      </c>
      <c r="CP32" s="447"/>
      <c r="CQ32" s="447"/>
      <c r="CR32" s="447"/>
      <c r="CS32" s="447"/>
      <c r="CT32" s="447"/>
      <c r="CU32" s="447"/>
      <c r="CV32" s="447"/>
      <c r="CW32" s="447"/>
      <c r="CX32" s="447"/>
      <c r="CY32" s="447"/>
      <c r="CZ32" s="447"/>
      <c r="DA32" s="447"/>
      <c r="DB32" s="447"/>
      <c r="DC32" s="447"/>
      <c r="DD32" s="447"/>
      <c r="DE32" s="447"/>
      <c r="DI32" s="200"/>
    </row>
    <row r="33" spans="1:113" ht="13.5" customHeight="1" x14ac:dyDescent="0.15">
      <c r="A33" s="177"/>
      <c r="B33" s="201"/>
      <c r="C33" s="467" t="s">
        <v>194</v>
      </c>
      <c r="D33" s="467"/>
      <c r="E33" s="432" t="s">
        <v>195</v>
      </c>
      <c r="F33" s="432"/>
      <c r="G33" s="432"/>
      <c r="H33" s="432"/>
      <c r="I33" s="432"/>
      <c r="J33" s="432"/>
      <c r="K33" s="432"/>
      <c r="L33" s="432"/>
      <c r="M33" s="432"/>
      <c r="N33" s="432"/>
      <c r="O33" s="432"/>
      <c r="P33" s="432"/>
      <c r="Q33" s="432"/>
      <c r="R33" s="432"/>
      <c r="S33" s="432"/>
      <c r="T33" s="202"/>
      <c r="U33" s="467" t="s">
        <v>194</v>
      </c>
      <c r="V33" s="467"/>
      <c r="W33" s="432" t="s">
        <v>195</v>
      </c>
      <c r="X33" s="432"/>
      <c r="Y33" s="432"/>
      <c r="Z33" s="432"/>
      <c r="AA33" s="432"/>
      <c r="AB33" s="432"/>
      <c r="AC33" s="432"/>
      <c r="AD33" s="432"/>
      <c r="AE33" s="432"/>
      <c r="AF33" s="432"/>
      <c r="AG33" s="432"/>
      <c r="AH33" s="432"/>
      <c r="AI33" s="432"/>
      <c r="AJ33" s="432"/>
      <c r="AK33" s="432"/>
      <c r="AL33" s="202"/>
      <c r="AM33" s="467" t="s">
        <v>196</v>
      </c>
      <c r="AN33" s="467"/>
      <c r="AO33" s="432" t="s">
        <v>195</v>
      </c>
      <c r="AP33" s="432"/>
      <c r="AQ33" s="432"/>
      <c r="AR33" s="432"/>
      <c r="AS33" s="432"/>
      <c r="AT33" s="432"/>
      <c r="AU33" s="432"/>
      <c r="AV33" s="432"/>
      <c r="AW33" s="432"/>
      <c r="AX33" s="432"/>
      <c r="AY33" s="432"/>
      <c r="AZ33" s="432"/>
      <c r="BA33" s="432"/>
      <c r="BB33" s="432"/>
      <c r="BC33" s="432"/>
      <c r="BD33" s="203"/>
      <c r="BE33" s="432" t="s">
        <v>197</v>
      </c>
      <c r="BF33" s="432"/>
      <c r="BG33" s="432" t="s">
        <v>198</v>
      </c>
      <c r="BH33" s="432"/>
      <c r="BI33" s="432"/>
      <c r="BJ33" s="432"/>
      <c r="BK33" s="432"/>
      <c r="BL33" s="432"/>
      <c r="BM33" s="432"/>
      <c r="BN33" s="432"/>
      <c r="BO33" s="432"/>
      <c r="BP33" s="432"/>
      <c r="BQ33" s="432"/>
      <c r="BR33" s="432"/>
      <c r="BS33" s="432"/>
      <c r="BT33" s="432"/>
      <c r="BU33" s="432"/>
      <c r="BV33" s="203"/>
      <c r="BW33" s="467" t="s">
        <v>197</v>
      </c>
      <c r="BX33" s="467"/>
      <c r="BY33" s="432" t="s">
        <v>199</v>
      </c>
      <c r="BZ33" s="432"/>
      <c r="CA33" s="432"/>
      <c r="CB33" s="432"/>
      <c r="CC33" s="432"/>
      <c r="CD33" s="432"/>
      <c r="CE33" s="432"/>
      <c r="CF33" s="432"/>
      <c r="CG33" s="432"/>
      <c r="CH33" s="432"/>
      <c r="CI33" s="432"/>
      <c r="CJ33" s="432"/>
      <c r="CK33" s="432"/>
      <c r="CL33" s="432"/>
      <c r="CM33" s="432"/>
      <c r="CN33" s="202"/>
      <c r="CO33" s="467" t="s">
        <v>196</v>
      </c>
      <c r="CP33" s="467"/>
      <c r="CQ33" s="432" t="s">
        <v>200</v>
      </c>
      <c r="CR33" s="432"/>
      <c r="CS33" s="432"/>
      <c r="CT33" s="432"/>
      <c r="CU33" s="432"/>
      <c r="CV33" s="432"/>
      <c r="CW33" s="432"/>
      <c r="CX33" s="432"/>
      <c r="CY33" s="432"/>
      <c r="CZ33" s="432"/>
      <c r="DA33" s="432"/>
      <c r="DB33" s="432"/>
      <c r="DC33" s="432"/>
      <c r="DD33" s="432"/>
      <c r="DE33" s="432"/>
      <c r="DF33" s="202"/>
      <c r="DG33" s="632" t="s">
        <v>201</v>
      </c>
      <c r="DH33" s="632"/>
      <c r="DI33" s="204"/>
    </row>
    <row r="34" spans="1:113" ht="32.25" customHeight="1" x14ac:dyDescent="0.15">
      <c r="A34" s="177"/>
      <c r="B34" s="201"/>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7"/>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77"/>
      <c r="AM34" s="633">
        <f>IF(AO34="","",MAX(C34:D43,U34:V43)+1)</f>
        <v>8</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77"/>
      <c r="BE34" s="633">
        <f>IF(BG34="","",MAX(C34:D43,U34:V43,AM34:AN43)+1)</f>
        <v>11</v>
      </c>
      <c r="BF34" s="633"/>
      <c r="BG34" s="634" t="str">
        <f>IF('各会計、関係団体の財政状況及び健全化判断比率'!B35="","",'各会計、関係団体の財政状況及び健全化判断比率'!B35)</f>
        <v>食肉センター食肉市場特別会計</v>
      </c>
      <c r="BH34" s="634"/>
      <c r="BI34" s="634"/>
      <c r="BJ34" s="634"/>
      <c r="BK34" s="634"/>
      <c r="BL34" s="634"/>
      <c r="BM34" s="634"/>
      <c r="BN34" s="634"/>
      <c r="BO34" s="634"/>
      <c r="BP34" s="634"/>
      <c r="BQ34" s="634"/>
      <c r="BR34" s="634"/>
      <c r="BS34" s="634"/>
      <c r="BT34" s="634"/>
      <c r="BU34" s="634"/>
      <c r="BV34" s="177"/>
      <c r="BW34" s="633">
        <f>IF(BY34="","",MAX(C34:D43,U34:V43,AM34:AN43,BE34:BF43)+1)</f>
        <v>13</v>
      </c>
      <c r="BX34" s="633"/>
      <c r="BY34" s="634" t="str">
        <f>IF('各会計、関係団体の財政状況及び健全化判断比率'!B68="","",'各会計、関係団体の財政状況及び健全化判断比率'!B68)</f>
        <v>四日市港管理組合（一般会計）</v>
      </c>
      <c r="BZ34" s="634"/>
      <c r="CA34" s="634"/>
      <c r="CB34" s="634"/>
      <c r="CC34" s="634"/>
      <c r="CD34" s="634"/>
      <c r="CE34" s="634"/>
      <c r="CF34" s="634"/>
      <c r="CG34" s="634"/>
      <c r="CH34" s="634"/>
      <c r="CI34" s="634"/>
      <c r="CJ34" s="634"/>
      <c r="CK34" s="634"/>
      <c r="CL34" s="634"/>
      <c r="CM34" s="634"/>
      <c r="CN34" s="177"/>
      <c r="CO34" s="633">
        <f>IF(CQ34="","",MAX(C34:D43,U34:V43,AM34:AN43,BE34:BF43,BW34:BX43)+1)</f>
        <v>23</v>
      </c>
      <c r="CP34" s="633"/>
      <c r="CQ34" s="634" t="str">
        <f>IF('各会計、関係団体の財政状況及び健全化判断比率'!BS7="","",'各会計、関係団体の財政状況及び健全化判断比率'!BS7)</f>
        <v>四日市市生活環境公社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4"/>
    </row>
    <row r="35" spans="1:113" ht="32.25" customHeight="1" x14ac:dyDescent="0.15">
      <c r="A35" s="177"/>
      <c r="B35" s="201"/>
      <c r="C35" s="633">
        <f>IF(E35="","",C34+1)</f>
        <v>2</v>
      </c>
      <c r="D35" s="633"/>
      <c r="E35" s="634" t="str">
        <f>IF('各会計、関係団体の財政状況及び健全化判断比率'!B8="","",'各会計、関係団体の財政状況及び健全化判断比率'!B8)</f>
        <v>土地区画整理事業特別会計</v>
      </c>
      <c r="F35" s="634"/>
      <c r="G35" s="634"/>
      <c r="H35" s="634"/>
      <c r="I35" s="634"/>
      <c r="J35" s="634"/>
      <c r="K35" s="634"/>
      <c r="L35" s="634"/>
      <c r="M35" s="634"/>
      <c r="N35" s="634"/>
      <c r="O35" s="634"/>
      <c r="P35" s="634"/>
      <c r="Q35" s="634"/>
      <c r="R35" s="634"/>
      <c r="S35" s="634"/>
      <c r="T35" s="177"/>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77"/>
      <c r="AM35" s="633">
        <f t="shared" ref="AM35:AM43" si="0">IF(AO35="","",AM34+1)</f>
        <v>9</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77"/>
      <c r="BE35" s="633">
        <f t="shared" ref="BE35:BE43" si="1">IF(BG35="","",BE34+1)</f>
        <v>12</v>
      </c>
      <c r="BF35" s="633"/>
      <c r="BG35" s="634" t="str">
        <f>IF('各会計、関係団体の財政状況及び健全化判断比率'!B36="","",'各会計、関係団体の財政状況及び健全化判断比率'!B36)</f>
        <v>農業集落排水事業特別会計</v>
      </c>
      <c r="BH35" s="634"/>
      <c r="BI35" s="634"/>
      <c r="BJ35" s="634"/>
      <c r="BK35" s="634"/>
      <c r="BL35" s="634"/>
      <c r="BM35" s="634"/>
      <c r="BN35" s="634"/>
      <c r="BO35" s="634"/>
      <c r="BP35" s="634"/>
      <c r="BQ35" s="634"/>
      <c r="BR35" s="634"/>
      <c r="BS35" s="634"/>
      <c r="BT35" s="634"/>
      <c r="BU35" s="634"/>
      <c r="BV35" s="177"/>
      <c r="BW35" s="633">
        <f t="shared" ref="BW35:BW43" si="2">IF(BY35="","",BW34+1)</f>
        <v>14</v>
      </c>
      <c r="BX35" s="633"/>
      <c r="BY35" s="634" t="str">
        <f>IF('各会計、関係団体の財政状況及び健全化判断比率'!B69="","",'各会計、関係団体の財政状況及び健全化判断比率'!B69)</f>
        <v>　〃（港湾整備事業特別会計）</v>
      </c>
      <c r="BZ35" s="634"/>
      <c r="CA35" s="634"/>
      <c r="CB35" s="634"/>
      <c r="CC35" s="634"/>
      <c r="CD35" s="634"/>
      <c r="CE35" s="634"/>
      <c r="CF35" s="634"/>
      <c r="CG35" s="634"/>
      <c r="CH35" s="634"/>
      <c r="CI35" s="634"/>
      <c r="CJ35" s="634"/>
      <c r="CK35" s="634"/>
      <c r="CL35" s="634"/>
      <c r="CM35" s="634"/>
      <c r="CN35" s="177"/>
      <c r="CO35" s="633">
        <f t="shared" ref="CO35:CO43" si="3">IF(CQ35="","",CO34+1)</f>
        <v>24</v>
      </c>
      <c r="CP35" s="633"/>
      <c r="CQ35" s="634" t="str">
        <f>IF('各会計、関係団体の財政状況及び健全化判断比率'!BS8="","",'各会計、関係団体の財政状況及び健全化判断比率'!BS8)</f>
        <v>ディア四日市</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4"/>
    </row>
    <row r="36" spans="1:113" ht="32.25" customHeight="1" x14ac:dyDescent="0.15">
      <c r="A36" s="177"/>
      <c r="B36" s="201"/>
      <c r="C36" s="633">
        <f>IF(E36="","",C35+1)</f>
        <v>3</v>
      </c>
      <c r="D36" s="633"/>
      <c r="E36" s="634" t="str">
        <f>IF('各会計、関係団体の財政状況及び健全化判断比率'!B9="","",'各会計、関係団体の財政状況及び健全化判断比率'!B9)</f>
        <v>都市下水路想定特別会計</v>
      </c>
      <c r="F36" s="634"/>
      <c r="G36" s="634"/>
      <c r="H36" s="634"/>
      <c r="I36" s="634"/>
      <c r="J36" s="634"/>
      <c r="K36" s="634"/>
      <c r="L36" s="634"/>
      <c r="M36" s="634"/>
      <c r="N36" s="634"/>
      <c r="O36" s="634"/>
      <c r="P36" s="634"/>
      <c r="Q36" s="634"/>
      <c r="R36" s="634"/>
      <c r="S36" s="634"/>
      <c r="T36" s="177"/>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77"/>
      <c r="AM36" s="633">
        <f t="shared" si="0"/>
        <v>10</v>
      </c>
      <c r="AN36" s="633"/>
      <c r="AO36" s="634" t="str">
        <f>IF('各会計、関係団体の財政状況及び健全化判断比率'!B34="","",'各会計、関係団体の財政状況及び健全化判断比率'!B34)</f>
        <v>病院事業会計</v>
      </c>
      <c r="AP36" s="634"/>
      <c r="AQ36" s="634"/>
      <c r="AR36" s="634"/>
      <c r="AS36" s="634"/>
      <c r="AT36" s="634"/>
      <c r="AU36" s="634"/>
      <c r="AV36" s="634"/>
      <c r="AW36" s="634"/>
      <c r="AX36" s="634"/>
      <c r="AY36" s="634"/>
      <c r="AZ36" s="634"/>
      <c r="BA36" s="634"/>
      <c r="BB36" s="634"/>
      <c r="BC36" s="634"/>
      <c r="BD36" s="177"/>
      <c r="BE36" s="633" t="str">
        <f t="shared" si="1"/>
        <v/>
      </c>
      <c r="BF36" s="633"/>
      <c r="BG36" s="634"/>
      <c r="BH36" s="634"/>
      <c r="BI36" s="634"/>
      <c r="BJ36" s="634"/>
      <c r="BK36" s="634"/>
      <c r="BL36" s="634"/>
      <c r="BM36" s="634"/>
      <c r="BN36" s="634"/>
      <c r="BO36" s="634"/>
      <c r="BP36" s="634"/>
      <c r="BQ36" s="634"/>
      <c r="BR36" s="634"/>
      <c r="BS36" s="634"/>
      <c r="BT36" s="634"/>
      <c r="BU36" s="634"/>
      <c r="BV36" s="177"/>
      <c r="BW36" s="633">
        <f t="shared" si="2"/>
        <v>15</v>
      </c>
      <c r="BX36" s="633"/>
      <c r="BY36" s="634" t="str">
        <f>IF('各会計、関係団体の財政状況及び健全化判断比率'!B70="","",'各会計、関係団体の財政状況及び健全化判断比率'!B70)</f>
        <v>朝明広域衛生組合</v>
      </c>
      <c r="BZ36" s="634"/>
      <c r="CA36" s="634"/>
      <c r="CB36" s="634"/>
      <c r="CC36" s="634"/>
      <c r="CD36" s="634"/>
      <c r="CE36" s="634"/>
      <c r="CF36" s="634"/>
      <c r="CG36" s="634"/>
      <c r="CH36" s="634"/>
      <c r="CI36" s="634"/>
      <c r="CJ36" s="634"/>
      <c r="CK36" s="634"/>
      <c r="CL36" s="634"/>
      <c r="CM36" s="634"/>
      <c r="CN36" s="177"/>
      <c r="CO36" s="633">
        <f t="shared" si="3"/>
        <v>25</v>
      </c>
      <c r="CP36" s="633"/>
      <c r="CQ36" s="634" t="str">
        <f>IF('各会計、関係団体の財政状況及び健全化判断比率'!BS9="","",'各会計、関係団体の財政状況及び健全化判断比率'!BS9)</f>
        <v>四日市市文化まちづくり財団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4"/>
    </row>
    <row r="37" spans="1:113" ht="32.25" customHeight="1" x14ac:dyDescent="0.15">
      <c r="A37" s="177"/>
      <c r="B37" s="201"/>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7"/>
      <c r="U37" s="633">
        <f t="shared" si="4"/>
        <v>7</v>
      </c>
      <c r="V37" s="633"/>
      <c r="W37" s="634" t="str">
        <f>IF('各会計、関係団体の財政状況及び健全化判断比率'!B31="","",'各会計、関係団体の財政状況及び健全化判断比率'!B31)</f>
        <v>競輪事業特別会計</v>
      </c>
      <c r="X37" s="634"/>
      <c r="Y37" s="634"/>
      <c r="Z37" s="634"/>
      <c r="AA37" s="634"/>
      <c r="AB37" s="634"/>
      <c r="AC37" s="634"/>
      <c r="AD37" s="634"/>
      <c r="AE37" s="634"/>
      <c r="AF37" s="634"/>
      <c r="AG37" s="634"/>
      <c r="AH37" s="634"/>
      <c r="AI37" s="634"/>
      <c r="AJ37" s="634"/>
      <c r="AK37" s="634"/>
      <c r="AL37" s="177"/>
      <c r="AM37" s="633" t="str">
        <f t="shared" si="0"/>
        <v/>
      </c>
      <c r="AN37" s="633"/>
      <c r="AO37" s="634"/>
      <c r="AP37" s="634"/>
      <c r="AQ37" s="634"/>
      <c r="AR37" s="634"/>
      <c r="AS37" s="634"/>
      <c r="AT37" s="634"/>
      <c r="AU37" s="634"/>
      <c r="AV37" s="634"/>
      <c r="AW37" s="634"/>
      <c r="AX37" s="634"/>
      <c r="AY37" s="634"/>
      <c r="AZ37" s="634"/>
      <c r="BA37" s="634"/>
      <c r="BB37" s="634"/>
      <c r="BC37" s="634"/>
      <c r="BD37" s="177"/>
      <c r="BE37" s="633" t="str">
        <f t="shared" si="1"/>
        <v/>
      </c>
      <c r="BF37" s="633"/>
      <c r="BG37" s="634"/>
      <c r="BH37" s="634"/>
      <c r="BI37" s="634"/>
      <c r="BJ37" s="634"/>
      <c r="BK37" s="634"/>
      <c r="BL37" s="634"/>
      <c r="BM37" s="634"/>
      <c r="BN37" s="634"/>
      <c r="BO37" s="634"/>
      <c r="BP37" s="634"/>
      <c r="BQ37" s="634"/>
      <c r="BR37" s="634"/>
      <c r="BS37" s="634"/>
      <c r="BT37" s="634"/>
      <c r="BU37" s="634"/>
      <c r="BV37" s="177"/>
      <c r="BW37" s="633">
        <f t="shared" si="2"/>
        <v>16</v>
      </c>
      <c r="BX37" s="633"/>
      <c r="BY37" s="634" t="str">
        <f>IF('各会計、関係団体の財政状況及び健全化判断比率'!B71="","",'各会計、関係団体の財政状況及び健全化判断比率'!B71)</f>
        <v>三重県市町総合事務組合（一般会計）</v>
      </c>
      <c r="BZ37" s="634"/>
      <c r="CA37" s="634"/>
      <c r="CB37" s="634"/>
      <c r="CC37" s="634"/>
      <c r="CD37" s="634"/>
      <c r="CE37" s="634"/>
      <c r="CF37" s="634"/>
      <c r="CG37" s="634"/>
      <c r="CH37" s="634"/>
      <c r="CI37" s="634"/>
      <c r="CJ37" s="634"/>
      <c r="CK37" s="634"/>
      <c r="CL37" s="634"/>
      <c r="CM37" s="634"/>
      <c r="CN37" s="177"/>
      <c r="CO37" s="633">
        <f t="shared" si="3"/>
        <v>26</v>
      </c>
      <c r="CP37" s="633"/>
      <c r="CQ37" s="634" t="str">
        <f>IF('各会計、関係団体の財政状況及び健全化判断比率'!BS10="","",'各会計、関係団体の財政状況及び健全化判断比率'!BS10)</f>
        <v>四日市あすなろう鉄道</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4"/>
    </row>
    <row r="38" spans="1:113" ht="32.25" customHeight="1" x14ac:dyDescent="0.15">
      <c r="A38" s="177"/>
      <c r="B38" s="201"/>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7"/>
      <c r="U38" s="633" t="str">
        <f t="shared" si="4"/>
        <v/>
      </c>
      <c r="V38" s="633"/>
      <c r="W38" s="634"/>
      <c r="X38" s="634"/>
      <c r="Y38" s="634"/>
      <c r="Z38" s="634"/>
      <c r="AA38" s="634"/>
      <c r="AB38" s="634"/>
      <c r="AC38" s="634"/>
      <c r="AD38" s="634"/>
      <c r="AE38" s="634"/>
      <c r="AF38" s="634"/>
      <c r="AG38" s="634"/>
      <c r="AH38" s="634"/>
      <c r="AI38" s="634"/>
      <c r="AJ38" s="634"/>
      <c r="AK38" s="634"/>
      <c r="AL38" s="177"/>
      <c r="AM38" s="633" t="str">
        <f t="shared" si="0"/>
        <v/>
      </c>
      <c r="AN38" s="633"/>
      <c r="AO38" s="634"/>
      <c r="AP38" s="634"/>
      <c r="AQ38" s="634"/>
      <c r="AR38" s="634"/>
      <c r="AS38" s="634"/>
      <c r="AT38" s="634"/>
      <c r="AU38" s="634"/>
      <c r="AV38" s="634"/>
      <c r="AW38" s="634"/>
      <c r="AX38" s="634"/>
      <c r="AY38" s="634"/>
      <c r="AZ38" s="634"/>
      <c r="BA38" s="634"/>
      <c r="BB38" s="634"/>
      <c r="BC38" s="634"/>
      <c r="BD38" s="177"/>
      <c r="BE38" s="633" t="str">
        <f t="shared" si="1"/>
        <v/>
      </c>
      <c r="BF38" s="633"/>
      <c r="BG38" s="634"/>
      <c r="BH38" s="634"/>
      <c r="BI38" s="634"/>
      <c r="BJ38" s="634"/>
      <c r="BK38" s="634"/>
      <c r="BL38" s="634"/>
      <c r="BM38" s="634"/>
      <c r="BN38" s="634"/>
      <c r="BO38" s="634"/>
      <c r="BP38" s="634"/>
      <c r="BQ38" s="634"/>
      <c r="BR38" s="634"/>
      <c r="BS38" s="634"/>
      <c r="BT38" s="634"/>
      <c r="BU38" s="634"/>
      <c r="BV38" s="177"/>
      <c r="BW38" s="633">
        <f t="shared" si="2"/>
        <v>17</v>
      </c>
      <c r="BX38" s="633"/>
      <c r="BY38" s="634" t="str">
        <f>IF('各会計、関係団体の財政状況及び健全化判断比率'!B72="","",'各会計、関係団体の財政状況及び健全化判断比率'!B72)</f>
        <v>　〃（退職手当特別会計）</v>
      </c>
      <c r="BZ38" s="634"/>
      <c r="CA38" s="634"/>
      <c r="CB38" s="634"/>
      <c r="CC38" s="634"/>
      <c r="CD38" s="634"/>
      <c r="CE38" s="634"/>
      <c r="CF38" s="634"/>
      <c r="CG38" s="634"/>
      <c r="CH38" s="634"/>
      <c r="CI38" s="634"/>
      <c r="CJ38" s="634"/>
      <c r="CK38" s="634"/>
      <c r="CL38" s="634"/>
      <c r="CM38" s="634"/>
      <c r="CN38" s="177"/>
      <c r="CO38" s="633">
        <f t="shared" si="3"/>
        <v>27</v>
      </c>
      <c r="CP38" s="633"/>
      <c r="CQ38" s="634" t="str">
        <f>IF('各会計、関係団体の財政状況及び健全化判断比率'!BS11="","",'各会計、関係団体の財政状況及び健全化判断比率'!BS11)</f>
        <v>三重県四日市畜産公社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4"/>
    </row>
    <row r="39" spans="1:113" ht="32.25" customHeight="1" x14ac:dyDescent="0.15">
      <c r="A39" s="177"/>
      <c r="B39" s="201"/>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7"/>
      <c r="U39" s="633" t="str">
        <f t="shared" si="4"/>
        <v/>
      </c>
      <c r="V39" s="633"/>
      <c r="W39" s="634"/>
      <c r="X39" s="634"/>
      <c r="Y39" s="634"/>
      <c r="Z39" s="634"/>
      <c r="AA39" s="634"/>
      <c r="AB39" s="634"/>
      <c r="AC39" s="634"/>
      <c r="AD39" s="634"/>
      <c r="AE39" s="634"/>
      <c r="AF39" s="634"/>
      <c r="AG39" s="634"/>
      <c r="AH39" s="634"/>
      <c r="AI39" s="634"/>
      <c r="AJ39" s="634"/>
      <c r="AK39" s="634"/>
      <c r="AL39" s="177"/>
      <c r="AM39" s="633" t="str">
        <f t="shared" si="0"/>
        <v/>
      </c>
      <c r="AN39" s="633"/>
      <c r="AO39" s="634"/>
      <c r="AP39" s="634"/>
      <c r="AQ39" s="634"/>
      <c r="AR39" s="634"/>
      <c r="AS39" s="634"/>
      <c r="AT39" s="634"/>
      <c r="AU39" s="634"/>
      <c r="AV39" s="634"/>
      <c r="AW39" s="634"/>
      <c r="AX39" s="634"/>
      <c r="AY39" s="634"/>
      <c r="AZ39" s="634"/>
      <c r="BA39" s="634"/>
      <c r="BB39" s="634"/>
      <c r="BC39" s="634"/>
      <c r="BD39" s="177"/>
      <c r="BE39" s="633" t="str">
        <f t="shared" si="1"/>
        <v/>
      </c>
      <c r="BF39" s="633"/>
      <c r="BG39" s="634"/>
      <c r="BH39" s="634"/>
      <c r="BI39" s="634"/>
      <c r="BJ39" s="634"/>
      <c r="BK39" s="634"/>
      <c r="BL39" s="634"/>
      <c r="BM39" s="634"/>
      <c r="BN39" s="634"/>
      <c r="BO39" s="634"/>
      <c r="BP39" s="634"/>
      <c r="BQ39" s="634"/>
      <c r="BR39" s="634"/>
      <c r="BS39" s="634"/>
      <c r="BT39" s="634"/>
      <c r="BU39" s="634"/>
      <c r="BV39" s="177"/>
      <c r="BW39" s="633">
        <f t="shared" si="2"/>
        <v>18</v>
      </c>
      <c r="BX39" s="633"/>
      <c r="BY39" s="634" t="str">
        <f>IF('各会計、関係団体の財政状況及び健全化判断比率'!B73="","",'各会計、関係団体の財政状況及び健全化判断比率'!B73)</f>
        <v>　〃（デジタル地図特別会計）</v>
      </c>
      <c r="BZ39" s="634"/>
      <c r="CA39" s="634"/>
      <c r="CB39" s="634"/>
      <c r="CC39" s="634"/>
      <c r="CD39" s="634"/>
      <c r="CE39" s="634"/>
      <c r="CF39" s="634"/>
      <c r="CG39" s="634"/>
      <c r="CH39" s="634"/>
      <c r="CI39" s="634"/>
      <c r="CJ39" s="634"/>
      <c r="CK39" s="634"/>
      <c r="CL39" s="634"/>
      <c r="CM39" s="634"/>
      <c r="CN39" s="177"/>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4"/>
    </row>
    <row r="40" spans="1:113" ht="32.25" customHeight="1" x14ac:dyDescent="0.15">
      <c r="A40" s="177"/>
      <c r="B40" s="201"/>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7"/>
      <c r="U40" s="633" t="str">
        <f t="shared" si="4"/>
        <v/>
      </c>
      <c r="V40" s="633"/>
      <c r="W40" s="634"/>
      <c r="X40" s="634"/>
      <c r="Y40" s="634"/>
      <c r="Z40" s="634"/>
      <c r="AA40" s="634"/>
      <c r="AB40" s="634"/>
      <c r="AC40" s="634"/>
      <c r="AD40" s="634"/>
      <c r="AE40" s="634"/>
      <c r="AF40" s="634"/>
      <c r="AG40" s="634"/>
      <c r="AH40" s="634"/>
      <c r="AI40" s="634"/>
      <c r="AJ40" s="634"/>
      <c r="AK40" s="634"/>
      <c r="AL40" s="177"/>
      <c r="AM40" s="633" t="str">
        <f t="shared" si="0"/>
        <v/>
      </c>
      <c r="AN40" s="633"/>
      <c r="AO40" s="634"/>
      <c r="AP40" s="634"/>
      <c r="AQ40" s="634"/>
      <c r="AR40" s="634"/>
      <c r="AS40" s="634"/>
      <c r="AT40" s="634"/>
      <c r="AU40" s="634"/>
      <c r="AV40" s="634"/>
      <c r="AW40" s="634"/>
      <c r="AX40" s="634"/>
      <c r="AY40" s="634"/>
      <c r="AZ40" s="634"/>
      <c r="BA40" s="634"/>
      <c r="BB40" s="634"/>
      <c r="BC40" s="634"/>
      <c r="BD40" s="177"/>
      <c r="BE40" s="633" t="str">
        <f t="shared" si="1"/>
        <v/>
      </c>
      <c r="BF40" s="633"/>
      <c r="BG40" s="634"/>
      <c r="BH40" s="634"/>
      <c r="BI40" s="634"/>
      <c r="BJ40" s="634"/>
      <c r="BK40" s="634"/>
      <c r="BL40" s="634"/>
      <c r="BM40" s="634"/>
      <c r="BN40" s="634"/>
      <c r="BO40" s="634"/>
      <c r="BP40" s="634"/>
      <c r="BQ40" s="634"/>
      <c r="BR40" s="634"/>
      <c r="BS40" s="634"/>
      <c r="BT40" s="634"/>
      <c r="BU40" s="634"/>
      <c r="BV40" s="177"/>
      <c r="BW40" s="633">
        <f t="shared" si="2"/>
        <v>19</v>
      </c>
      <c r="BX40" s="633"/>
      <c r="BY40" s="634" t="str">
        <f>IF('各会計、関係団体の財政状況及び健全化判断比率'!B74="","",'各会計、関係団体の財政状況及び健全化判断比率'!B74)</f>
        <v>　〃（共同研修特別会計）</v>
      </c>
      <c r="BZ40" s="634"/>
      <c r="CA40" s="634"/>
      <c r="CB40" s="634"/>
      <c r="CC40" s="634"/>
      <c r="CD40" s="634"/>
      <c r="CE40" s="634"/>
      <c r="CF40" s="634"/>
      <c r="CG40" s="634"/>
      <c r="CH40" s="634"/>
      <c r="CI40" s="634"/>
      <c r="CJ40" s="634"/>
      <c r="CK40" s="634"/>
      <c r="CL40" s="634"/>
      <c r="CM40" s="634"/>
      <c r="CN40" s="177"/>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4"/>
    </row>
    <row r="41" spans="1:113" ht="32.25" customHeight="1" x14ac:dyDescent="0.15">
      <c r="A41" s="177"/>
      <c r="B41" s="201"/>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7"/>
      <c r="U41" s="633" t="str">
        <f t="shared" si="4"/>
        <v/>
      </c>
      <c r="V41" s="633"/>
      <c r="W41" s="634"/>
      <c r="X41" s="634"/>
      <c r="Y41" s="634"/>
      <c r="Z41" s="634"/>
      <c r="AA41" s="634"/>
      <c r="AB41" s="634"/>
      <c r="AC41" s="634"/>
      <c r="AD41" s="634"/>
      <c r="AE41" s="634"/>
      <c r="AF41" s="634"/>
      <c r="AG41" s="634"/>
      <c r="AH41" s="634"/>
      <c r="AI41" s="634"/>
      <c r="AJ41" s="634"/>
      <c r="AK41" s="634"/>
      <c r="AL41" s="177"/>
      <c r="AM41" s="633" t="str">
        <f t="shared" si="0"/>
        <v/>
      </c>
      <c r="AN41" s="633"/>
      <c r="AO41" s="634"/>
      <c r="AP41" s="634"/>
      <c r="AQ41" s="634"/>
      <c r="AR41" s="634"/>
      <c r="AS41" s="634"/>
      <c r="AT41" s="634"/>
      <c r="AU41" s="634"/>
      <c r="AV41" s="634"/>
      <c r="AW41" s="634"/>
      <c r="AX41" s="634"/>
      <c r="AY41" s="634"/>
      <c r="AZ41" s="634"/>
      <c r="BA41" s="634"/>
      <c r="BB41" s="634"/>
      <c r="BC41" s="634"/>
      <c r="BD41" s="177"/>
      <c r="BE41" s="633" t="str">
        <f t="shared" si="1"/>
        <v/>
      </c>
      <c r="BF41" s="633"/>
      <c r="BG41" s="634"/>
      <c r="BH41" s="634"/>
      <c r="BI41" s="634"/>
      <c r="BJ41" s="634"/>
      <c r="BK41" s="634"/>
      <c r="BL41" s="634"/>
      <c r="BM41" s="634"/>
      <c r="BN41" s="634"/>
      <c r="BO41" s="634"/>
      <c r="BP41" s="634"/>
      <c r="BQ41" s="634"/>
      <c r="BR41" s="634"/>
      <c r="BS41" s="634"/>
      <c r="BT41" s="634"/>
      <c r="BU41" s="634"/>
      <c r="BV41" s="177"/>
      <c r="BW41" s="633">
        <f t="shared" si="2"/>
        <v>20</v>
      </c>
      <c r="BX41" s="633"/>
      <c r="BY41" s="634" t="str">
        <f>IF('各会計、関係団体の財政状況及び健全化判断比率'!B75="","",'各会計、関係団体の財政状況及び健全化判断比率'!B75)</f>
        <v>　〃（物品特別会計）</v>
      </c>
      <c r="BZ41" s="634"/>
      <c r="CA41" s="634"/>
      <c r="CB41" s="634"/>
      <c r="CC41" s="634"/>
      <c r="CD41" s="634"/>
      <c r="CE41" s="634"/>
      <c r="CF41" s="634"/>
      <c r="CG41" s="634"/>
      <c r="CH41" s="634"/>
      <c r="CI41" s="634"/>
      <c r="CJ41" s="634"/>
      <c r="CK41" s="634"/>
      <c r="CL41" s="634"/>
      <c r="CM41" s="634"/>
      <c r="CN41" s="177"/>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4"/>
    </row>
    <row r="42" spans="1:113" ht="32.25" customHeight="1" x14ac:dyDescent="0.15">
      <c r="B42" s="201"/>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7"/>
      <c r="U42" s="633" t="str">
        <f t="shared" si="4"/>
        <v/>
      </c>
      <c r="V42" s="633"/>
      <c r="W42" s="634"/>
      <c r="X42" s="634"/>
      <c r="Y42" s="634"/>
      <c r="Z42" s="634"/>
      <c r="AA42" s="634"/>
      <c r="AB42" s="634"/>
      <c r="AC42" s="634"/>
      <c r="AD42" s="634"/>
      <c r="AE42" s="634"/>
      <c r="AF42" s="634"/>
      <c r="AG42" s="634"/>
      <c r="AH42" s="634"/>
      <c r="AI42" s="634"/>
      <c r="AJ42" s="634"/>
      <c r="AK42" s="634"/>
      <c r="AL42" s="177"/>
      <c r="AM42" s="633" t="str">
        <f t="shared" si="0"/>
        <v/>
      </c>
      <c r="AN42" s="633"/>
      <c r="AO42" s="634"/>
      <c r="AP42" s="634"/>
      <c r="AQ42" s="634"/>
      <c r="AR42" s="634"/>
      <c r="AS42" s="634"/>
      <c r="AT42" s="634"/>
      <c r="AU42" s="634"/>
      <c r="AV42" s="634"/>
      <c r="AW42" s="634"/>
      <c r="AX42" s="634"/>
      <c r="AY42" s="634"/>
      <c r="AZ42" s="634"/>
      <c r="BA42" s="634"/>
      <c r="BB42" s="634"/>
      <c r="BC42" s="634"/>
      <c r="BD42" s="177"/>
      <c r="BE42" s="633" t="str">
        <f t="shared" si="1"/>
        <v/>
      </c>
      <c r="BF42" s="633"/>
      <c r="BG42" s="634"/>
      <c r="BH42" s="634"/>
      <c r="BI42" s="634"/>
      <c r="BJ42" s="634"/>
      <c r="BK42" s="634"/>
      <c r="BL42" s="634"/>
      <c r="BM42" s="634"/>
      <c r="BN42" s="634"/>
      <c r="BO42" s="634"/>
      <c r="BP42" s="634"/>
      <c r="BQ42" s="634"/>
      <c r="BR42" s="634"/>
      <c r="BS42" s="634"/>
      <c r="BT42" s="634"/>
      <c r="BU42" s="634"/>
      <c r="BV42" s="177"/>
      <c r="BW42" s="633">
        <f t="shared" si="2"/>
        <v>21</v>
      </c>
      <c r="BX42" s="633"/>
      <c r="BY42" s="634" t="str">
        <f>IF('各会計、関係団体の財政状況及び健全化判断比率'!B76="","",'各会計、関係団体の財政状況及び健全化判断比率'!B76)</f>
        <v>　〃（消防救急無線特別会計）</v>
      </c>
      <c r="BZ42" s="634"/>
      <c r="CA42" s="634"/>
      <c r="CB42" s="634"/>
      <c r="CC42" s="634"/>
      <c r="CD42" s="634"/>
      <c r="CE42" s="634"/>
      <c r="CF42" s="634"/>
      <c r="CG42" s="634"/>
      <c r="CH42" s="634"/>
      <c r="CI42" s="634"/>
      <c r="CJ42" s="634"/>
      <c r="CK42" s="634"/>
      <c r="CL42" s="634"/>
      <c r="CM42" s="634"/>
      <c r="CN42" s="177"/>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4"/>
    </row>
    <row r="43" spans="1:113" ht="32.25" customHeight="1" x14ac:dyDescent="0.15">
      <c r="B43" s="201"/>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7"/>
      <c r="U43" s="633" t="str">
        <f t="shared" si="4"/>
        <v/>
      </c>
      <c r="V43" s="633"/>
      <c r="W43" s="634"/>
      <c r="X43" s="634"/>
      <c r="Y43" s="634"/>
      <c r="Z43" s="634"/>
      <c r="AA43" s="634"/>
      <c r="AB43" s="634"/>
      <c r="AC43" s="634"/>
      <c r="AD43" s="634"/>
      <c r="AE43" s="634"/>
      <c r="AF43" s="634"/>
      <c r="AG43" s="634"/>
      <c r="AH43" s="634"/>
      <c r="AI43" s="634"/>
      <c r="AJ43" s="634"/>
      <c r="AK43" s="634"/>
      <c r="AL43" s="177"/>
      <c r="AM43" s="633" t="str">
        <f t="shared" si="0"/>
        <v/>
      </c>
      <c r="AN43" s="633"/>
      <c r="AO43" s="634"/>
      <c r="AP43" s="634"/>
      <c r="AQ43" s="634"/>
      <c r="AR43" s="634"/>
      <c r="AS43" s="634"/>
      <c r="AT43" s="634"/>
      <c r="AU43" s="634"/>
      <c r="AV43" s="634"/>
      <c r="AW43" s="634"/>
      <c r="AX43" s="634"/>
      <c r="AY43" s="634"/>
      <c r="AZ43" s="634"/>
      <c r="BA43" s="634"/>
      <c r="BB43" s="634"/>
      <c r="BC43" s="634"/>
      <c r="BD43" s="177"/>
      <c r="BE43" s="633" t="str">
        <f t="shared" si="1"/>
        <v/>
      </c>
      <c r="BF43" s="633"/>
      <c r="BG43" s="634"/>
      <c r="BH43" s="634"/>
      <c r="BI43" s="634"/>
      <c r="BJ43" s="634"/>
      <c r="BK43" s="634"/>
      <c r="BL43" s="634"/>
      <c r="BM43" s="634"/>
      <c r="BN43" s="634"/>
      <c r="BO43" s="634"/>
      <c r="BP43" s="634"/>
      <c r="BQ43" s="634"/>
      <c r="BR43" s="634"/>
      <c r="BS43" s="634"/>
      <c r="BT43" s="634"/>
      <c r="BU43" s="634"/>
      <c r="BV43" s="177"/>
      <c r="BW43" s="633">
        <f t="shared" si="2"/>
        <v>22</v>
      </c>
      <c r="BX43" s="633"/>
      <c r="BY43" s="634" t="str">
        <f>IF('各会計、関係団体の財政状況及び健全化判断比率'!B77="","",'各会計、関係団体の財政状況及び健全化判断比率'!B77)</f>
        <v>　〃（公平委員会特別会計）</v>
      </c>
      <c r="BZ43" s="634"/>
      <c r="CA43" s="634"/>
      <c r="CB43" s="634"/>
      <c r="CC43" s="634"/>
      <c r="CD43" s="634"/>
      <c r="CE43" s="634"/>
      <c r="CF43" s="634"/>
      <c r="CG43" s="634"/>
      <c r="CH43" s="634"/>
      <c r="CI43" s="634"/>
      <c r="CJ43" s="634"/>
      <c r="CK43" s="634"/>
      <c r="CL43" s="634"/>
      <c r="CM43" s="634"/>
      <c r="CN43" s="177"/>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4"/>
    </row>
    <row r="44" spans="1:113" ht="13.5" customHeight="1" thickBot="1" x14ac:dyDescent="0.2">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15"/>
    <row r="46" spans="1:113" x14ac:dyDescent="0.15">
      <c r="B46" s="176" t="s">
        <v>202</v>
      </c>
      <c r="E46" s="636" t="s">
        <v>203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FTKPleEU0zPG9n7y0hfCiJ5FZ27Jo/6JD1xSFG3Sj7JmUD5YLlEFOu76+qIFoeFjwK4HS3rRqcrQnSxv9OLXvA==" saltValue="2L0Ny0mXHz9P9dukkvYZ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87" t="s">
        <v>563</v>
      </c>
      <c r="D34" s="1187"/>
      <c r="E34" s="1188"/>
      <c r="F34" s="32" t="s">
        <v>516</v>
      </c>
      <c r="G34" s="33" t="s">
        <v>516</v>
      </c>
      <c r="H34" s="33" t="s">
        <v>516</v>
      </c>
      <c r="I34" s="33" t="s">
        <v>516</v>
      </c>
      <c r="J34" s="34" t="s">
        <v>564</v>
      </c>
      <c r="K34" s="22"/>
      <c r="L34" s="22"/>
      <c r="M34" s="22"/>
      <c r="N34" s="22"/>
      <c r="O34" s="22"/>
      <c r="P34" s="22"/>
    </row>
    <row r="35" spans="1:16" ht="39" customHeight="1" x14ac:dyDescent="0.15">
      <c r="A35" s="22"/>
      <c r="B35" s="35"/>
      <c r="C35" s="1181" t="s">
        <v>565</v>
      </c>
      <c r="D35" s="1182"/>
      <c r="E35" s="1183"/>
      <c r="F35" s="36">
        <v>15.51</v>
      </c>
      <c r="G35" s="37">
        <v>13</v>
      </c>
      <c r="H35" s="37">
        <v>14.01</v>
      </c>
      <c r="I35" s="37">
        <v>14.26</v>
      </c>
      <c r="J35" s="38">
        <v>14.43</v>
      </c>
      <c r="K35" s="22"/>
      <c r="L35" s="22"/>
      <c r="M35" s="22"/>
      <c r="N35" s="22"/>
      <c r="O35" s="22"/>
      <c r="P35" s="22"/>
    </row>
    <row r="36" spans="1:16" ht="39" customHeight="1" x14ac:dyDescent="0.15">
      <c r="A36" s="22"/>
      <c r="B36" s="35"/>
      <c r="C36" s="1181" t="s">
        <v>566</v>
      </c>
      <c r="D36" s="1182"/>
      <c r="E36" s="1183"/>
      <c r="F36" s="36">
        <v>3.13</v>
      </c>
      <c r="G36" s="37">
        <v>2.96</v>
      </c>
      <c r="H36" s="37">
        <v>5.59</v>
      </c>
      <c r="I36" s="37">
        <v>10.96</v>
      </c>
      <c r="J36" s="38">
        <v>6.09</v>
      </c>
      <c r="K36" s="22"/>
      <c r="L36" s="22"/>
      <c r="M36" s="22"/>
      <c r="N36" s="22"/>
      <c r="O36" s="22"/>
      <c r="P36" s="22"/>
    </row>
    <row r="37" spans="1:16" ht="39" customHeight="1" x14ac:dyDescent="0.15">
      <c r="A37" s="22"/>
      <c r="B37" s="35"/>
      <c r="C37" s="1181" t="s">
        <v>567</v>
      </c>
      <c r="D37" s="1182"/>
      <c r="E37" s="1183"/>
      <c r="F37" s="36">
        <v>4.3899999999999997</v>
      </c>
      <c r="G37" s="37">
        <v>3.38</v>
      </c>
      <c r="H37" s="37">
        <v>3.43</v>
      </c>
      <c r="I37" s="37">
        <v>3.28</v>
      </c>
      <c r="J37" s="38">
        <v>4.04</v>
      </c>
      <c r="K37" s="22"/>
      <c r="L37" s="22"/>
      <c r="M37" s="22"/>
      <c r="N37" s="22"/>
      <c r="O37" s="22"/>
      <c r="P37" s="22"/>
    </row>
    <row r="38" spans="1:16" ht="39" customHeight="1" x14ac:dyDescent="0.15">
      <c r="A38" s="22"/>
      <c r="B38" s="35"/>
      <c r="C38" s="1181" t="s">
        <v>568</v>
      </c>
      <c r="D38" s="1182"/>
      <c r="E38" s="1183"/>
      <c r="F38" s="36">
        <v>6.04</v>
      </c>
      <c r="G38" s="37">
        <v>5.17</v>
      </c>
      <c r="H38" s="37">
        <v>5.43</v>
      </c>
      <c r="I38" s="37">
        <v>3.89</v>
      </c>
      <c r="J38" s="38">
        <v>3.59</v>
      </c>
      <c r="K38" s="22"/>
      <c r="L38" s="22"/>
      <c r="M38" s="22"/>
      <c r="N38" s="22"/>
      <c r="O38" s="22"/>
      <c r="P38" s="22"/>
    </row>
    <row r="39" spans="1:16" ht="39" customHeight="1" x14ac:dyDescent="0.15">
      <c r="A39" s="22"/>
      <c r="B39" s="35"/>
      <c r="C39" s="1181" t="s">
        <v>569</v>
      </c>
      <c r="D39" s="1182"/>
      <c r="E39" s="1183"/>
      <c r="F39" s="36">
        <v>1.43</v>
      </c>
      <c r="G39" s="37">
        <v>1.34</v>
      </c>
      <c r="H39" s="37">
        <v>1.94</v>
      </c>
      <c r="I39" s="37">
        <v>2.14</v>
      </c>
      <c r="J39" s="38">
        <v>2</v>
      </c>
      <c r="K39" s="22"/>
      <c r="L39" s="22"/>
      <c r="M39" s="22"/>
      <c r="N39" s="22"/>
      <c r="O39" s="22"/>
      <c r="P39" s="22"/>
    </row>
    <row r="40" spans="1:16" ht="39" customHeight="1" x14ac:dyDescent="0.15">
      <c r="A40" s="22"/>
      <c r="B40" s="35"/>
      <c r="C40" s="1181" t="s">
        <v>570</v>
      </c>
      <c r="D40" s="1182"/>
      <c r="E40" s="1183"/>
      <c r="F40" s="36">
        <v>1.9</v>
      </c>
      <c r="G40" s="37">
        <v>1.26</v>
      </c>
      <c r="H40" s="37">
        <v>1.41</v>
      </c>
      <c r="I40" s="37">
        <v>1.1399999999999999</v>
      </c>
      <c r="J40" s="38">
        <v>1.6</v>
      </c>
      <c r="K40" s="22"/>
      <c r="L40" s="22"/>
      <c r="M40" s="22"/>
      <c r="N40" s="22"/>
      <c r="O40" s="22"/>
      <c r="P40" s="22"/>
    </row>
    <row r="41" spans="1:16" ht="39" customHeight="1" x14ac:dyDescent="0.15">
      <c r="A41" s="22"/>
      <c r="B41" s="35"/>
      <c r="C41" s="1181" t="s">
        <v>571</v>
      </c>
      <c r="D41" s="1182"/>
      <c r="E41" s="1183"/>
      <c r="F41" s="36">
        <v>0.19</v>
      </c>
      <c r="G41" s="37">
        <v>0.19</v>
      </c>
      <c r="H41" s="37">
        <v>0.37</v>
      </c>
      <c r="I41" s="37">
        <v>0.56000000000000005</v>
      </c>
      <c r="J41" s="38">
        <v>0.52</v>
      </c>
      <c r="K41" s="22"/>
      <c r="L41" s="22"/>
      <c r="M41" s="22"/>
      <c r="N41" s="22"/>
      <c r="O41" s="22"/>
      <c r="P41" s="22"/>
    </row>
    <row r="42" spans="1:16" ht="39" customHeight="1" x14ac:dyDescent="0.15">
      <c r="A42" s="22"/>
      <c r="B42" s="39"/>
      <c r="C42" s="1181" t="s">
        <v>572</v>
      </c>
      <c r="D42" s="1182"/>
      <c r="E42" s="1183"/>
      <c r="F42" s="36" t="s">
        <v>516</v>
      </c>
      <c r="G42" s="37" t="s">
        <v>516</v>
      </c>
      <c r="H42" s="37" t="s">
        <v>516</v>
      </c>
      <c r="I42" s="37" t="s">
        <v>516</v>
      </c>
      <c r="J42" s="38" t="s">
        <v>516</v>
      </c>
      <c r="K42" s="22"/>
      <c r="L42" s="22"/>
      <c r="M42" s="22"/>
      <c r="N42" s="22"/>
      <c r="O42" s="22"/>
      <c r="P42" s="22"/>
    </row>
    <row r="43" spans="1:16" ht="39" customHeight="1" thickBot="1" x14ac:dyDescent="0.2">
      <c r="A43" s="22"/>
      <c r="B43" s="40"/>
      <c r="C43" s="1184" t="s">
        <v>573</v>
      </c>
      <c r="D43" s="1185"/>
      <c r="E43" s="1186"/>
      <c r="F43" s="41">
        <v>0.26</v>
      </c>
      <c r="G43" s="42">
        <v>0.09</v>
      </c>
      <c r="H43" s="42">
        <v>0.12</v>
      </c>
      <c r="I43" s="42">
        <v>0.12</v>
      </c>
      <c r="J43" s="43">
        <v>0.16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q6tTM2vfWun3qnkesb55ZdvSKE7CgTPWG328FzKqD8FmTrydiiN9JwvcUumqgU5D6a2METrTpdjd8E7TBrKDw==" saltValue="1IIe9UVR1vdd6lSQsWTQ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89" t="s">
        <v>10</v>
      </c>
      <c r="C45" s="1190"/>
      <c r="D45" s="58"/>
      <c r="E45" s="1195" t="s">
        <v>11</v>
      </c>
      <c r="F45" s="1195"/>
      <c r="G45" s="1195"/>
      <c r="H45" s="1195"/>
      <c r="I45" s="1195"/>
      <c r="J45" s="1196"/>
      <c r="K45" s="59">
        <v>7945</v>
      </c>
      <c r="L45" s="60">
        <v>7452</v>
      </c>
      <c r="M45" s="60">
        <v>6808</v>
      </c>
      <c r="N45" s="60">
        <v>6452</v>
      </c>
      <c r="O45" s="61">
        <v>6123</v>
      </c>
      <c r="P45" s="48"/>
      <c r="Q45" s="48"/>
      <c r="R45" s="48"/>
      <c r="S45" s="48"/>
      <c r="T45" s="48"/>
      <c r="U45" s="48"/>
    </row>
    <row r="46" spans="1:21" ht="30.75" customHeight="1" x14ac:dyDescent="0.15">
      <c r="A46" s="48"/>
      <c r="B46" s="1191"/>
      <c r="C46" s="1192"/>
      <c r="D46" s="62"/>
      <c r="E46" s="1197" t="s">
        <v>12</v>
      </c>
      <c r="F46" s="1197"/>
      <c r="G46" s="1197"/>
      <c r="H46" s="1197"/>
      <c r="I46" s="1197"/>
      <c r="J46" s="1198"/>
      <c r="K46" s="63" t="s">
        <v>516</v>
      </c>
      <c r="L46" s="64" t="s">
        <v>516</v>
      </c>
      <c r="M46" s="64" t="s">
        <v>516</v>
      </c>
      <c r="N46" s="64" t="s">
        <v>516</v>
      </c>
      <c r="O46" s="65" t="s">
        <v>516</v>
      </c>
      <c r="P46" s="48"/>
      <c r="Q46" s="48"/>
      <c r="R46" s="48"/>
      <c r="S46" s="48"/>
      <c r="T46" s="48"/>
      <c r="U46" s="48"/>
    </row>
    <row r="47" spans="1:21" ht="30.75" customHeight="1" x14ac:dyDescent="0.15">
      <c r="A47" s="48"/>
      <c r="B47" s="1191"/>
      <c r="C47" s="1192"/>
      <c r="D47" s="62"/>
      <c r="E47" s="1197" t="s">
        <v>13</v>
      </c>
      <c r="F47" s="1197"/>
      <c r="G47" s="1197"/>
      <c r="H47" s="1197"/>
      <c r="I47" s="1197"/>
      <c r="J47" s="1198"/>
      <c r="K47" s="63" t="s">
        <v>516</v>
      </c>
      <c r="L47" s="64" t="s">
        <v>516</v>
      </c>
      <c r="M47" s="64" t="s">
        <v>516</v>
      </c>
      <c r="N47" s="64" t="s">
        <v>516</v>
      </c>
      <c r="O47" s="65" t="s">
        <v>516</v>
      </c>
      <c r="P47" s="48"/>
      <c r="Q47" s="48"/>
      <c r="R47" s="48"/>
      <c r="S47" s="48"/>
      <c r="T47" s="48"/>
      <c r="U47" s="48"/>
    </row>
    <row r="48" spans="1:21" ht="30.75" customHeight="1" x14ac:dyDescent="0.15">
      <c r="A48" s="48"/>
      <c r="B48" s="1191"/>
      <c r="C48" s="1192"/>
      <c r="D48" s="62"/>
      <c r="E48" s="1197" t="s">
        <v>14</v>
      </c>
      <c r="F48" s="1197"/>
      <c r="G48" s="1197"/>
      <c r="H48" s="1197"/>
      <c r="I48" s="1197"/>
      <c r="J48" s="1198"/>
      <c r="K48" s="63">
        <v>5197</v>
      </c>
      <c r="L48" s="64">
        <v>4710</v>
      </c>
      <c r="M48" s="64">
        <v>4508</v>
      </c>
      <c r="N48" s="64">
        <v>4282</v>
      </c>
      <c r="O48" s="65">
        <v>4335</v>
      </c>
      <c r="P48" s="48"/>
      <c r="Q48" s="48"/>
      <c r="R48" s="48"/>
      <c r="S48" s="48"/>
      <c r="T48" s="48"/>
      <c r="U48" s="48"/>
    </row>
    <row r="49" spans="1:21" ht="30.75" customHeight="1" x14ac:dyDescent="0.15">
      <c r="A49" s="48"/>
      <c r="B49" s="1191"/>
      <c r="C49" s="1192"/>
      <c r="D49" s="62"/>
      <c r="E49" s="1197" t="s">
        <v>15</v>
      </c>
      <c r="F49" s="1197"/>
      <c r="G49" s="1197"/>
      <c r="H49" s="1197"/>
      <c r="I49" s="1197"/>
      <c r="J49" s="1198"/>
      <c r="K49" s="63">
        <v>783</v>
      </c>
      <c r="L49" s="64">
        <v>803</v>
      </c>
      <c r="M49" s="64">
        <v>813</v>
      </c>
      <c r="N49" s="64">
        <v>824</v>
      </c>
      <c r="O49" s="65">
        <v>821</v>
      </c>
      <c r="P49" s="48"/>
      <c r="Q49" s="48"/>
      <c r="R49" s="48"/>
      <c r="S49" s="48"/>
      <c r="T49" s="48"/>
      <c r="U49" s="48"/>
    </row>
    <row r="50" spans="1:21" ht="30.75" customHeight="1" x14ac:dyDescent="0.15">
      <c r="A50" s="48"/>
      <c r="B50" s="1191"/>
      <c r="C50" s="1192"/>
      <c r="D50" s="62"/>
      <c r="E50" s="1197" t="s">
        <v>16</v>
      </c>
      <c r="F50" s="1197"/>
      <c r="G50" s="1197"/>
      <c r="H50" s="1197"/>
      <c r="I50" s="1197"/>
      <c r="J50" s="1198"/>
      <c r="K50" s="63">
        <v>353</v>
      </c>
      <c r="L50" s="64">
        <v>212</v>
      </c>
      <c r="M50" s="64">
        <v>287</v>
      </c>
      <c r="N50" s="64">
        <v>285</v>
      </c>
      <c r="O50" s="65">
        <v>2234</v>
      </c>
      <c r="P50" s="48"/>
      <c r="Q50" s="48"/>
      <c r="R50" s="48"/>
      <c r="S50" s="48"/>
      <c r="T50" s="48"/>
      <c r="U50" s="48"/>
    </row>
    <row r="51" spans="1:21" ht="30.75" customHeight="1" x14ac:dyDescent="0.15">
      <c r="A51" s="48"/>
      <c r="B51" s="1193"/>
      <c r="C51" s="1194"/>
      <c r="D51" s="66"/>
      <c r="E51" s="1197" t="s">
        <v>17</v>
      </c>
      <c r="F51" s="1197"/>
      <c r="G51" s="1197"/>
      <c r="H51" s="1197"/>
      <c r="I51" s="1197"/>
      <c r="J51" s="1198"/>
      <c r="K51" s="63" t="s">
        <v>516</v>
      </c>
      <c r="L51" s="64" t="s">
        <v>516</v>
      </c>
      <c r="M51" s="64" t="s">
        <v>516</v>
      </c>
      <c r="N51" s="64" t="s">
        <v>516</v>
      </c>
      <c r="O51" s="65" t="s">
        <v>516</v>
      </c>
      <c r="P51" s="48"/>
      <c r="Q51" s="48"/>
      <c r="R51" s="48"/>
      <c r="S51" s="48"/>
      <c r="T51" s="48"/>
      <c r="U51" s="48"/>
    </row>
    <row r="52" spans="1:21" ht="30.75" customHeight="1" x14ac:dyDescent="0.15">
      <c r="A52" s="48"/>
      <c r="B52" s="1199" t="s">
        <v>18</v>
      </c>
      <c r="C52" s="1200"/>
      <c r="D52" s="66"/>
      <c r="E52" s="1197" t="s">
        <v>19</v>
      </c>
      <c r="F52" s="1197"/>
      <c r="G52" s="1197"/>
      <c r="H52" s="1197"/>
      <c r="I52" s="1197"/>
      <c r="J52" s="1198"/>
      <c r="K52" s="63">
        <v>11825</v>
      </c>
      <c r="L52" s="64">
        <v>11598</v>
      </c>
      <c r="M52" s="64">
        <v>11015</v>
      </c>
      <c r="N52" s="64">
        <v>10492</v>
      </c>
      <c r="O52" s="65">
        <v>10275</v>
      </c>
      <c r="P52" s="48"/>
      <c r="Q52" s="48"/>
      <c r="R52" s="48"/>
      <c r="S52" s="48"/>
      <c r="T52" s="48"/>
      <c r="U52" s="48"/>
    </row>
    <row r="53" spans="1:21" ht="30.75" customHeight="1" thickBot="1" x14ac:dyDescent="0.2">
      <c r="A53" s="48"/>
      <c r="B53" s="1201" t="s">
        <v>20</v>
      </c>
      <c r="C53" s="1202"/>
      <c r="D53" s="67"/>
      <c r="E53" s="1203" t="s">
        <v>21</v>
      </c>
      <c r="F53" s="1203"/>
      <c r="G53" s="1203"/>
      <c r="H53" s="1203"/>
      <c r="I53" s="1203"/>
      <c r="J53" s="1204"/>
      <c r="K53" s="68">
        <v>2453</v>
      </c>
      <c r="L53" s="69">
        <v>1579</v>
      </c>
      <c r="M53" s="69">
        <v>1401</v>
      </c>
      <c r="N53" s="69">
        <v>1351</v>
      </c>
      <c r="O53" s="70">
        <v>3238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15">
      <c r="B58" s="1205" t="s">
        <v>25</v>
      </c>
      <c r="C58" s="1206"/>
      <c r="D58" s="1211" t="s">
        <v>26</v>
      </c>
      <c r="E58" s="1212"/>
      <c r="F58" s="1212"/>
      <c r="G58" s="1212"/>
      <c r="H58" s="1212"/>
      <c r="I58" s="1212"/>
      <c r="J58" s="1213"/>
      <c r="K58" s="83"/>
      <c r="L58" s="84"/>
      <c r="M58" s="84"/>
      <c r="N58" s="84"/>
      <c r="O58" s="85"/>
    </row>
    <row r="59" spans="1:21" ht="31.5" customHeight="1" x14ac:dyDescent="0.15">
      <c r="B59" s="1207"/>
      <c r="C59" s="1208"/>
      <c r="D59" s="1214" t="s">
        <v>27</v>
      </c>
      <c r="E59" s="1215"/>
      <c r="F59" s="1215"/>
      <c r="G59" s="1215"/>
      <c r="H59" s="1215"/>
      <c r="I59" s="1215"/>
      <c r="J59" s="1216"/>
      <c r="K59" s="86"/>
      <c r="L59" s="87"/>
      <c r="M59" s="87"/>
      <c r="N59" s="87"/>
      <c r="O59" s="88"/>
    </row>
    <row r="60" spans="1:21" ht="31.5" customHeight="1" thickBot="1" x14ac:dyDescent="0.2">
      <c r="B60" s="1209"/>
      <c r="C60" s="1210"/>
      <c r="D60" s="1217" t="s">
        <v>28</v>
      </c>
      <c r="E60" s="1218"/>
      <c r="F60" s="1218"/>
      <c r="G60" s="1218"/>
      <c r="H60" s="1218"/>
      <c r="I60" s="1218"/>
      <c r="J60" s="1219"/>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9rU2HGLzZs6LJCp+yNAzEO56SqRaKD9w28rxUyTo/5Pad0eOWhL9q+FNMd/Nj1E1d+puxCUZYmIss/0RD+Xow==" saltValue="EO2+xjPbp5Zm8oZo85hH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557</v>
      </c>
      <c r="J40" s="103" t="s">
        <v>558</v>
      </c>
      <c r="K40" s="103" t="s">
        <v>559</v>
      </c>
      <c r="L40" s="103" t="s">
        <v>560</v>
      </c>
      <c r="M40" s="104" t="s">
        <v>561</v>
      </c>
    </row>
    <row r="41" spans="2:13" ht="27.75" customHeight="1" x14ac:dyDescent="0.15">
      <c r="B41" s="1220" t="s">
        <v>31</v>
      </c>
      <c r="C41" s="1221"/>
      <c r="D41" s="105"/>
      <c r="E41" s="1226" t="s">
        <v>32</v>
      </c>
      <c r="F41" s="1226"/>
      <c r="G41" s="1226"/>
      <c r="H41" s="1227"/>
      <c r="I41" s="351">
        <v>56837</v>
      </c>
      <c r="J41" s="352">
        <v>53591</v>
      </c>
      <c r="K41" s="352">
        <v>48947</v>
      </c>
      <c r="L41" s="352">
        <v>43632</v>
      </c>
      <c r="M41" s="353">
        <v>39165</v>
      </c>
    </row>
    <row r="42" spans="2:13" ht="27.75" customHeight="1" x14ac:dyDescent="0.15">
      <c r="B42" s="1222"/>
      <c r="C42" s="1223"/>
      <c r="D42" s="106"/>
      <c r="E42" s="1228" t="s">
        <v>33</v>
      </c>
      <c r="F42" s="1228"/>
      <c r="G42" s="1228"/>
      <c r="H42" s="1229"/>
      <c r="I42" s="354">
        <v>1449</v>
      </c>
      <c r="J42" s="355">
        <v>2510</v>
      </c>
      <c r="K42" s="355">
        <v>2237</v>
      </c>
      <c r="L42" s="355">
        <v>1953</v>
      </c>
      <c r="M42" s="356">
        <v>10808</v>
      </c>
    </row>
    <row r="43" spans="2:13" ht="27.75" customHeight="1" x14ac:dyDescent="0.15">
      <c r="B43" s="1222"/>
      <c r="C43" s="1223"/>
      <c r="D43" s="106"/>
      <c r="E43" s="1228" t="s">
        <v>34</v>
      </c>
      <c r="F43" s="1228"/>
      <c r="G43" s="1228"/>
      <c r="H43" s="1229"/>
      <c r="I43" s="354">
        <v>65714</v>
      </c>
      <c r="J43" s="355">
        <v>58514</v>
      </c>
      <c r="K43" s="355">
        <v>51344</v>
      </c>
      <c r="L43" s="355">
        <v>48669</v>
      </c>
      <c r="M43" s="356">
        <v>48669</v>
      </c>
    </row>
    <row r="44" spans="2:13" ht="27.75" customHeight="1" x14ac:dyDescent="0.15">
      <c r="B44" s="1222"/>
      <c r="C44" s="1223"/>
      <c r="D44" s="106"/>
      <c r="E44" s="1228" t="s">
        <v>35</v>
      </c>
      <c r="F44" s="1228"/>
      <c r="G44" s="1228"/>
      <c r="H44" s="1229"/>
      <c r="I44" s="354">
        <v>8280</v>
      </c>
      <c r="J44" s="355">
        <v>7984</v>
      </c>
      <c r="K44" s="355">
        <v>7731</v>
      </c>
      <c r="L44" s="355">
        <v>7756</v>
      </c>
      <c r="M44" s="356">
        <v>7781</v>
      </c>
    </row>
    <row r="45" spans="2:13" ht="27.75" customHeight="1" x14ac:dyDescent="0.15">
      <c r="B45" s="1222"/>
      <c r="C45" s="1223"/>
      <c r="D45" s="106"/>
      <c r="E45" s="1228" t="s">
        <v>36</v>
      </c>
      <c r="F45" s="1228"/>
      <c r="G45" s="1228"/>
      <c r="H45" s="1229"/>
      <c r="I45" s="354">
        <v>13707</v>
      </c>
      <c r="J45" s="355">
        <v>13361</v>
      </c>
      <c r="K45" s="355">
        <v>13445</v>
      </c>
      <c r="L45" s="355">
        <v>13355</v>
      </c>
      <c r="M45" s="356">
        <v>13407</v>
      </c>
    </row>
    <row r="46" spans="2:13" ht="27.75" customHeight="1" x14ac:dyDescent="0.15">
      <c r="B46" s="1222"/>
      <c r="C46" s="1223"/>
      <c r="D46" s="107"/>
      <c r="E46" s="1228" t="s">
        <v>37</v>
      </c>
      <c r="F46" s="1228"/>
      <c r="G46" s="1228"/>
      <c r="H46" s="1229"/>
      <c r="I46" s="354">
        <v>6</v>
      </c>
      <c r="J46" s="355" t="s">
        <v>516</v>
      </c>
      <c r="K46" s="355" t="s">
        <v>516</v>
      </c>
      <c r="L46" s="355">
        <v>2</v>
      </c>
      <c r="M46" s="356" t="s">
        <v>516</v>
      </c>
    </row>
    <row r="47" spans="2:13" ht="27.75" customHeight="1" x14ac:dyDescent="0.15">
      <c r="B47" s="1222"/>
      <c r="C47" s="1223"/>
      <c r="D47" s="108"/>
      <c r="E47" s="1230" t="s">
        <v>38</v>
      </c>
      <c r="F47" s="1231"/>
      <c r="G47" s="1231"/>
      <c r="H47" s="1232"/>
      <c r="I47" s="354" t="s">
        <v>516</v>
      </c>
      <c r="J47" s="355" t="s">
        <v>516</v>
      </c>
      <c r="K47" s="355" t="s">
        <v>516</v>
      </c>
      <c r="L47" s="355" t="s">
        <v>516</v>
      </c>
      <c r="M47" s="356" t="s">
        <v>516</v>
      </c>
    </row>
    <row r="48" spans="2:13" ht="27.75" customHeight="1" x14ac:dyDescent="0.15">
      <c r="B48" s="1222"/>
      <c r="C48" s="1223"/>
      <c r="D48" s="106"/>
      <c r="E48" s="1228" t="s">
        <v>39</v>
      </c>
      <c r="F48" s="1228"/>
      <c r="G48" s="1228"/>
      <c r="H48" s="1229"/>
      <c r="I48" s="354" t="s">
        <v>516</v>
      </c>
      <c r="J48" s="355" t="s">
        <v>516</v>
      </c>
      <c r="K48" s="355" t="s">
        <v>516</v>
      </c>
      <c r="L48" s="355" t="s">
        <v>516</v>
      </c>
      <c r="M48" s="356" t="s">
        <v>516</v>
      </c>
    </row>
    <row r="49" spans="2:13" ht="27.75" customHeight="1" x14ac:dyDescent="0.15">
      <c r="B49" s="1224"/>
      <c r="C49" s="1225"/>
      <c r="D49" s="106"/>
      <c r="E49" s="1228" t="s">
        <v>40</v>
      </c>
      <c r="F49" s="1228"/>
      <c r="G49" s="1228"/>
      <c r="H49" s="1229"/>
      <c r="I49" s="354" t="s">
        <v>516</v>
      </c>
      <c r="J49" s="355" t="s">
        <v>516</v>
      </c>
      <c r="K49" s="355" t="s">
        <v>516</v>
      </c>
      <c r="L49" s="355" t="s">
        <v>516</v>
      </c>
      <c r="M49" s="356" t="s">
        <v>516</v>
      </c>
    </row>
    <row r="50" spans="2:13" ht="27.75" customHeight="1" x14ac:dyDescent="0.15">
      <c r="B50" s="1233" t="s">
        <v>41</v>
      </c>
      <c r="C50" s="1234"/>
      <c r="D50" s="109"/>
      <c r="E50" s="1228" t="s">
        <v>42</v>
      </c>
      <c r="F50" s="1228"/>
      <c r="G50" s="1228"/>
      <c r="H50" s="1229"/>
      <c r="I50" s="354">
        <v>46778</v>
      </c>
      <c r="J50" s="355">
        <v>49244</v>
      </c>
      <c r="K50" s="355">
        <v>48143</v>
      </c>
      <c r="L50" s="355">
        <v>46962</v>
      </c>
      <c r="M50" s="356">
        <v>47617</v>
      </c>
    </row>
    <row r="51" spans="2:13" ht="27.75" customHeight="1" x14ac:dyDescent="0.15">
      <c r="B51" s="1222"/>
      <c r="C51" s="1223"/>
      <c r="D51" s="106"/>
      <c r="E51" s="1228" t="s">
        <v>43</v>
      </c>
      <c r="F51" s="1228"/>
      <c r="G51" s="1228"/>
      <c r="H51" s="1229"/>
      <c r="I51" s="354">
        <v>17655</v>
      </c>
      <c r="J51" s="355">
        <v>16201</v>
      </c>
      <c r="K51" s="355">
        <v>14760</v>
      </c>
      <c r="L51" s="355">
        <v>14494</v>
      </c>
      <c r="M51" s="356">
        <v>15846</v>
      </c>
    </row>
    <row r="52" spans="2:13" ht="27.75" customHeight="1" x14ac:dyDescent="0.15">
      <c r="B52" s="1224"/>
      <c r="C52" s="1225"/>
      <c r="D52" s="106"/>
      <c r="E52" s="1228" t="s">
        <v>44</v>
      </c>
      <c r="F52" s="1228"/>
      <c r="G52" s="1228"/>
      <c r="H52" s="1229"/>
      <c r="I52" s="354">
        <v>85075</v>
      </c>
      <c r="J52" s="355">
        <v>79629</v>
      </c>
      <c r="K52" s="355">
        <v>74326</v>
      </c>
      <c r="L52" s="355">
        <v>68559</v>
      </c>
      <c r="M52" s="356">
        <v>63427</v>
      </c>
    </row>
    <row r="53" spans="2:13" ht="27.75" customHeight="1" thickBot="1" x14ac:dyDescent="0.2">
      <c r="B53" s="1235" t="s">
        <v>45</v>
      </c>
      <c r="C53" s="1236"/>
      <c r="D53" s="110"/>
      <c r="E53" s="1237" t="s">
        <v>46</v>
      </c>
      <c r="F53" s="1237"/>
      <c r="G53" s="1237"/>
      <c r="H53" s="1238"/>
      <c r="I53" s="357">
        <v>-3514</v>
      </c>
      <c r="J53" s="358">
        <v>-9113</v>
      </c>
      <c r="K53" s="358">
        <v>-13526</v>
      </c>
      <c r="L53" s="358">
        <v>-14648</v>
      </c>
      <c r="M53" s="359">
        <v>-7059</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69BcsxOntn8X5fzLLCDkriLJTI4svTXgGzHoNzu7kP0/BKoJq4Gz0YlDPa2R1T9/ti7uFrfJl60D35G8ekYQfg==" saltValue="Rr0kDYGIVZXVFwTr5TOX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559</v>
      </c>
      <c r="G54" s="119" t="s">
        <v>560</v>
      </c>
      <c r="H54" s="120" t="s">
        <v>561</v>
      </c>
    </row>
    <row r="55" spans="2:8" ht="52.5" customHeight="1" x14ac:dyDescent="0.15">
      <c r="B55" s="121"/>
      <c r="C55" s="1247" t="s">
        <v>49</v>
      </c>
      <c r="D55" s="1247"/>
      <c r="E55" s="1248"/>
      <c r="F55" s="122">
        <v>14875</v>
      </c>
      <c r="G55" s="122">
        <v>13892</v>
      </c>
      <c r="H55" s="123">
        <v>14238</v>
      </c>
    </row>
    <row r="56" spans="2:8" ht="52.5" customHeight="1" x14ac:dyDescent="0.15">
      <c r="B56" s="124"/>
      <c r="C56" s="1249" t="s">
        <v>50</v>
      </c>
      <c r="D56" s="1249"/>
      <c r="E56" s="1250"/>
      <c r="F56" s="125">
        <v>314</v>
      </c>
      <c r="G56" s="125">
        <v>314</v>
      </c>
      <c r="H56" s="126">
        <v>314</v>
      </c>
    </row>
    <row r="57" spans="2:8" ht="53.25" customHeight="1" x14ac:dyDescent="0.15">
      <c r="B57" s="124"/>
      <c r="C57" s="1251" t="s">
        <v>51</v>
      </c>
      <c r="D57" s="1251"/>
      <c r="E57" s="1252"/>
      <c r="F57" s="127">
        <v>28606</v>
      </c>
      <c r="G57" s="127">
        <v>30592</v>
      </c>
      <c r="H57" s="128">
        <v>32406</v>
      </c>
    </row>
    <row r="58" spans="2:8" ht="45.75" customHeight="1" x14ac:dyDescent="0.15">
      <c r="B58" s="129"/>
      <c r="C58" s="1239" t="s">
        <v>600</v>
      </c>
      <c r="D58" s="1240"/>
      <c r="E58" s="1241"/>
      <c r="F58" s="360">
        <v>9289</v>
      </c>
      <c r="G58" s="360">
        <v>10297</v>
      </c>
      <c r="H58" s="361">
        <v>11313</v>
      </c>
    </row>
    <row r="59" spans="2:8" ht="45.75" customHeight="1" x14ac:dyDescent="0.15">
      <c r="B59" s="129"/>
      <c r="C59" s="1239" t="s">
        <v>601</v>
      </c>
      <c r="D59" s="1240"/>
      <c r="E59" s="1241"/>
      <c r="F59" s="360">
        <v>8575</v>
      </c>
      <c r="G59" s="360">
        <v>8867</v>
      </c>
      <c r="H59" s="361">
        <v>9728</v>
      </c>
    </row>
    <row r="60" spans="2:8" ht="45.75" customHeight="1" x14ac:dyDescent="0.15">
      <c r="B60" s="129"/>
      <c r="C60" s="1239" t="s">
        <v>602</v>
      </c>
      <c r="D60" s="1240"/>
      <c r="E60" s="1241"/>
      <c r="F60" s="360">
        <v>4205</v>
      </c>
      <c r="G60" s="360">
        <v>4220</v>
      </c>
      <c r="H60" s="361">
        <v>4232</v>
      </c>
    </row>
    <row r="61" spans="2:8" ht="45.75" customHeight="1" x14ac:dyDescent="0.15">
      <c r="B61" s="129"/>
      <c r="C61" s="1239" t="s">
        <v>603</v>
      </c>
      <c r="D61" s="1240"/>
      <c r="E61" s="1241"/>
      <c r="F61" s="360">
        <v>2352</v>
      </c>
      <c r="G61" s="360">
        <v>2969</v>
      </c>
      <c r="H61" s="361">
        <v>2773</v>
      </c>
    </row>
    <row r="62" spans="2:8" ht="45.75" customHeight="1" thickBot="1" x14ac:dyDescent="0.2">
      <c r="B62" s="130"/>
      <c r="C62" s="1242" t="s">
        <v>604</v>
      </c>
      <c r="D62" s="1243"/>
      <c r="E62" s="1244"/>
      <c r="F62" s="362">
        <v>1161</v>
      </c>
      <c r="G62" s="362">
        <v>1162</v>
      </c>
      <c r="H62" s="363">
        <v>1163</v>
      </c>
    </row>
    <row r="63" spans="2:8" ht="52.5" customHeight="1" thickBot="1" x14ac:dyDescent="0.2">
      <c r="B63" s="131"/>
      <c r="C63" s="1245" t="s">
        <v>52</v>
      </c>
      <c r="D63" s="1245"/>
      <c r="E63" s="1246"/>
      <c r="F63" s="132">
        <v>43795</v>
      </c>
      <c r="G63" s="132">
        <v>44799</v>
      </c>
      <c r="H63" s="133">
        <v>46959</v>
      </c>
    </row>
    <row r="64" spans="2:8" x14ac:dyDescent="0.15"/>
  </sheetData>
  <sheetProtection algorithmName="SHA-512" hashValue="DnVE1Bv5uAfF5jCaEuJDv7Bodpr3zBiQ02p/1bP9N7Xfy7mqQHRm4eWOZtG8ZohukkabfnwMffT0lQVUZ+x2jw==" saltValue="8MK6uEGfLfGzAe52bjLq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5"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5"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5"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5"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5"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5"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5"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5"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5"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5"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5"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5"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5"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5"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5"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614</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607</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557</v>
      </c>
      <c r="BQ50" s="1257"/>
      <c r="BR50" s="1257"/>
      <c r="BS50" s="1257"/>
      <c r="BT50" s="1257"/>
      <c r="BU50" s="1257"/>
      <c r="BV50" s="1257"/>
      <c r="BW50" s="1257"/>
      <c r="BX50" s="1257" t="s">
        <v>558</v>
      </c>
      <c r="BY50" s="1257"/>
      <c r="BZ50" s="1257"/>
      <c r="CA50" s="1257"/>
      <c r="CB50" s="1257"/>
      <c r="CC50" s="1257"/>
      <c r="CD50" s="1257"/>
      <c r="CE50" s="1257"/>
      <c r="CF50" s="1257" t="s">
        <v>559</v>
      </c>
      <c r="CG50" s="1257"/>
      <c r="CH50" s="1257"/>
      <c r="CI50" s="1257"/>
      <c r="CJ50" s="1257"/>
      <c r="CK50" s="1257"/>
      <c r="CL50" s="1257"/>
      <c r="CM50" s="1257"/>
      <c r="CN50" s="1257" t="s">
        <v>560</v>
      </c>
      <c r="CO50" s="1257"/>
      <c r="CP50" s="1257"/>
      <c r="CQ50" s="1257"/>
      <c r="CR50" s="1257"/>
      <c r="CS50" s="1257"/>
      <c r="CT50" s="1257"/>
      <c r="CU50" s="1257"/>
      <c r="CV50" s="1257" t="s">
        <v>561</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608</v>
      </c>
      <c r="AO51" s="1259"/>
      <c r="AP51" s="1259"/>
      <c r="AQ51" s="1259"/>
      <c r="AR51" s="1259"/>
      <c r="AS51" s="1259"/>
      <c r="AT51" s="1259"/>
      <c r="AU51" s="1259"/>
      <c r="AV51" s="1259"/>
      <c r="AW51" s="1259"/>
      <c r="AX51" s="1259"/>
      <c r="AY51" s="1259"/>
      <c r="AZ51" s="1259"/>
      <c r="BA51" s="1259"/>
      <c r="BB51" s="1259" t="s">
        <v>609</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610</v>
      </c>
      <c r="BC53" s="1259"/>
      <c r="BD53" s="1259"/>
      <c r="BE53" s="1259"/>
      <c r="BF53" s="1259"/>
      <c r="BG53" s="1259"/>
      <c r="BH53" s="1259"/>
      <c r="BI53" s="1259"/>
      <c r="BJ53" s="1259"/>
      <c r="BK53" s="1259"/>
      <c r="BL53" s="1259"/>
      <c r="BM53" s="1259"/>
      <c r="BN53" s="1259"/>
      <c r="BO53" s="1259"/>
      <c r="BP53" s="1258">
        <v>68.2</v>
      </c>
      <c r="BQ53" s="1258"/>
      <c r="BR53" s="1258"/>
      <c r="BS53" s="1258"/>
      <c r="BT53" s="1258"/>
      <c r="BU53" s="1258"/>
      <c r="BV53" s="1258"/>
      <c r="BW53" s="1258"/>
      <c r="BX53" s="1258">
        <v>68</v>
      </c>
      <c r="BY53" s="1258"/>
      <c r="BZ53" s="1258"/>
      <c r="CA53" s="1258"/>
      <c r="CB53" s="1258"/>
      <c r="CC53" s="1258"/>
      <c r="CD53" s="1258"/>
      <c r="CE53" s="1258"/>
      <c r="CF53" s="1258">
        <v>66.400000000000006</v>
      </c>
      <c r="CG53" s="1258"/>
      <c r="CH53" s="1258"/>
      <c r="CI53" s="1258"/>
      <c r="CJ53" s="1258"/>
      <c r="CK53" s="1258"/>
      <c r="CL53" s="1258"/>
      <c r="CM53" s="1258"/>
      <c r="CN53" s="1258">
        <v>66.8</v>
      </c>
      <c r="CO53" s="1258"/>
      <c r="CP53" s="1258"/>
      <c r="CQ53" s="1258"/>
      <c r="CR53" s="1258"/>
      <c r="CS53" s="1258"/>
      <c r="CT53" s="1258"/>
      <c r="CU53" s="1258"/>
      <c r="CV53" s="1258">
        <v>67.2</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611</v>
      </c>
      <c r="AO55" s="1257"/>
      <c r="AP55" s="1257"/>
      <c r="AQ55" s="1257"/>
      <c r="AR55" s="1257"/>
      <c r="AS55" s="1257"/>
      <c r="AT55" s="1257"/>
      <c r="AU55" s="1257"/>
      <c r="AV55" s="1257"/>
      <c r="AW55" s="1257"/>
      <c r="AX55" s="1257"/>
      <c r="AY55" s="1257"/>
      <c r="AZ55" s="1257"/>
      <c r="BA55" s="1257"/>
      <c r="BB55" s="1259" t="s">
        <v>609</v>
      </c>
      <c r="BC55" s="1259"/>
      <c r="BD55" s="1259"/>
      <c r="BE55" s="1259"/>
      <c r="BF55" s="1259"/>
      <c r="BG55" s="1259"/>
      <c r="BH55" s="1259"/>
      <c r="BI55" s="1259"/>
      <c r="BJ55" s="1259"/>
      <c r="BK55" s="1259"/>
      <c r="BL55" s="1259"/>
      <c r="BM55" s="1259"/>
      <c r="BN55" s="1259"/>
      <c r="BO55" s="1259"/>
      <c r="BP55" s="1258">
        <v>23.1</v>
      </c>
      <c r="BQ55" s="1258"/>
      <c r="BR55" s="1258"/>
      <c r="BS55" s="1258"/>
      <c r="BT55" s="1258"/>
      <c r="BU55" s="1258"/>
      <c r="BV55" s="1258"/>
      <c r="BW55" s="1258"/>
      <c r="BX55" s="1258">
        <v>19</v>
      </c>
      <c r="BY55" s="1258"/>
      <c r="BZ55" s="1258"/>
      <c r="CA55" s="1258"/>
      <c r="CB55" s="1258"/>
      <c r="CC55" s="1258"/>
      <c r="CD55" s="1258"/>
      <c r="CE55" s="1258"/>
      <c r="CF55" s="1258">
        <v>18</v>
      </c>
      <c r="CG55" s="1258"/>
      <c r="CH55" s="1258"/>
      <c r="CI55" s="1258"/>
      <c r="CJ55" s="1258"/>
      <c r="CK55" s="1258"/>
      <c r="CL55" s="1258"/>
      <c r="CM55" s="1258"/>
      <c r="CN55" s="1258">
        <v>13.1</v>
      </c>
      <c r="CO55" s="1258"/>
      <c r="CP55" s="1258"/>
      <c r="CQ55" s="1258"/>
      <c r="CR55" s="1258"/>
      <c r="CS55" s="1258"/>
      <c r="CT55" s="1258"/>
      <c r="CU55" s="1258"/>
      <c r="CV55" s="1258">
        <v>10.9</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610</v>
      </c>
      <c r="BC57" s="1259"/>
      <c r="BD57" s="1259"/>
      <c r="BE57" s="1259"/>
      <c r="BF57" s="1259"/>
      <c r="BG57" s="1259"/>
      <c r="BH57" s="1259"/>
      <c r="BI57" s="1259"/>
      <c r="BJ57" s="1259"/>
      <c r="BK57" s="1259"/>
      <c r="BL57" s="1259"/>
      <c r="BM57" s="1259"/>
      <c r="BN57" s="1259"/>
      <c r="BO57" s="1259"/>
      <c r="BP57" s="1258">
        <v>60.4</v>
      </c>
      <c r="BQ57" s="1258"/>
      <c r="BR57" s="1258"/>
      <c r="BS57" s="1258"/>
      <c r="BT57" s="1258"/>
      <c r="BU57" s="1258"/>
      <c r="BV57" s="1258"/>
      <c r="BW57" s="1258"/>
      <c r="BX57" s="1258">
        <v>60.9</v>
      </c>
      <c r="BY57" s="1258"/>
      <c r="BZ57" s="1258"/>
      <c r="CA57" s="1258"/>
      <c r="CB57" s="1258"/>
      <c r="CC57" s="1258"/>
      <c r="CD57" s="1258"/>
      <c r="CE57" s="1258"/>
      <c r="CF57" s="1258">
        <v>61.9</v>
      </c>
      <c r="CG57" s="1258"/>
      <c r="CH57" s="1258"/>
      <c r="CI57" s="1258"/>
      <c r="CJ57" s="1258"/>
      <c r="CK57" s="1258"/>
      <c r="CL57" s="1258"/>
      <c r="CM57" s="1258"/>
      <c r="CN57" s="1258">
        <v>62.5</v>
      </c>
      <c r="CO57" s="1258"/>
      <c r="CP57" s="1258"/>
      <c r="CQ57" s="1258"/>
      <c r="CR57" s="1258"/>
      <c r="CS57" s="1258"/>
      <c r="CT57" s="1258"/>
      <c r="CU57" s="1258"/>
      <c r="CV57" s="1258">
        <v>63.5</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612</v>
      </c>
    </row>
    <row r="64" spans="1:109" x14ac:dyDescent="0.15">
      <c r="B64" s="372"/>
      <c r="G64" s="379"/>
      <c r="I64" s="392"/>
      <c r="J64" s="392"/>
      <c r="K64" s="392"/>
      <c r="L64" s="392"/>
      <c r="M64" s="392"/>
      <c r="N64" s="393"/>
      <c r="AM64" s="379"/>
      <c r="AN64" s="379" t="s">
        <v>606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615</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607</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557</v>
      </c>
      <c r="BQ72" s="1257"/>
      <c r="BR72" s="1257"/>
      <c r="BS72" s="1257"/>
      <c r="BT72" s="1257"/>
      <c r="BU72" s="1257"/>
      <c r="BV72" s="1257"/>
      <c r="BW72" s="1257"/>
      <c r="BX72" s="1257" t="s">
        <v>558</v>
      </c>
      <c r="BY72" s="1257"/>
      <c r="BZ72" s="1257"/>
      <c r="CA72" s="1257"/>
      <c r="CB72" s="1257"/>
      <c r="CC72" s="1257"/>
      <c r="CD72" s="1257"/>
      <c r="CE72" s="1257"/>
      <c r="CF72" s="1257" t="s">
        <v>559</v>
      </c>
      <c r="CG72" s="1257"/>
      <c r="CH72" s="1257"/>
      <c r="CI72" s="1257"/>
      <c r="CJ72" s="1257"/>
      <c r="CK72" s="1257"/>
      <c r="CL72" s="1257"/>
      <c r="CM72" s="1257"/>
      <c r="CN72" s="1257" t="s">
        <v>560</v>
      </c>
      <c r="CO72" s="1257"/>
      <c r="CP72" s="1257"/>
      <c r="CQ72" s="1257"/>
      <c r="CR72" s="1257"/>
      <c r="CS72" s="1257"/>
      <c r="CT72" s="1257"/>
      <c r="CU72" s="1257"/>
      <c r="CV72" s="1257" t="s">
        <v>561</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608</v>
      </c>
      <c r="AO73" s="1259"/>
      <c r="AP73" s="1259"/>
      <c r="AQ73" s="1259"/>
      <c r="AR73" s="1259"/>
      <c r="AS73" s="1259"/>
      <c r="AT73" s="1259"/>
      <c r="AU73" s="1259"/>
      <c r="AV73" s="1259"/>
      <c r="AW73" s="1259"/>
      <c r="AX73" s="1259"/>
      <c r="AY73" s="1259"/>
      <c r="AZ73" s="1259"/>
      <c r="BA73" s="1259"/>
      <c r="BB73" s="1259" t="s">
        <v>609</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613</v>
      </c>
      <c r="BC75" s="1259"/>
      <c r="BD75" s="1259"/>
      <c r="BE75" s="1259"/>
      <c r="BF75" s="1259"/>
      <c r="BG75" s="1259"/>
      <c r="BH75" s="1259"/>
      <c r="BI75" s="1259"/>
      <c r="BJ75" s="1259"/>
      <c r="BK75" s="1259"/>
      <c r="BL75" s="1259"/>
      <c r="BM75" s="1259"/>
      <c r="BN75" s="1259"/>
      <c r="BO75" s="1259"/>
      <c r="BP75" s="1258">
        <v>6.2</v>
      </c>
      <c r="BQ75" s="1258"/>
      <c r="BR75" s="1258"/>
      <c r="BS75" s="1258"/>
      <c r="BT75" s="1258"/>
      <c r="BU75" s="1258"/>
      <c r="BV75" s="1258"/>
      <c r="BW75" s="1258"/>
      <c r="BX75" s="1258">
        <v>4.2</v>
      </c>
      <c r="BY75" s="1258"/>
      <c r="BZ75" s="1258"/>
      <c r="CA75" s="1258"/>
      <c r="CB75" s="1258"/>
      <c r="CC75" s="1258"/>
      <c r="CD75" s="1258"/>
      <c r="CE75" s="1258"/>
      <c r="CF75" s="1258">
        <v>2.5</v>
      </c>
      <c r="CG75" s="1258"/>
      <c r="CH75" s="1258"/>
      <c r="CI75" s="1258"/>
      <c r="CJ75" s="1258"/>
      <c r="CK75" s="1258"/>
      <c r="CL75" s="1258"/>
      <c r="CM75" s="1258"/>
      <c r="CN75" s="1258">
        <v>1.9</v>
      </c>
      <c r="CO75" s="1258"/>
      <c r="CP75" s="1258"/>
      <c r="CQ75" s="1258"/>
      <c r="CR75" s="1258"/>
      <c r="CS75" s="1258"/>
      <c r="CT75" s="1258"/>
      <c r="CU75" s="1258"/>
      <c r="CV75" s="1258">
        <v>2.8</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611</v>
      </c>
      <c r="AO77" s="1257"/>
      <c r="AP77" s="1257"/>
      <c r="AQ77" s="1257"/>
      <c r="AR77" s="1257"/>
      <c r="AS77" s="1257"/>
      <c r="AT77" s="1257"/>
      <c r="AU77" s="1257"/>
      <c r="AV77" s="1257"/>
      <c r="AW77" s="1257"/>
      <c r="AX77" s="1257"/>
      <c r="AY77" s="1257"/>
      <c r="AZ77" s="1257"/>
      <c r="BA77" s="1257"/>
      <c r="BB77" s="1259" t="s">
        <v>609</v>
      </c>
      <c r="BC77" s="1259"/>
      <c r="BD77" s="1259"/>
      <c r="BE77" s="1259"/>
      <c r="BF77" s="1259"/>
      <c r="BG77" s="1259"/>
      <c r="BH77" s="1259"/>
      <c r="BI77" s="1259"/>
      <c r="BJ77" s="1259"/>
      <c r="BK77" s="1259"/>
      <c r="BL77" s="1259"/>
      <c r="BM77" s="1259"/>
      <c r="BN77" s="1259"/>
      <c r="BO77" s="1259"/>
      <c r="BP77" s="1258">
        <v>23.1</v>
      </c>
      <c r="BQ77" s="1258"/>
      <c r="BR77" s="1258"/>
      <c r="BS77" s="1258"/>
      <c r="BT77" s="1258"/>
      <c r="BU77" s="1258"/>
      <c r="BV77" s="1258"/>
      <c r="BW77" s="1258"/>
      <c r="BX77" s="1258">
        <v>19</v>
      </c>
      <c r="BY77" s="1258"/>
      <c r="BZ77" s="1258"/>
      <c r="CA77" s="1258"/>
      <c r="CB77" s="1258"/>
      <c r="CC77" s="1258"/>
      <c r="CD77" s="1258"/>
      <c r="CE77" s="1258"/>
      <c r="CF77" s="1258">
        <v>18</v>
      </c>
      <c r="CG77" s="1258"/>
      <c r="CH77" s="1258"/>
      <c r="CI77" s="1258"/>
      <c r="CJ77" s="1258"/>
      <c r="CK77" s="1258"/>
      <c r="CL77" s="1258"/>
      <c r="CM77" s="1258"/>
      <c r="CN77" s="1258">
        <v>13.1</v>
      </c>
      <c r="CO77" s="1258"/>
      <c r="CP77" s="1258"/>
      <c r="CQ77" s="1258"/>
      <c r="CR77" s="1258"/>
      <c r="CS77" s="1258"/>
      <c r="CT77" s="1258"/>
      <c r="CU77" s="1258"/>
      <c r="CV77" s="1258">
        <v>10.9</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613</v>
      </c>
      <c r="BC79" s="1259"/>
      <c r="BD79" s="1259"/>
      <c r="BE79" s="1259"/>
      <c r="BF79" s="1259"/>
      <c r="BG79" s="1259"/>
      <c r="BH79" s="1259"/>
      <c r="BI79" s="1259"/>
      <c r="BJ79" s="1259"/>
      <c r="BK79" s="1259"/>
      <c r="BL79" s="1259"/>
      <c r="BM79" s="1259"/>
      <c r="BN79" s="1259"/>
      <c r="BO79" s="1259"/>
      <c r="BP79" s="1258">
        <v>4.2</v>
      </c>
      <c r="BQ79" s="1258"/>
      <c r="BR79" s="1258"/>
      <c r="BS79" s="1258"/>
      <c r="BT79" s="1258"/>
      <c r="BU79" s="1258"/>
      <c r="BV79" s="1258"/>
      <c r="BW79" s="1258"/>
      <c r="BX79" s="1258">
        <v>3.6</v>
      </c>
      <c r="BY79" s="1258"/>
      <c r="BZ79" s="1258"/>
      <c r="CA79" s="1258"/>
      <c r="CB79" s="1258"/>
      <c r="CC79" s="1258"/>
      <c r="CD79" s="1258"/>
      <c r="CE79" s="1258"/>
      <c r="CF79" s="1258">
        <v>3.5</v>
      </c>
      <c r="CG79" s="1258"/>
      <c r="CH79" s="1258"/>
      <c r="CI79" s="1258"/>
      <c r="CJ79" s="1258"/>
      <c r="CK79" s="1258"/>
      <c r="CL79" s="1258"/>
      <c r="CM79" s="1258"/>
      <c r="CN79" s="1258">
        <v>3.6</v>
      </c>
      <c r="CO79" s="1258"/>
      <c r="CP79" s="1258"/>
      <c r="CQ79" s="1258"/>
      <c r="CR79" s="1258"/>
      <c r="CS79" s="1258"/>
      <c r="CT79" s="1258"/>
      <c r="CU79" s="1258"/>
      <c r="CV79" s="1258">
        <v>4</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i8bcRIc1qzcXn6xYPfHirRAKm5VXh1EOv643F5QXiIvFmNYyaOGzs7fx9ThDpFS4p0WoA3LkUmQl+hMBjnFUQ==" saltValue="qeDTOsPJNe3M4QHEKC9Db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504</v>
      </c>
    </row>
  </sheetData>
  <sheetProtection algorithmName="SHA-512" hashValue="WJcjF0AQ3zMoX5I783lILmLTIqdDhY2JW5l+/F0xtJpKTyqBpfV/pgyu+/+HJoCuk2E+t0PIwCmusXnpTMQTjA==" saltValue="Pnhq12keFS87JiXsBRzk3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504</v>
      </c>
    </row>
  </sheetData>
  <sheetProtection algorithmName="SHA-512" hashValue="3OTSpUgK0iaHbCHs9JcU6nXKsb+90Bs+PTUDh39j7b4I2sHKNZ3e6Yivn9Ha8Z5QmAyBRgeQJs/FOtr4K7FDuQ==" saltValue="pajUjh8H58XGGwXliHXy+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53</v>
      </c>
      <c r="E2" s="145"/>
      <c r="F2" s="146" t="s">
        <v>554</v>
      </c>
      <c r="G2" s="147"/>
      <c r="H2" s="148"/>
    </row>
    <row r="3" spans="1:8" x14ac:dyDescent="0.15">
      <c r="A3" s="144" t="s">
        <v>547</v>
      </c>
      <c r="B3" s="149"/>
      <c r="C3" s="150"/>
      <c r="D3" s="151">
        <v>56640</v>
      </c>
      <c r="E3" s="152"/>
      <c r="F3" s="153">
        <v>45022</v>
      </c>
      <c r="G3" s="154"/>
      <c r="H3" s="155"/>
    </row>
    <row r="4" spans="1:8" x14ac:dyDescent="0.15">
      <c r="A4" s="156"/>
      <c r="B4" s="157"/>
      <c r="C4" s="158"/>
      <c r="D4" s="159">
        <v>30329</v>
      </c>
      <c r="E4" s="160"/>
      <c r="F4" s="161">
        <v>25247</v>
      </c>
      <c r="G4" s="162"/>
      <c r="H4" s="163"/>
    </row>
    <row r="5" spans="1:8" x14ac:dyDescent="0.15">
      <c r="A5" s="144" t="s">
        <v>549</v>
      </c>
      <c r="B5" s="149"/>
      <c r="C5" s="150"/>
      <c r="D5" s="151">
        <v>72638</v>
      </c>
      <c r="E5" s="152"/>
      <c r="F5" s="153">
        <v>46035</v>
      </c>
      <c r="G5" s="154"/>
      <c r="H5" s="155"/>
    </row>
    <row r="6" spans="1:8" x14ac:dyDescent="0.15">
      <c r="A6" s="156"/>
      <c r="B6" s="157"/>
      <c r="C6" s="158"/>
      <c r="D6" s="159">
        <v>39090</v>
      </c>
      <c r="E6" s="160"/>
      <c r="F6" s="161">
        <v>25158</v>
      </c>
      <c r="G6" s="162"/>
      <c r="H6" s="163"/>
    </row>
    <row r="7" spans="1:8" x14ac:dyDescent="0.15">
      <c r="A7" s="144" t="s">
        <v>550</v>
      </c>
      <c r="B7" s="149"/>
      <c r="C7" s="150"/>
      <c r="D7" s="151">
        <v>54621</v>
      </c>
      <c r="E7" s="152"/>
      <c r="F7" s="153">
        <v>43261</v>
      </c>
      <c r="G7" s="154"/>
      <c r="H7" s="155"/>
    </row>
    <row r="8" spans="1:8" x14ac:dyDescent="0.15">
      <c r="A8" s="156"/>
      <c r="B8" s="157"/>
      <c r="C8" s="158"/>
      <c r="D8" s="159">
        <v>35790</v>
      </c>
      <c r="E8" s="160"/>
      <c r="F8" s="161">
        <v>24721</v>
      </c>
      <c r="G8" s="162"/>
      <c r="H8" s="163"/>
    </row>
    <row r="9" spans="1:8" x14ac:dyDescent="0.15">
      <c r="A9" s="144" t="s">
        <v>551</v>
      </c>
      <c r="B9" s="149"/>
      <c r="C9" s="150"/>
      <c r="D9" s="151">
        <v>49426</v>
      </c>
      <c r="E9" s="152"/>
      <c r="F9" s="153">
        <v>40626</v>
      </c>
      <c r="G9" s="154"/>
      <c r="H9" s="155"/>
    </row>
    <row r="10" spans="1:8" x14ac:dyDescent="0.15">
      <c r="A10" s="156"/>
      <c r="B10" s="157"/>
      <c r="C10" s="158"/>
      <c r="D10" s="159">
        <v>31779</v>
      </c>
      <c r="E10" s="160"/>
      <c r="F10" s="161">
        <v>24279</v>
      </c>
      <c r="G10" s="162"/>
      <c r="H10" s="163"/>
    </row>
    <row r="11" spans="1:8" x14ac:dyDescent="0.15">
      <c r="A11" s="144" t="s">
        <v>552</v>
      </c>
      <c r="B11" s="149"/>
      <c r="C11" s="150"/>
      <c r="D11" s="151">
        <v>64986</v>
      </c>
      <c r="E11" s="152"/>
      <c r="F11" s="153">
        <v>46133</v>
      </c>
      <c r="G11" s="154"/>
      <c r="H11" s="155"/>
    </row>
    <row r="12" spans="1:8" x14ac:dyDescent="0.15">
      <c r="A12" s="156"/>
      <c r="B12" s="157"/>
      <c r="C12" s="164"/>
      <c r="D12" s="159">
        <v>34233</v>
      </c>
      <c r="E12" s="160"/>
      <c r="F12" s="161">
        <v>27280</v>
      </c>
      <c r="G12" s="162"/>
      <c r="H12" s="163"/>
    </row>
    <row r="13" spans="1:8" x14ac:dyDescent="0.15">
      <c r="A13" s="144"/>
      <c r="B13" s="149"/>
      <c r="C13" s="165"/>
      <c r="D13" s="166">
        <v>59662</v>
      </c>
      <c r="E13" s="167"/>
      <c r="F13" s="168">
        <v>44215</v>
      </c>
      <c r="G13" s="169"/>
      <c r="H13" s="155"/>
    </row>
    <row r="14" spans="1:8" x14ac:dyDescent="0.15">
      <c r="A14" s="156"/>
      <c r="B14" s="157"/>
      <c r="C14" s="158"/>
      <c r="D14" s="159">
        <v>34244</v>
      </c>
      <c r="E14" s="160"/>
      <c r="F14" s="161">
        <v>25337</v>
      </c>
      <c r="G14" s="162"/>
      <c r="H14" s="163"/>
    </row>
    <row r="17" spans="1:11" x14ac:dyDescent="0.15">
      <c r="A17" s="140" t="s">
        <v>54</v>
      </c>
    </row>
    <row r="18" spans="1:11" x14ac:dyDescent="0.15">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15">
      <c r="A19" s="170" t="s">
        <v>55</v>
      </c>
      <c r="B19" s="170">
        <f>ROUND(VALUE(SUBSTITUTE(実質収支比率等に係る経年分析!F$48,"▲","-")),2)</f>
        <v>3.18</v>
      </c>
      <c r="C19" s="170">
        <f>ROUND(VALUE(SUBSTITUTE(実質収支比率等に係る経年分析!G$48,"▲","-")),2)</f>
        <v>3</v>
      </c>
      <c r="D19" s="170">
        <f>ROUND(VALUE(SUBSTITUTE(実質収支比率等に係る経年分析!H$48,"▲","-")),2)</f>
        <v>5.63</v>
      </c>
      <c r="E19" s="170">
        <f>ROUND(VALUE(SUBSTITUTE(実質収支比率等に係る経年分析!I$48,"▲","-")),2)</f>
        <v>10.98</v>
      </c>
      <c r="F19" s="170">
        <f>ROUND(VALUE(SUBSTITUTE(実質収支比率等に係る経年分析!J$48,"▲","-")),2)</f>
        <v>5.54</v>
      </c>
    </row>
    <row r="20" spans="1:11" x14ac:dyDescent="0.15">
      <c r="A20" s="170" t="s">
        <v>56</v>
      </c>
      <c r="B20" s="170">
        <f>ROUND(VALUE(SUBSTITUTE(実質収支比率等に係る経年分析!F$47,"▲","-")),2)</f>
        <v>16.23</v>
      </c>
      <c r="C20" s="170">
        <f>ROUND(VALUE(SUBSTITUTE(実質収支比率等に係る経年分析!G$47,"▲","-")),2)</f>
        <v>14.51</v>
      </c>
      <c r="D20" s="170">
        <f>ROUND(VALUE(SUBSTITUTE(実質収支比率等に係る経年分析!H$47,"▲","-")),2)</f>
        <v>18.45</v>
      </c>
      <c r="E20" s="170">
        <f>ROUND(VALUE(SUBSTITUTE(実質収支比率等に係る経年分析!I$47,"▲","-")),2)</f>
        <v>17.989999999999998</v>
      </c>
      <c r="F20" s="170">
        <f>ROUND(VALUE(SUBSTITUTE(実質収支比率等に係る経年分析!J$47,"▲","-")),2)</f>
        <v>18.57</v>
      </c>
    </row>
    <row r="21" spans="1:11" x14ac:dyDescent="0.15">
      <c r="A21" s="170" t="s">
        <v>57</v>
      </c>
      <c r="B21" s="170">
        <f>IF(ISNUMBER(VALUE(SUBSTITUTE(実質収支比率等に係る経年分析!F$49,"▲","-"))),ROUND(VALUE(SUBSTITUTE(実質収支比率等に係る経年分析!F$49,"▲","-")),2),NA())</f>
        <v>2.95</v>
      </c>
      <c r="C21" s="170">
        <f>IF(ISNUMBER(VALUE(SUBSTITUTE(実質収支比率等に係る経年分析!G$49,"▲","-"))),ROUND(VALUE(SUBSTITUTE(実質収支比率等に係る経年分析!G$49,"▲","-")),2),NA())</f>
        <v>1.0900000000000001</v>
      </c>
      <c r="D21" s="170">
        <f>IF(ISNUMBER(VALUE(SUBSTITUTE(実質収支比率等に係る経年分析!H$49,"▲","-"))),ROUND(VALUE(SUBSTITUTE(実質収支比率等に係る経年分析!H$49,"▲","-")),2),NA())</f>
        <v>4.3099999999999996</v>
      </c>
      <c r="E21" s="170">
        <f>IF(ISNUMBER(VALUE(SUBSTITUTE(実質収支比率等に係る経年分析!I$49,"▲","-"))),ROUND(VALUE(SUBSTITUTE(実質収支比率等に係る経年分析!I$49,"▲","-")),2),NA())</f>
        <v>3.82</v>
      </c>
      <c r="F21" s="170">
        <f>IF(ISNUMBER(VALUE(SUBSTITUTE(実質収支比率等に係る経年分析!J$49,"▲","-"))),ROUND(VALUE(SUBSTITUTE(実質収支比率等に係る経年分析!J$49,"▲","-")),2),NA())</f>
        <v>-5.0599999999999996</v>
      </c>
    </row>
    <row r="24" spans="1:11" x14ac:dyDescent="0.15">
      <c r="A24" s="140" t="s">
        <v>58</v>
      </c>
    </row>
    <row r="25" spans="1:11" x14ac:dyDescent="0.15">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15">
      <c r="A26" s="171"/>
      <c r="B26" s="171" t="s">
        <v>59</v>
      </c>
      <c r="C26" s="171" t="s">
        <v>60</v>
      </c>
      <c r="D26" s="171" t="s">
        <v>59</v>
      </c>
      <c r="E26" s="171" t="s">
        <v>60</v>
      </c>
      <c r="F26" s="171" t="s">
        <v>59</v>
      </c>
      <c r="G26" s="171" t="s">
        <v>60</v>
      </c>
      <c r="H26" s="171" t="s">
        <v>59</v>
      </c>
      <c r="I26" s="171" t="s">
        <v>60</v>
      </c>
      <c r="J26" s="171" t="s">
        <v>59</v>
      </c>
      <c r="K26" s="171" t="s">
        <v>60</v>
      </c>
    </row>
    <row r="27" spans="1:11" x14ac:dyDescent="0.15">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0.26</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0.09</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0.12</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0.12</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0.16</v>
      </c>
    </row>
    <row r="28" spans="1:11" x14ac:dyDescent="0.15">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15">
      <c r="A29" s="171" t="str">
        <f>IF(連結実質赤字比率に係る赤字・黒字の構成分析!C$41="",NA(),連結実質赤字比率に係る赤字・黒字の構成分析!C$41)</f>
        <v>国民健康保険特別会計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0.19</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0.19</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0.37</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0.56000000000000005</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0.52</v>
      </c>
    </row>
    <row r="30" spans="1:11" x14ac:dyDescent="0.15">
      <c r="A30" s="171" t="str">
        <f>IF(連結実質赤字比率に係る赤字・黒字の構成分析!C$40="",NA(),連結実質赤字比率に係る赤字・黒字の構成分析!C$40)</f>
        <v>介護保険特別会計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1.9</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1.26</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1.41</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1.1399999999999999</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1.6</v>
      </c>
    </row>
    <row r="31" spans="1:11" x14ac:dyDescent="0.15">
      <c r="A31" s="171" t="str">
        <f>IF(連結実質赤字比率に係る赤字・黒字の構成分析!C$39="",NA(),連結実質赤字比率に係る赤字・黒字の構成分析!C$39)</f>
        <v>競輪事業特別会計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1.43</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1.34</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1.94</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2.14</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2</v>
      </c>
    </row>
    <row r="32" spans="1:11" x14ac:dyDescent="0.15">
      <c r="A32" s="171" t="str">
        <f>IF(連結実質赤字比率に係る赤字・黒字の構成分析!C$38="",NA(),連結実質赤字比率に係る赤字・黒字の構成分析!C$38)</f>
        <v>水道事業会計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6.04</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5.17</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5.43</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3.89</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3.59</v>
      </c>
    </row>
    <row r="33" spans="1:16" x14ac:dyDescent="0.15">
      <c r="A33" s="171" t="str">
        <f>IF(連結実質赤字比率に係る赤字・黒字の構成分析!C$37="",NA(),連結実質赤字比率に係る赤字・黒字の構成分析!C$37)</f>
        <v>下水道事業会計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4.3899999999999997</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3.38</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3.43</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3.28</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4.04</v>
      </c>
    </row>
    <row r="34" spans="1:16" x14ac:dyDescent="0.15">
      <c r="A34" s="171" t="str">
        <f>IF(連結実質赤字比率に係る赤字・黒字の構成分析!C$36="",NA(),連結実質赤字比率に係る赤字・黒字の構成分析!C$36)</f>
        <v>一般会計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3.13</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2.96</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5.59</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10.96</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6.09</v>
      </c>
    </row>
    <row r="35" spans="1:16" x14ac:dyDescent="0.15">
      <c r="A35" s="171" t="str">
        <f>IF(連結実質赤字比率に係る赤字・黒字の構成分析!C$35="",NA(),連結実質赤字比率に係る赤字・黒字の構成分析!C$35)</f>
        <v>病院事業会計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15.51</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13</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14.01</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14.26</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14.43</v>
      </c>
    </row>
    <row r="36" spans="1:16" x14ac:dyDescent="0.15">
      <c r="A36" s="171" t="str">
        <f>IF(連結実質赤字比率に係る赤字・黒字の構成分析!C$34="",NA(),連結実質赤字比率に係る赤字・黒字の構成分析!C$34)</f>
        <v>都市下水路想定特別会計</v>
      </c>
      <c r="B36" s="171" t="e">
        <f>IF(ROUND(VALUE(SUBSTITUTE(連結実質赤字比率に係る赤字・黒字の構成分析!F$34,"▲", "-")), 2) &lt; 0, ABS(ROUND(VALUE(SUBSTITUTE(連結実質赤字比率に係る赤字・黒字の構成分析!F$34,"▲", "-")), 2)), NA())</f>
        <v>#VALUE!</v>
      </c>
      <c r="C36" s="171" t="e">
        <f>IF(ROUND(VALUE(SUBSTITUTE(連結実質赤字比率に係る赤字・黒字の構成分析!F$34,"▲", "-")), 2) &gt;= 0, ABS(ROUND(VALUE(SUBSTITUTE(連結実質赤字比率に係る赤字・黒字の構成分析!F$34,"▲", "-")), 2)), NA())</f>
        <v>#VALUE!</v>
      </c>
      <c r="D36" s="171" t="e">
        <f>IF(ROUND(VALUE(SUBSTITUTE(連結実質赤字比率に係る赤字・黒字の構成分析!G$34,"▲", "-")), 2) &lt; 0, ABS(ROUND(VALUE(SUBSTITUTE(連結実質赤字比率に係る赤字・黒字の構成分析!G$34,"▲", "-")), 2)), NA())</f>
        <v>#VALUE!</v>
      </c>
      <c r="E36" s="171" t="e">
        <f>IF(ROUND(VALUE(SUBSTITUTE(連結実質赤字比率に係る赤字・黒字の構成分析!G$34,"▲", "-")), 2) &gt;= 0, ABS(ROUND(VALUE(SUBSTITUTE(連結実質赤字比率に係る赤字・黒字の構成分析!G$34,"▲", "-")), 2)), NA())</f>
        <v>#VALUE!</v>
      </c>
      <c r="F36" s="171" t="e">
        <f>IF(ROUND(VALUE(SUBSTITUTE(連結実質赤字比率に係る赤字・黒字の構成分析!H$34,"▲", "-")), 2) &lt; 0, ABS(ROUND(VALUE(SUBSTITUTE(連結実質赤字比率に係る赤字・黒字の構成分析!H$34,"▲", "-")), 2)), NA())</f>
        <v>#VALUE!</v>
      </c>
      <c r="G36" s="171" t="e">
        <f>IF(ROUND(VALUE(SUBSTITUTE(連結実質赤字比率に係る赤字・黒字の構成分析!H$34,"▲", "-")), 2) &gt;= 0, ABS(ROUND(VALUE(SUBSTITUTE(連結実質赤字比率に係る赤字・黒字の構成分析!H$34,"▲", "-")), 2)), NA())</f>
        <v>#VALUE!</v>
      </c>
      <c r="H36" s="171" t="e">
        <f>IF(ROUND(VALUE(SUBSTITUTE(連結実質赤字比率に係る赤字・黒字の構成分析!I$34,"▲", "-")), 2) &lt; 0, ABS(ROUND(VALUE(SUBSTITUTE(連結実質赤字比率に係る赤字・黒字の構成分析!I$34,"▲", "-")), 2)), NA())</f>
        <v>#VALUE!</v>
      </c>
      <c r="I36" s="171" t="e">
        <f>IF(ROUND(VALUE(SUBSTITUTE(連結実質赤字比率に係る赤字・黒字の構成分析!I$34,"▲", "-")), 2) &gt;= 0, ABS(ROUND(VALUE(SUBSTITUTE(連結実質赤字比率に係る赤字・黒字の構成分析!I$34,"▲", "-")), 2)), NA())</f>
        <v>#VALUE!</v>
      </c>
      <c r="J36" s="171">
        <f>IF(ROUND(VALUE(SUBSTITUTE(連結実質赤字比率に係る赤字・黒字の構成分析!J$34,"▲", "-")), 2) &lt; 0, ABS(ROUND(VALUE(SUBSTITUTE(連結実質赤字比率に係る赤字・黒字の構成分析!J$34,"▲", "-")), 2)), NA())</f>
        <v>0.55000000000000004</v>
      </c>
      <c r="K36" s="171" t="e">
        <f>IF(ROUND(VALUE(SUBSTITUTE(連結実質赤字比率に係る赤字・黒字の構成分析!J$34,"▲", "-")), 2) &gt;= 0, ABS(ROUND(VALUE(SUBSTITUTE(連結実質赤字比率に係る赤字・黒字の構成分析!J$34,"▲", "-")), 2)), NA())</f>
        <v>#N/A</v>
      </c>
    </row>
    <row r="39" spans="1:16" x14ac:dyDescent="0.15">
      <c r="A39" s="140" t="s">
        <v>61</v>
      </c>
    </row>
    <row r="40" spans="1:16" x14ac:dyDescent="0.15">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15">
      <c r="A41" s="172"/>
      <c r="B41" s="172" t="s">
        <v>62</v>
      </c>
      <c r="C41" s="172"/>
      <c r="D41" s="172" t="s">
        <v>63</v>
      </c>
      <c r="E41" s="172" t="s">
        <v>62</v>
      </c>
      <c r="F41" s="172"/>
      <c r="G41" s="172" t="s">
        <v>63</v>
      </c>
      <c r="H41" s="172" t="s">
        <v>62</v>
      </c>
      <c r="I41" s="172"/>
      <c r="J41" s="172" t="s">
        <v>63</v>
      </c>
      <c r="K41" s="172" t="s">
        <v>62</v>
      </c>
      <c r="L41" s="172"/>
      <c r="M41" s="172" t="s">
        <v>63</v>
      </c>
      <c r="N41" s="172" t="s">
        <v>62</v>
      </c>
      <c r="O41" s="172"/>
      <c r="P41" s="172" t="s">
        <v>63</v>
      </c>
    </row>
    <row r="42" spans="1:16" x14ac:dyDescent="0.15">
      <c r="A42" s="172" t="s">
        <v>64</v>
      </c>
      <c r="B42" s="172"/>
      <c r="C42" s="172"/>
      <c r="D42" s="172">
        <f>'実質公債費比率（分子）の構造'!K$52</f>
        <v>11825</v>
      </c>
      <c r="E42" s="172"/>
      <c r="F42" s="172"/>
      <c r="G42" s="172">
        <f>'実質公債費比率（分子）の構造'!L$52</f>
        <v>11598</v>
      </c>
      <c r="H42" s="172"/>
      <c r="I42" s="172"/>
      <c r="J42" s="172">
        <f>'実質公債費比率（分子）の構造'!M$52</f>
        <v>11015</v>
      </c>
      <c r="K42" s="172"/>
      <c r="L42" s="172"/>
      <c r="M42" s="172">
        <f>'実質公債費比率（分子）の構造'!N$52</f>
        <v>10492</v>
      </c>
      <c r="N42" s="172"/>
      <c r="O42" s="172"/>
      <c r="P42" s="172">
        <f>'実質公債費比率（分子）の構造'!O$52</f>
        <v>10275</v>
      </c>
    </row>
    <row r="43" spans="1:16" x14ac:dyDescent="0.15">
      <c r="A43" s="172" t="s">
        <v>65</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15">
      <c r="A44" s="172" t="s">
        <v>66</v>
      </c>
      <c r="B44" s="172">
        <f>'実質公債費比率（分子）の構造'!K$50</f>
        <v>353</v>
      </c>
      <c r="C44" s="172"/>
      <c r="D44" s="172"/>
      <c r="E44" s="172">
        <f>'実質公債費比率（分子）の構造'!L$50</f>
        <v>212</v>
      </c>
      <c r="F44" s="172"/>
      <c r="G44" s="172"/>
      <c r="H44" s="172">
        <f>'実質公債費比率（分子）の構造'!M$50</f>
        <v>287</v>
      </c>
      <c r="I44" s="172"/>
      <c r="J44" s="172"/>
      <c r="K44" s="172">
        <f>'実質公債費比率（分子）の構造'!N$50</f>
        <v>285</v>
      </c>
      <c r="L44" s="172"/>
      <c r="M44" s="172"/>
      <c r="N44" s="172">
        <f>'実質公債費比率（分子）の構造'!O$50</f>
        <v>2234</v>
      </c>
      <c r="O44" s="172"/>
      <c r="P44" s="172"/>
    </row>
    <row r="45" spans="1:16" x14ac:dyDescent="0.15">
      <c r="A45" s="172" t="s">
        <v>67</v>
      </c>
      <c r="B45" s="172">
        <f>'実質公債費比率（分子）の構造'!K$49</f>
        <v>783</v>
      </c>
      <c r="C45" s="172"/>
      <c r="D45" s="172"/>
      <c r="E45" s="172">
        <f>'実質公債費比率（分子）の構造'!L$49</f>
        <v>803</v>
      </c>
      <c r="F45" s="172"/>
      <c r="G45" s="172"/>
      <c r="H45" s="172">
        <f>'実質公債費比率（分子）の構造'!M$49</f>
        <v>813</v>
      </c>
      <c r="I45" s="172"/>
      <c r="J45" s="172"/>
      <c r="K45" s="172">
        <f>'実質公債費比率（分子）の構造'!N$49</f>
        <v>824</v>
      </c>
      <c r="L45" s="172"/>
      <c r="M45" s="172"/>
      <c r="N45" s="172">
        <f>'実質公債費比率（分子）の構造'!O$49</f>
        <v>821</v>
      </c>
      <c r="O45" s="172"/>
      <c r="P45" s="172"/>
    </row>
    <row r="46" spans="1:16" x14ac:dyDescent="0.15">
      <c r="A46" s="172" t="s">
        <v>68</v>
      </c>
      <c r="B46" s="172">
        <f>'実質公債費比率（分子）の構造'!K$48</f>
        <v>5197</v>
      </c>
      <c r="C46" s="172"/>
      <c r="D46" s="172"/>
      <c r="E46" s="172">
        <f>'実質公債費比率（分子）の構造'!L$48</f>
        <v>4710</v>
      </c>
      <c r="F46" s="172"/>
      <c r="G46" s="172"/>
      <c r="H46" s="172">
        <f>'実質公債費比率（分子）の構造'!M$48</f>
        <v>4508</v>
      </c>
      <c r="I46" s="172"/>
      <c r="J46" s="172"/>
      <c r="K46" s="172">
        <f>'実質公債費比率（分子）の構造'!N$48</f>
        <v>4282</v>
      </c>
      <c r="L46" s="172"/>
      <c r="M46" s="172"/>
      <c r="N46" s="172">
        <f>'実質公債費比率（分子）の構造'!O$48</f>
        <v>4335</v>
      </c>
      <c r="O46" s="172"/>
      <c r="P46" s="172"/>
    </row>
    <row r="47" spans="1:16" x14ac:dyDescent="0.15">
      <c r="A47" s="172" t="s">
        <v>69</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15">
      <c r="A48" s="172" t="s">
        <v>70</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15">
      <c r="A49" s="172" t="s">
        <v>71</v>
      </c>
      <c r="B49" s="172">
        <f>'実質公債費比率（分子）の構造'!K$45</f>
        <v>7945</v>
      </c>
      <c r="C49" s="172"/>
      <c r="D49" s="172"/>
      <c r="E49" s="172">
        <f>'実質公債費比率（分子）の構造'!L$45</f>
        <v>7452</v>
      </c>
      <c r="F49" s="172"/>
      <c r="G49" s="172"/>
      <c r="H49" s="172">
        <f>'実質公債費比率（分子）の構造'!M$45</f>
        <v>6808</v>
      </c>
      <c r="I49" s="172"/>
      <c r="J49" s="172"/>
      <c r="K49" s="172">
        <f>'実質公債費比率（分子）の構造'!N$45</f>
        <v>6452</v>
      </c>
      <c r="L49" s="172"/>
      <c r="M49" s="172"/>
      <c r="N49" s="172">
        <f>'実質公債費比率（分子）の構造'!O$45</f>
        <v>6123</v>
      </c>
      <c r="O49" s="172"/>
      <c r="P49" s="172"/>
    </row>
    <row r="50" spans="1:16" x14ac:dyDescent="0.15">
      <c r="A50" s="172" t="s">
        <v>72</v>
      </c>
      <c r="B50" s="172" t="e">
        <f>NA()</f>
        <v>#N/A</v>
      </c>
      <c r="C50" s="172">
        <f>IF(ISNUMBER('実質公債費比率（分子）の構造'!K$53),'実質公債費比率（分子）の構造'!K$53,NA())</f>
        <v>2453</v>
      </c>
      <c r="D50" s="172" t="e">
        <f>NA()</f>
        <v>#N/A</v>
      </c>
      <c r="E50" s="172" t="e">
        <f>NA()</f>
        <v>#N/A</v>
      </c>
      <c r="F50" s="172">
        <f>IF(ISNUMBER('実質公債費比率（分子）の構造'!L$53),'実質公債費比率（分子）の構造'!L$53,NA())</f>
        <v>1579</v>
      </c>
      <c r="G50" s="172" t="e">
        <f>NA()</f>
        <v>#N/A</v>
      </c>
      <c r="H50" s="172" t="e">
        <f>NA()</f>
        <v>#N/A</v>
      </c>
      <c r="I50" s="172">
        <f>IF(ISNUMBER('実質公債費比率（分子）の構造'!M$53),'実質公債費比率（分子）の構造'!M$53,NA())</f>
        <v>1401</v>
      </c>
      <c r="J50" s="172" t="e">
        <f>NA()</f>
        <v>#N/A</v>
      </c>
      <c r="K50" s="172" t="e">
        <f>NA()</f>
        <v>#N/A</v>
      </c>
      <c r="L50" s="172">
        <f>IF(ISNUMBER('実質公債費比率（分子）の構造'!N$53),'実質公債費比率（分子）の構造'!N$53,NA())</f>
        <v>1351</v>
      </c>
      <c r="M50" s="172" t="e">
        <f>NA()</f>
        <v>#N/A</v>
      </c>
      <c r="N50" s="172" t="e">
        <f>NA()</f>
        <v>#N/A</v>
      </c>
      <c r="O50" s="172">
        <f>IF(ISNUMBER('実質公債費比率（分子）の構造'!O$53),'実質公債費比率（分子）の構造'!O$53,NA())</f>
        <v>3238</v>
      </c>
      <c r="P50" s="172" t="e">
        <f>NA()</f>
        <v>#N/A</v>
      </c>
    </row>
    <row r="53" spans="1:16" x14ac:dyDescent="0.15">
      <c r="A53" s="140" t="s">
        <v>73</v>
      </c>
    </row>
    <row r="54" spans="1:16" x14ac:dyDescent="0.15">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15">
      <c r="A55" s="171"/>
      <c r="B55" s="171" t="s">
        <v>74</v>
      </c>
      <c r="C55" s="171"/>
      <c r="D55" s="171" t="s">
        <v>75</v>
      </c>
      <c r="E55" s="171" t="s">
        <v>74</v>
      </c>
      <c r="F55" s="171"/>
      <c r="G55" s="171" t="s">
        <v>75</v>
      </c>
      <c r="H55" s="171" t="s">
        <v>74</v>
      </c>
      <c r="I55" s="171"/>
      <c r="J55" s="171" t="s">
        <v>75</v>
      </c>
      <c r="K55" s="171" t="s">
        <v>74</v>
      </c>
      <c r="L55" s="171"/>
      <c r="M55" s="171" t="s">
        <v>75</v>
      </c>
      <c r="N55" s="171" t="s">
        <v>74</v>
      </c>
      <c r="O55" s="171"/>
      <c r="P55" s="171" t="s">
        <v>75</v>
      </c>
    </row>
    <row r="56" spans="1:16" x14ac:dyDescent="0.15">
      <c r="A56" s="171" t="s">
        <v>44</v>
      </c>
      <c r="B56" s="171"/>
      <c r="C56" s="171"/>
      <c r="D56" s="171">
        <f>'将来負担比率（分子）の構造'!I$52</f>
        <v>85075</v>
      </c>
      <c r="E56" s="171"/>
      <c r="F56" s="171"/>
      <c r="G56" s="171">
        <f>'将来負担比率（分子）の構造'!J$52</f>
        <v>79629</v>
      </c>
      <c r="H56" s="171"/>
      <c r="I56" s="171"/>
      <c r="J56" s="171">
        <f>'将来負担比率（分子）の構造'!K$52</f>
        <v>74326</v>
      </c>
      <c r="K56" s="171"/>
      <c r="L56" s="171"/>
      <c r="M56" s="171">
        <f>'将来負担比率（分子）の構造'!L$52</f>
        <v>68559</v>
      </c>
      <c r="N56" s="171"/>
      <c r="O56" s="171"/>
      <c r="P56" s="171">
        <f>'将来負担比率（分子）の構造'!M$52</f>
        <v>63427</v>
      </c>
    </row>
    <row r="57" spans="1:16" x14ac:dyDescent="0.15">
      <c r="A57" s="171" t="s">
        <v>43</v>
      </c>
      <c r="B57" s="171"/>
      <c r="C57" s="171"/>
      <c r="D57" s="171">
        <f>'将来負担比率（分子）の構造'!I$51</f>
        <v>17655</v>
      </c>
      <c r="E57" s="171"/>
      <c r="F57" s="171"/>
      <c r="G57" s="171">
        <f>'将来負担比率（分子）の構造'!J$51</f>
        <v>16201</v>
      </c>
      <c r="H57" s="171"/>
      <c r="I57" s="171"/>
      <c r="J57" s="171">
        <f>'将来負担比率（分子）の構造'!K$51</f>
        <v>14760</v>
      </c>
      <c r="K57" s="171"/>
      <c r="L57" s="171"/>
      <c r="M57" s="171">
        <f>'将来負担比率（分子）の構造'!L$51</f>
        <v>14494</v>
      </c>
      <c r="N57" s="171"/>
      <c r="O57" s="171"/>
      <c r="P57" s="171">
        <f>'将来負担比率（分子）の構造'!M$51</f>
        <v>15846</v>
      </c>
    </row>
    <row r="58" spans="1:16" x14ac:dyDescent="0.15">
      <c r="A58" s="171" t="s">
        <v>42</v>
      </c>
      <c r="B58" s="171"/>
      <c r="C58" s="171"/>
      <c r="D58" s="171">
        <f>'将来負担比率（分子）の構造'!I$50</f>
        <v>46778</v>
      </c>
      <c r="E58" s="171"/>
      <c r="F58" s="171"/>
      <c r="G58" s="171">
        <f>'将来負担比率（分子）の構造'!J$50</f>
        <v>49244</v>
      </c>
      <c r="H58" s="171"/>
      <c r="I58" s="171"/>
      <c r="J58" s="171">
        <f>'将来負担比率（分子）の構造'!K$50</f>
        <v>48143</v>
      </c>
      <c r="K58" s="171"/>
      <c r="L58" s="171"/>
      <c r="M58" s="171">
        <f>'将来負担比率（分子）の構造'!L$50</f>
        <v>46962</v>
      </c>
      <c r="N58" s="171"/>
      <c r="O58" s="171"/>
      <c r="P58" s="171">
        <f>'将来負担比率（分子）の構造'!M$50</f>
        <v>47617</v>
      </c>
    </row>
    <row r="59" spans="1:16" x14ac:dyDescent="0.15">
      <c r="A59" s="171" t="s">
        <v>40</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15">
      <c r="A60" s="171" t="s">
        <v>39</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15">
      <c r="A61" s="171" t="s">
        <v>37</v>
      </c>
      <c r="B61" s="171">
        <f>'将来負担比率（分子）の構造'!I$46</f>
        <v>6</v>
      </c>
      <c r="C61" s="171"/>
      <c r="D61" s="171"/>
      <c r="E61" s="171" t="str">
        <f>'将来負担比率（分子）の構造'!J$46</f>
        <v>-</v>
      </c>
      <c r="F61" s="171"/>
      <c r="G61" s="171"/>
      <c r="H61" s="171" t="str">
        <f>'将来負担比率（分子）の構造'!K$46</f>
        <v>-</v>
      </c>
      <c r="I61" s="171"/>
      <c r="J61" s="171"/>
      <c r="K61" s="171">
        <f>'将来負担比率（分子）の構造'!L$46</f>
        <v>2</v>
      </c>
      <c r="L61" s="171"/>
      <c r="M61" s="171"/>
      <c r="N61" s="171" t="str">
        <f>'将来負担比率（分子）の構造'!M$46</f>
        <v>-</v>
      </c>
      <c r="O61" s="171"/>
      <c r="P61" s="171"/>
    </row>
    <row r="62" spans="1:16" x14ac:dyDescent="0.15">
      <c r="A62" s="171" t="s">
        <v>36</v>
      </c>
      <c r="B62" s="171">
        <f>'将来負担比率（分子）の構造'!I$45</f>
        <v>13707</v>
      </c>
      <c r="C62" s="171"/>
      <c r="D62" s="171"/>
      <c r="E62" s="171">
        <f>'将来負担比率（分子）の構造'!J$45</f>
        <v>13361</v>
      </c>
      <c r="F62" s="171"/>
      <c r="G62" s="171"/>
      <c r="H62" s="171">
        <f>'将来負担比率（分子）の構造'!K$45</f>
        <v>13445</v>
      </c>
      <c r="I62" s="171"/>
      <c r="J62" s="171"/>
      <c r="K62" s="171">
        <f>'将来負担比率（分子）の構造'!L$45</f>
        <v>13355</v>
      </c>
      <c r="L62" s="171"/>
      <c r="M62" s="171"/>
      <c r="N62" s="171">
        <f>'将来負担比率（分子）の構造'!M$45</f>
        <v>13407</v>
      </c>
      <c r="O62" s="171"/>
      <c r="P62" s="171"/>
    </row>
    <row r="63" spans="1:16" x14ac:dyDescent="0.15">
      <c r="A63" s="171" t="s">
        <v>35</v>
      </c>
      <c r="B63" s="171">
        <f>'将来負担比率（分子）の構造'!I$44</f>
        <v>8280</v>
      </c>
      <c r="C63" s="171"/>
      <c r="D63" s="171"/>
      <c r="E63" s="171">
        <f>'将来負担比率（分子）の構造'!J$44</f>
        <v>7984</v>
      </c>
      <c r="F63" s="171"/>
      <c r="G63" s="171"/>
      <c r="H63" s="171">
        <f>'将来負担比率（分子）の構造'!K$44</f>
        <v>7731</v>
      </c>
      <c r="I63" s="171"/>
      <c r="J63" s="171"/>
      <c r="K63" s="171">
        <f>'将来負担比率（分子）の構造'!L$44</f>
        <v>7756</v>
      </c>
      <c r="L63" s="171"/>
      <c r="M63" s="171"/>
      <c r="N63" s="171">
        <f>'将来負担比率（分子）の構造'!M$44</f>
        <v>7781</v>
      </c>
      <c r="O63" s="171"/>
      <c r="P63" s="171"/>
    </row>
    <row r="64" spans="1:16" x14ac:dyDescent="0.15">
      <c r="A64" s="171" t="s">
        <v>34</v>
      </c>
      <c r="B64" s="171">
        <f>'将来負担比率（分子）の構造'!I$43</f>
        <v>65714</v>
      </c>
      <c r="C64" s="171"/>
      <c r="D64" s="171"/>
      <c r="E64" s="171">
        <f>'将来負担比率（分子）の構造'!J$43</f>
        <v>58514</v>
      </c>
      <c r="F64" s="171"/>
      <c r="G64" s="171"/>
      <c r="H64" s="171">
        <f>'将来負担比率（分子）の構造'!K$43</f>
        <v>51344</v>
      </c>
      <c r="I64" s="171"/>
      <c r="J64" s="171"/>
      <c r="K64" s="171">
        <f>'将来負担比率（分子）の構造'!L$43</f>
        <v>48669</v>
      </c>
      <c r="L64" s="171"/>
      <c r="M64" s="171"/>
      <c r="N64" s="171">
        <f>'将来負担比率（分子）の構造'!M$43</f>
        <v>48669</v>
      </c>
      <c r="O64" s="171"/>
      <c r="P64" s="171"/>
    </row>
    <row r="65" spans="1:16" x14ac:dyDescent="0.15">
      <c r="A65" s="171" t="s">
        <v>33</v>
      </c>
      <c r="B65" s="171">
        <f>'将来負担比率（分子）の構造'!I$42</f>
        <v>1449</v>
      </c>
      <c r="C65" s="171"/>
      <c r="D65" s="171"/>
      <c r="E65" s="171">
        <f>'将来負担比率（分子）の構造'!J$42</f>
        <v>2510</v>
      </c>
      <c r="F65" s="171"/>
      <c r="G65" s="171"/>
      <c r="H65" s="171">
        <f>'将来負担比率（分子）の構造'!K$42</f>
        <v>2237</v>
      </c>
      <c r="I65" s="171"/>
      <c r="J65" s="171"/>
      <c r="K65" s="171">
        <f>'将来負担比率（分子）の構造'!L$42</f>
        <v>1953</v>
      </c>
      <c r="L65" s="171"/>
      <c r="M65" s="171"/>
      <c r="N65" s="171">
        <f>'将来負担比率（分子）の構造'!M$42</f>
        <v>10808</v>
      </c>
      <c r="O65" s="171"/>
      <c r="P65" s="171"/>
    </row>
    <row r="66" spans="1:16" x14ac:dyDescent="0.15">
      <c r="A66" s="171" t="s">
        <v>32</v>
      </c>
      <c r="B66" s="171">
        <f>'将来負担比率（分子）の構造'!I$41</f>
        <v>56837</v>
      </c>
      <c r="C66" s="171"/>
      <c r="D66" s="171"/>
      <c r="E66" s="171">
        <f>'将来負担比率（分子）の構造'!J$41</f>
        <v>53591</v>
      </c>
      <c r="F66" s="171"/>
      <c r="G66" s="171"/>
      <c r="H66" s="171">
        <f>'将来負担比率（分子）の構造'!K$41</f>
        <v>48947</v>
      </c>
      <c r="I66" s="171"/>
      <c r="J66" s="171"/>
      <c r="K66" s="171">
        <f>'将来負担比率（分子）の構造'!L$41</f>
        <v>43632</v>
      </c>
      <c r="L66" s="171"/>
      <c r="M66" s="171"/>
      <c r="N66" s="171">
        <f>'将来負担比率（分子）の構造'!M$41</f>
        <v>39165</v>
      </c>
      <c r="O66" s="171"/>
      <c r="P66" s="171"/>
    </row>
    <row r="67" spans="1:16" x14ac:dyDescent="0.15">
      <c r="A67" s="171" t="s">
        <v>76</v>
      </c>
      <c r="B67" s="171" t="e">
        <f>NA()</f>
        <v>#N/A</v>
      </c>
      <c r="C67" s="171">
        <f>IF(ISNUMBER('将来負担比率（分子）の構造'!I$53), IF('将来負担比率（分子）の構造'!I$53 &lt; 0, 0, '将来負担比率（分子）の構造'!I$53), NA())</f>
        <v>0</v>
      </c>
      <c r="D67" s="171" t="e">
        <f>NA()</f>
        <v>#N/A</v>
      </c>
      <c r="E67" s="171" t="e">
        <f>NA()</f>
        <v>#N/A</v>
      </c>
      <c r="F67" s="171">
        <f>IF(ISNUMBER('将来負担比率（分子）の構造'!J$53), IF('将来負担比率（分子）の構造'!J$53 &lt; 0, 0, '将来負担比率（分子）の構造'!J$53), NA())</f>
        <v>0</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x14ac:dyDescent="0.15">
      <c r="A70" s="173" t="s">
        <v>77</v>
      </c>
      <c r="B70" s="173"/>
      <c r="C70" s="173"/>
      <c r="D70" s="173"/>
      <c r="E70" s="173"/>
      <c r="F70" s="173"/>
    </row>
    <row r="71" spans="1:16" x14ac:dyDescent="0.15">
      <c r="A71" s="174"/>
      <c r="B71" s="174" t="str">
        <f>基金残高に係る経年分析!F54</f>
        <v>R02</v>
      </c>
      <c r="C71" s="174" t="str">
        <f>基金残高に係る経年分析!G54</f>
        <v>R03</v>
      </c>
      <c r="D71" s="174" t="str">
        <f>基金残高に係る経年分析!H54</f>
        <v>R04</v>
      </c>
    </row>
    <row r="72" spans="1:16" x14ac:dyDescent="0.15">
      <c r="A72" s="174" t="s">
        <v>78</v>
      </c>
      <c r="B72" s="175">
        <f>基金残高に係る経年分析!F55</f>
        <v>14875</v>
      </c>
      <c r="C72" s="175">
        <f>基金残高に係る経年分析!G55</f>
        <v>13892</v>
      </c>
      <c r="D72" s="175">
        <f>基金残高に係る経年分析!H55</f>
        <v>14238</v>
      </c>
    </row>
    <row r="73" spans="1:16" x14ac:dyDescent="0.15">
      <c r="A73" s="174" t="s">
        <v>79</v>
      </c>
      <c r="B73" s="175">
        <f>基金残高に係る経年分析!F56</f>
        <v>314</v>
      </c>
      <c r="C73" s="175">
        <f>基金残高に係る経年分析!G56</f>
        <v>314</v>
      </c>
      <c r="D73" s="175">
        <f>基金残高に係る経年分析!H56</f>
        <v>314</v>
      </c>
    </row>
    <row r="74" spans="1:16" x14ac:dyDescent="0.15">
      <c r="A74" s="174" t="s">
        <v>80</v>
      </c>
      <c r="B74" s="175">
        <f>基金残高に係る経年分析!F57</f>
        <v>28606</v>
      </c>
      <c r="C74" s="175">
        <f>基金残高に係る経年分析!G57</f>
        <v>30592</v>
      </c>
      <c r="D74" s="175">
        <f>基金残高に係る経年分析!H57</f>
        <v>32406</v>
      </c>
    </row>
  </sheetData>
  <sheetProtection algorithmName="SHA-512" hashValue="IQ3P4izt+pv7MyUC3HS5Uw5EpXA02aAKOdYzJTuRCEfmglsJJbVgk46dCVnpXCsAkcl9C9pciKmVQ0rKb6TUDw==" saltValue="9sVV4ZkUTbbD+WQPinIa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22" customWidth="1"/>
    <col min="134" max="143" width="1.625" style="210" customWidth="1"/>
    <col min="144" max="16384" width="0" style="210" hidden="1"/>
  </cols>
  <sheetData>
    <row r="1" spans="2:143"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8" t="s">
        <v>211</v>
      </c>
      <c r="DI1" s="639"/>
      <c r="DJ1" s="639"/>
      <c r="DK1" s="639"/>
      <c r="DL1" s="639"/>
      <c r="DM1" s="639"/>
      <c r="DN1" s="640"/>
      <c r="DO1" s="210"/>
      <c r="DP1" s="638" t="s">
        <v>212</v>
      </c>
      <c r="DQ1" s="639"/>
      <c r="DR1" s="639"/>
      <c r="DS1" s="639"/>
      <c r="DT1" s="639"/>
      <c r="DU1" s="639"/>
      <c r="DV1" s="639"/>
      <c r="DW1" s="639"/>
      <c r="DX1" s="639"/>
      <c r="DY1" s="639"/>
      <c r="DZ1" s="639"/>
      <c r="EA1" s="639"/>
      <c r="EB1" s="639"/>
      <c r="EC1" s="640"/>
      <c r="ED1" s="209"/>
      <c r="EE1" s="209"/>
      <c r="EF1" s="209"/>
      <c r="EG1" s="209"/>
      <c r="EH1" s="209"/>
      <c r="EI1" s="209"/>
      <c r="EJ1" s="209"/>
      <c r="EK1" s="209"/>
      <c r="EL1" s="209"/>
      <c r="EM1" s="209"/>
    </row>
    <row r="2" spans="2:143" ht="22.5" customHeight="1" x14ac:dyDescent="0.15">
      <c r="B2" s="211" t="s">
        <v>213</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641" t="s">
        <v>214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217</v>
      </c>
      <c r="S4" s="642"/>
      <c r="T4" s="642"/>
      <c r="U4" s="642"/>
      <c r="V4" s="642"/>
      <c r="W4" s="642"/>
      <c r="X4" s="642"/>
      <c r="Y4" s="643"/>
      <c r="Z4" s="641" t="s">
        <v>218</v>
      </c>
      <c r="AA4" s="642"/>
      <c r="AB4" s="642"/>
      <c r="AC4" s="643"/>
      <c r="AD4" s="641" t="s">
        <v>219</v>
      </c>
      <c r="AE4" s="642"/>
      <c r="AF4" s="642"/>
      <c r="AG4" s="642"/>
      <c r="AH4" s="642"/>
      <c r="AI4" s="642"/>
      <c r="AJ4" s="642"/>
      <c r="AK4" s="643"/>
      <c r="AL4" s="641" t="s">
        <v>218</v>
      </c>
      <c r="AM4" s="642"/>
      <c r="AN4" s="642"/>
      <c r="AO4" s="643"/>
      <c r="AP4" s="644" t="s">
        <v>220</v>
      </c>
      <c r="AQ4" s="644"/>
      <c r="AR4" s="644"/>
      <c r="AS4" s="644"/>
      <c r="AT4" s="644"/>
      <c r="AU4" s="644"/>
      <c r="AV4" s="644"/>
      <c r="AW4" s="644"/>
      <c r="AX4" s="644"/>
      <c r="AY4" s="644"/>
      <c r="AZ4" s="644"/>
      <c r="BA4" s="644"/>
      <c r="BB4" s="644"/>
      <c r="BC4" s="644"/>
      <c r="BD4" s="644"/>
      <c r="BE4" s="644"/>
      <c r="BF4" s="644"/>
      <c r="BG4" s="644" t="s">
        <v>221</v>
      </c>
      <c r="BH4" s="644"/>
      <c r="BI4" s="644"/>
      <c r="BJ4" s="644"/>
      <c r="BK4" s="644"/>
      <c r="BL4" s="644"/>
      <c r="BM4" s="644"/>
      <c r="BN4" s="644"/>
      <c r="BO4" s="644" t="s">
        <v>218</v>
      </c>
      <c r="BP4" s="644"/>
      <c r="BQ4" s="644"/>
      <c r="BR4" s="644"/>
      <c r="BS4" s="644" t="s">
        <v>222</v>
      </c>
      <c r="BT4" s="644"/>
      <c r="BU4" s="644"/>
      <c r="BV4" s="644"/>
      <c r="BW4" s="644"/>
      <c r="BX4" s="644"/>
      <c r="BY4" s="644"/>
      <c r="BZ4" s="644"/>
      <c r="CA4" s="644"/>
      <c r="CB4" s="644"/>
      <c r="CD4" s="641" t="s">
        <v>223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224</v>
      </c>
      <c r="C5" s="646"/>
      <c r="D5" s="646"/>
      <c r="E5" s="646"/>
      <c r="F5" s="646"/>
      <c r="G5" s="646"/>
      <c r="H5" s="646"/>
      <c r="I5" s="646"/>
      <c r="J5" s="646"/>
      <c r="K5" s="646"/>
      <c r="L5" s="646"/>
      <c r="M5" s="646"/>
      <c r="N5" s="646"/>
      <c r="O5" s="646"/>
      <c r="P5" s="646"/>
      <c r="Q5" s="647"/>
      <c r="R5" s="648">
        <v>72121088</v>
      </c>
      <c r="S5" s="649"/>
      <c r="T5" s="649"/>
      <c r="U5" s="649"/>
      <c r="V5" s="649"/>
      <c r="W5" s="649"/>
      <c r="X5" s="649"/>
      <c r="Y5" s="650"/>
      <c r="Z5" s="651">
        <v>49.4</v>
      </c>
      <c r="AA5" s="651"/>
      <c r="AB5" s="651"/>
      <c r="AC5" s="651"/>
      <c r="AD5" s="652">
        <v>69457532</v>
      </c>
      <c r="AE5" s="652"/>
      <c r="AF5" s="652"/>
      <c r="AG5" s="652"/>
      <c r="AH5" s="652"/>
      <c r="AI5" s="652"/>
      <c r="AJ5" s="652"/>
      <c r="AK5" s="652"/>
      <c r="AL5" s="653">
        <v>85.3</v>
      </c>
      <c r="AM5" s="654"/>
      <c r="AN5" s="654"/>
      <c r="AO5" s="655"/>
      <c r="AP5" s="645" t="s">
        <v>225</v>
      </c>
      <c r="AQ5" s="646"/>
      <c r="AR5" s="646"/>
      <c r="AS5" s="646"/>
      <c r="AT5" s="646"/>
      <c r="AU5" s="646"/>
      <c r="AV5" s="646"/>
      <c r="AW5" s="646"/>
      <c r="AX5" s="646"/>
      <c r="AY5" s="646"/>
      <c r="AZ5" s="646"/>
      <c r="BA5" s="646"/>
      <c r="BB5" s="646"/>
      <c r="BC5" s="646"/>
      <c r="BD5" s="646"/>
      <c r="BE5" s="646"/>
      <c r="BF5" s="647"/>
      <c r="BG5" s="659">
        <v>65649482</v>
      </c>
      <c r="BH5" s="660"/>
      <c r="BI5" s="660"/>
      <c r="BJ5" s="660"/>
      <c r="BK5" s="660"/>
      <c r="BL5" s="660"/>
      <c r="BM5" s="660"/>
      <c r="BN5" s="661"/>
      <c r="BO5" s="662">
        <v>91</v>
      </c>
      <c r="BP5" s="662"/>
      <c r="BQ5" s="662"/>
      <c r="BR5" s="662"/>
      <c r="BS5" s="663">
        <v>736912</v>
      </c>
      <c r="BT5" s="663"/>
      <c r="BU5" s="663"/>
      <c r="BV5" s="663"/>
      <c r="BW5" s="663"/>
      <c r="BX5" s="663"/>
      <c r="BY5" s="663"/>
      <c r="BZ5" s="663"/>
      <c r="CA5" s="663"/>
      <c r="CB5" s="667"/>
      <c r="CD5" s="641" t="s">
        <v>220</v>
      </c>
      <c r="CE5" s="642"/>
      <c r="CF5" s="642"/>
      <c r="CG5" s="642"/>
      <c r="CH5" s="642"/>
      <c r="CI5" s="642"/>
      <c r="CJ5" s="642"/>
      <c r="CK5" s="642"/>
      <c r="CL5" s="642"/>
      <c r="CM5" s="642"/>
      <c r="CN5" s="642"/>
      <c r="CO5" s="642"/>
      <c r="CP5" s="642"/>
      <c r="CQ5" s="643"/>
      <c r="CR5" s="641" t="s">
        <v>226</v>
      </c>
      <c r="CS5" s="642"/>
      <c r="CT5" s="642"/>
      <c r="CU5" s="642"/>
      <c r="CV5" s="642"/>
      <c r="CW5" s="642"/>
      <c r="CX5" s="642"/>
      <c r="CY5" s="643"/>
      <c r="CZ5" s="641" t="s">
        <v>218</v>
      </c>
      <c r="DA5" s="642"/>
      <c r="DB5" s="642"/>
      <c r="DC5" s="643"/>
      <c r="DD5" s="641" t="s">
        <v>227</v>
      </c>
      <c r="DE5" s="642"/>
      <c r="DF5" s="642"/>
      <c r="DG5" s="642"/>
      <c r="DH5" s="642"/>
      <c r="DI5" s="642"/>
      <c r="DJ5" s="642"/>
      <c r="DK5" s="642"/>
      <c r="DL5" s="642"/>
      <c r="DM5" s="642"/>
      <c r="DN5" s="642"/>
      <c r="DO5" s="642"/>
      <c r="DP5" s="643"/>
      <c r="DQ5" s="641" t="s">
        <v>228</v>
      </c>
      <c r="DR5" s="642"/>
      <c r="DS5" s="642"/>
      <c r="DT5" s="642"/>
      <c r="DU5" s="642"/>
      <c r="DV5" s="642"/>
      <c r="DW5" s="642"/>
      <c r="DX5" s="642"/>
      <c r="DY5" s="642"/>
      <c r="DZ5" s="642"/>
      <c r="EA5" s="642"/>
      <c r="EB5" s="642"/>
      <c r="EC5" s="643"/>
    </row>
    <row r="6" spans="2:143" ht="11.25" customHeight="1" x14ac:dyDescent="0.15">
      <c r="B6" s="656" t="s">
        <v>229</v>
      </c>
      <c r="C6" s="657"/>
      <c r="D6" s="657"/>
      <c r="E6" s="657"/>
      <c r="F6" s="657"/>
      <c r="G6" s="657"/>
      <c r="H6" s="657"/>
      <c r="I6" s="657"/>
      <c r="J6" s="657"/>
      <c r="K6" s="657"/>
      <c r="L6" s="657"/>
      <c r="M6" s="657"/>
      <c r="N6" s="657"/>
      <c r="O6" s="657"/>
      <c r="P6" s="657"/>
      <c r="Q6" s="658"/>
      <c r="R6" s="659">
        <v>1285510</v>
      </c>
      <c r="S6" s="660"/>
      <c r="T6" s="660"/>
      <c r="U6" s="660"/>
      <c r="V6" s="660"/>
      <c r="W6" s="660"/>
      <c r="X6" s="660"/>
      <c r="Y6" s="661"/>
      <c r="Z6" s="662">
        <v>0.9</v>
      </c>
      <c r="AA6" s="662"/>
      <c r="AB6" s="662"/>
      <c r="AC6" s="662"/>
      <c r="AD6" s="663">
        <v>1285510</v>
      </c>
      <c r="AE6" s="663"/>
      <c r="AF6" s="663"/>
      <c r="AG6" s="663"/>
      <c r="AH6" s="663"/>
      <c r="AI6" s="663"/>
      <c r="AJ6" s="663"/>
      <c r="AK6" s="663"/>
      <c r="AL6" s="664">
        <v>1.6</v>
      </c>
      <c r="AM6" s="665"/>
      <c r="AN6" s="665"/>
      <c r="AO6" s="666"/>
      <c r="AP6" s="656" t="s">
        <v>230</v>
      </c>
      <c r="AQ6" s="657"/>
      <c r="AR6" s="657"/>
      <c r="AS6" s="657"/>
      <c r="AT6" s="657"/>
      <c r="AU6" s="657"/>
      <c r="AV6" s="657"/>
      <c r="AW6" s="657"/>
      <c r="AX6" s="657"/>
      <c r="AY6" s="657"/>
      <c r="AZ6" s="657"/>
      <c r="BA6" s="657"/>
      <c r="BB6" s="657"/>
      <c r="BC6" s="657"/>
      <c r="BD6" s="657"/>
      <c r="BE6" s="657"/>
      <c r="BF6" s="658"/>
      <c r="BG6" s="659">
        <v>65649482</v>
      </c>
      <c r="BH6" s="660"/>
      <c r="BI6" s="660"/>
      <c r="BJ6" s="660"/>
      <c r="BK6" s="660"/>
      <c r="BL6" s="660"/>
      <c r="BM6" s="660"/>
      <c r="BN6" s="661"/>
      <c r="BO6" s="662">
        <v>91</v>
      </c>
      <c r="BP6" s="662"/>
      <c r="BQ6" s="662"/>
      <c r="BR6" s="662"/>
      <c r="BS6" s="663">
        <v>736912</v>
      </c>
      <c r="BT6" s="663"/>
      <c r="BU6" s="663"/>
      <c r="BV6" s="663"/>
      <c r="BW6" s="663"/>
      <c r="BX6" s="663"/>
      <c r="BY6" s="663"/>
      <c r="BZ6" s="663"/>
      <c r="CA6" s="663"/>
      <c r="CB6" s="667"/>
      <c r="CD6" s="645" t="s">
        <v>231</v>
      </c>
      <c r="CE6" s="646"/>
      <c r="CF6" s="646"/>
      <c r="CG6" s="646"/>
      <c r="CH6" s="646"/>
      <c r="CI6" s="646"/>
      <c r="CJ6" s="646"/>
      <c r="CK6" s="646"/>
      <c r="CL6" s="646"/>
      <c r="CM6" s="646"/>
      <c r="CN6" s="646"/>
      <c r="CO6" s="646"/>
      <c r="CP6" s="646"/>
      <c r="CQ6" s="647"/>
      <c r="CR6" s="659">
        <v>599352</v>
      </c>
      <c r="CS6" s="660"/>
      <c r="CT6" s="660"/>
      <c r="CU6" s="660"/>
      <c r="CV6" s="660"/>
      <c r="CW6" s="660"/>
      <c r="CX6" s="660"/>
      <c r="CY6" s="661"/>
      <c r="CZ6" s="653">
        <v>0.4</v>
      </c>
      <c r="DA6" s="654"/>
      <c r="DB6" s="654"/>
      <c r="DC6" s="670"/>
      <c r="DD6" s="668" t="s">
        <v>128</v>
      </c>
      <c r="DE6" s="660"/>
      <c r="DF6" s="660"/>
      <c r="DG6" s="660"/>
      <c r="DH6" s="660"/>
      <c r="DI6" s="660"/>
      <c r="DJ6" s="660"/>
      <c r="DK6" s="660"/>
      <c r="DL6" s="660"/>
      <c r="DM6" s="660"/>
      <c r="DN6" s="660"/>
      <c r="DO6" s="660"/>
      <c r="DP6" s="661"/>
      <c r="DQ6" s="668">
        <v>599227</v>
      </c>
      <c r="DR6" s="660"/>
      <c r="DS6" s="660"/>
      <c r="DT6" s="660"/>
      <c r="DU6" s="660"/>
      <c r="DV6" s="660"/>
      <c r="DW6" s="660"/>
      <c r="DX6" s="660"/>
      <c r="DY6" s="660"/>
      <c r="DZ6" s="660"/>
      <c r="EA6" s="660"/>
      <c r="EB6" s="660"/>
      <c r="EC6" s="669"/>
    </row>
    <row r="7" spans="2:143" ht="11.25" customHeight="1" x14ac:dyDescent="0.15">
      <c r="B7" s="656" t="s">
        <v>232</v>
      </c>
      <c r="C7" s="657"/>
      <c r="D7" s="657"/>
      <c r="E7" s="657"/>
      <c r="F7" s="657"/>
      <c r="G7" s="657"/>
      <c r="H7" s="657"/>
      <c r="I7" s="657"/>
      <c r="J7" s="657"/>
      <c r="K7" s="657"/>
      <c r="L7" s="657"/>
      <c r="M7" s="657"/>
      <c r="N7" s="657"/>
      <c r="O7" s="657"/>
      <c r="P7" s="657"/>
      <c r="Q7" s="658"/>
      <c r="R7" s="659">
        <v>22999</v>
      </c>
      <c r="S7" s="660"/>
      <c r="T7" s="660"/>
      <c r="U7" s="660"/>
      <c r="V7" s="660"/>
      <c r="W7" s="660"/>
      <c r="X7" s="660"/>
      <c r="Y7" s="661"/>
      <c r="Z7" s="662">
        <v>0</v>
      </c>
      <c r="AA7" s="662"/>
      <c r="AB7" s="662"/>
      <c r="AC7" s="662"/>
      <c r="AD7" s="663">
        <v>22999</v>
      </c>
      <c r="AE7" s="663"/>
      <c r="AF7" s="663"/>
      <c r="AG7" s="663"/>
      <c r="AH7" s="663"/>
      <c r="AI7" s="663"/>
      <c r="AJ7" s="663"/>
      <c r="AK7" s="663"/>
      <c r="AL7" s="664">
        <v>0</v>
      </c>
      <c r="AM7" s="665"/>
      <c r="AN7" s="665"/>
      <c r="AO7" s="666"/>
      <c r="AP7" s="656" t="s">
        <v>233</v>
      </c>
      <c r="AQ7" s="657"/>
      <c r="AR7" s="657"/>
      <c r="AS7" s="657"/>
      <c r="AT7" s="657"/>
      <c r="AU7" s="657"/>
      <c r="AV7" s="657"/>
      <c r="AW7" s="657"/>
      <c r="AX7" s="657"/>
      <c r="AY7" s="657"/>
      <c r="AZ7" s="657"/>
      <c r="BA7" s="657"/>
      <c r="BB7" s="657"/>
      <c r="BC7" s="657"/>
      <c r="BD7" s="657"/>
      <c r="BE7" s="657"/>
      <c r="BF7" s="658"/>
      <c r="BG7" s="659">
        <v>26100226</v>
      </c>
      <c r="BH7" s="660"/>
      <c r="BI7" s="660"/>
      <c r="BJ7" s="660"/>
      <c r="BK7" s="660"/>
      <c r="BL7" s="660"/>
      <c r="BM7" s="660"/>
      <c r="BN7" s="661"/>
      <c r="BO7" s="662">
        <v>36.200000000000003</v>
      </c>
      <c r="BP7" s="662"/>
      <c r="BQ7" s="662"/>
      <c r="BR7" s="662"/>
      <c r="BS7" s="663">
        <v>736912</v>
      </c>
      <c r="BT7" s="663"/>
      <c r="BU7" s="663"/>
      <c r="BV7" s="663"/>
      <c r="BW7" s="663"/>
      <c r="BX7" s="663"/>
      <c r="BY7" s="663"/>
      <c r="BZ7" s="663"/>
      <c r="CA7" s="663"/>
      <c r="CB7" s="667"/>
      <c r="CD7" s="656" t="s">
        <v>234</v>
      </c>
      <c r="CE7" s="657"/>
      <c r="CF7" s="657"/>
      <c r="CG7" s="657"/>
      <c r="CH7" s="657"/>
      <c r="CI7" s="657"/>
      <c r="CJ7" s="657"/>
      <c r="CK7" s="657"/>
      <c r="CL7" s="657"/>
      <c r="CM7" s="657"/>
      <c r="CN7" s="657"/>
      <c r="CO7" s="657"/>
      <c r="CP7" s="657"/>
      <c r="CQ7" s="658"/>
      <c r="CR7" s="659">
        <v>16672222</v>
      </c>
      <c r="CS7" s="660"/>
      <c r="CT7" s="660"/>
      <c r="CU7" s="660"/>
      <c r="CV7" s="660"/>
      <c r="CW7" s="660"/>
      <c r="CX7" s="660"/>
      <c r="CY7" s="661"/>
      <c r="CZ7" s="662">
        <v>12</v>
      </c>
      <c r="DA7" s="662"/>
      <c r="DB7" s="662"/>
      <c r="DC7" s="662"/>
      <c r="DD7" s="668">
        <v>542903</v>
      </c>
      <c r="DE7" s="660"/>
      <c r="DF7" s="660"/>
      <c r="DG7" s="660"/>
      <c r="DH7" s="660"/>
      <c r="DI7" s="660"/>
      <c r="DJ7" s="660"/>
      <c r="DK7" s="660"/>
      <c r="DL7" s="660"/>
      <c r="DM7" s="660"/>
      <c r="DN7" s="660"/>
      <c r="DO7" s="660"/>
      <c r="DP7" s="661"/>
      <c r="DQ7" s="668">
        <v>15273291</v>
      </c>
      <c r="DR7" s="660"/>
      <c r="DS7" s="660"/>
      <c r="DT7" s="660"/>
      <c r="DU7" s="660"/>
      <c r="DV7" s="660"/>
      <c r="DW7" s="660"/>
      <c r="DX7" s="660"/>
      <c r="DY7" s="660"/>
      <c r="DZ7" s="660"/>
      <c r="EA7" s="660"/>
      <c r="EB7" s="660"/>
      <c r="EC7" s="669"/>
    </row>
    <row r="8" spans="2:143" ht="11.25" customHeight="1" x14ac:dyDescent="0.15">
      <c r="B8" s="656" t="s">
        <v>235</v>
      </c>
      <c r="C8" s="657"/>
      <c r="D8" s="657"/>
      <c r="E8" s="657"/>
      <c r="F8" s="657"/>
      <c r="G8" s="657"/>
      <c r="H8" s="657"/>
      <c r="I8" s="657"/>
      <c r="J8" s="657"/>
      <c r="K8" s="657"/>
      <c r="L8" s="657"/>
      <c r="M8" s="657"/>
      <c r="N8" s="657"/>
      <c r="O8" s="657"/>
      <c r="P8" s="657"/>
      <c r="Q8" s="658"/>
      <c r="R8" s="659">
        <v>350873</v>
      </c>
      <c r="S8" s="660"/>
      <c r="T8" s="660"/>
      <c r="U8" s="660"/>
      <c r="V8" s="660"/>
      <c r="W8" s="660"/>
      <c r="X8" s="660"/>
      <c r="Y8" s="661"/>
      <c r="Z8" s="662">
        <v>0.2</v>
      </c>
      <c r="AA8" s="662"/>
      <c r="AB8" s="662"/>
      <c r="AC8" s="662"/>
      <c r="AD8" s="663">
        <v>350873</v>
      </c>
      <c r="AE8" s="663"/>
      <c r="AF8" s="663"/>
      <c r="AG8" s="663"/>
      <c r="AH8" s="663"/>
      <c r="AI8" s="663"/>
      <c r="AJ8" s="663"/>
      <c r="AK8" s="663"/>
      <c r="AL8" s="664">
        <v>0.4</v>
      </c>
      <c r="AM8" s="665"/>
      <c r="AN8" s="665"/>
      <c r="AO8" s="666"/>
      <c r="AP8" s="656" t="s">
        <v>236</v>
      </c>
      <c r="AQ8" s="657"/>
      <c r="AR8" s="657"/>
      <c r="AS8" s="657"/>
      <c r="AT8" s="657"/>
      <c r="AU8" s="657"/>
      <c r="AV8" s="657"/>
      <c r="AW8" s="657"/>
      <c r="AX8" s="657"/>
      <c r="AY8" s="657"/>
      <c r="AZ8" s="657"/>
      <c r="BA8" s="657"/>
      <c r="BB8" s="657"/>
      <c r="BC8" s="657"/>
      <c r="BD8" s="657"/>
      <c r="BE8" s="657"/>
      <c r="BF8" s="658"/>
      <c r="BG8" s="659">
        <v>575786</v>
      </c>
      <c r="BH8" s="660"/>
      <c r="BI8" s="660"/>
      <c r="BJ8" s="660"/>
      <c r="BK8" s="660"/>
      <c r="BL8" s="660"/>
      <c r="BM8" s="660"/>
      <c r="BN8" s="661"/>
      <c r="BO8" s="662">
        <v>0.8</v>
      </c>
      <c r="BP8" s="662"/>
      <c r="BQ8" s="662"/>
      <c r="BR8" s="662"/>
      <c r="BS8" s="663" t="s">
        <v>128</v>
      </c>
      <c r="BT8" s="663"/>
      <c r="BU8" s="663"/>
      <c r="BV8" s="663"/>
      <c r="BW8" s="663"/>
      <c r="BX8" s="663"/>
      <c r="BY8" s="663"/>
      <c r="BZ8" s="663"/>
      <c r="CA8" s="663"/>
      <c r="CB8" s="667"/>
      <c r="CD8" s="656" t="s">
        <v>237</v>
      </c>
      <c r="CE8" s="657"/>
      <c r="CF8" s="657"/>
      <c r="CG8" s="657"/>
      <c r="CH8" s="657"/>
      <c r="CI8" s="657"/>
      <c r="CJ8" s="657"/>
      <c r="CK8" s="657"/>
      <c r="CL8" s="657"/>
      <c r="CM8" s="657"/>
      <c r="CN8" s="657"/>
      <c r="CO8" s="657"/>
      <c r="CP8" s="657"/>
      <c r="CQ8" s="658"/>
      <c r="CR8" s="659">
        <v>50362267</v>
      </c>
      <c r="CS8" s="660"/>
      <c r="CT8" s="660"/>
      <c r="CU8" s="660"/>
      <c r="CV8" s="660"/>
      <c r="CW8" s="660"/>
      <c r="CX8" s="660"/>
      <c r="CY8" s="661"/>
      <c r="CZ8" s="662">
        <v>36.200000000000003</v>
      </c>
      <c r="DA8" s="662"/>
      <c r="DB8" s="662"/>
      <c r="DC8" s="662"/>
      <c r="DD8" s="668">
        <v>1175453</v>
      </c>
      <c r="DE8" s="660"/>
      <c r="DF8" s="660"/>
      <c r="DG8" s="660"/>
      <c r="DH8" s="660"/>
      <c r="DI8" s="660"/>
      <c r="DJ8" s="660"/>
      <c r="DK8" s="660"/>
      <c r="DL8" s="660"/>
      <c r="DM8" s="660"/>
      <c r="DN8" s="660"/>
      <c r="DO8" s="660"/>
      <c r="DP8" s="661"/>
      <c r="DQ8" s="668">
        <v>24551243</v>
      </c>
      <c r="DR8" s="660"/>
      <c r="DS8" s="660"/>
      <c r="DT8" s="660"/>
      <c r="DU8" s="660"/>
      <c r="DV8" s="660"/>
      <c r="DW8" s="660"/>
      <c r="DX8" s="660"/>
      <c r="DY8" s="660"/>
      <c r="DZ8" s="660"/>
      <c r="EA8" s="660"/>
      <c r="EB8" s="660"/>
      <c r="EC8" s="669"/>
    </row>
    <row r="9" spans="2:143" ht="11.25" customHeight="1" x14ac:dyDescent="0.15">
      <c r="B9" s="656" t="s">
        <v>238</v>
      </c>
      <c r="C9" s="657"/>
      <c r="D9" s="657"/>
      <c r="E9" s="657"/>
      <c r="F9" s="657"/>
      <c r="G9" s="657"/>
      <c r="H9" s="657"/>
      <c r="I9" s="657"/>
      <c r="J9" s="657"/>
      <c r="K9" s="657"/>
      <c r="L9" s="657"/>
      <c r="M9" s="657"/>
      <c r="N9" s="657"/>
      <c r="O9" s="657"/>
      <c r="P9" s="657"/>
      <c r="Q9" s="658"/>
      <c r="R9" s="659">
        <v>253870</v>
      </c>
      <c r="S9" s="660"/>
      <c r="T9" s="660"/>
      <c r="U9" s="660"/>
      <c r="V9" s="660"/>
      <c r="W9" s="660"/>
      <c r="X9" s="660"/>
      <c r="Y9" s="661"/>
      <c r="Z9" s="662">
        <v>0.2</v>
      </c>
      <c r="AA9" s="662"/>
      <c r="AB9" s="662"/>
      <c r="AC9" s="662"/>
      <c r="AD9" s="663">
        <v>253870</v>
      </c>
      <c r="AE9" s="663"/>
      <c r="AF9" s="663"/>
      <c r="AG9" s="663"/>
      <c r="AH9" s="663"/>
      <c r="AI9" s="663"/>
      <c r="AJ9" s="663"/>
      <c r="AK9" s="663"/>
      <c r="AL9" s="664">
        <v>0.3</v>
      </c>
      <c r="AM9" s="665"/>
      <c r="AN9" s="665"/>
      <c r="AO9" s="666"/>
      <c r="AP9" s="656" t="s">
        <v>239</v>
      </c>
      <c r="AQ9" s="657"/>
      <c r="AR9" s="657"/>
      <c r="AS9" s="657"/>
      <c r="AT9" s="657"/>
      <c r="AU9" s="657"/>
      <c r="AV9" s="657"/>
      <c r="AW9" s="657"/>
      <c r="AX9" s="657"/>
      <c r="AY9" s="657"/>
      <c r="AZ9" s="657"/>
      <c r="BA9" s="657"/>
      <c r="BB9" s="657"/>
      <c r="BC9" s="657"/>
      <c r="BD9" s="657"/>
      <c r="BE9" s="657"/>
      <c r="BF9" s="658"/>
      <c r="BG9" s="659">
        <v>19952189</v>
      </c>
      <c r="BH9" s="660"/>
      <c r="BI9" s="660"/>
      <c r="BJ9" s="660"/>
      <c r="BK9" s="660"/>
      <c r="BL9" s="660"/>
      <c r="BM9" s="660"/>
      <c r="BN9" s="661"/>
      <c r="BO9" s="662">
        <v>27.7</v>
      </c>
      <c r="BP9" s="662"/>
      <c r="BQ9" s="662"/>
      <c r="BR9" s="662"/>
      <c r="BS9" s="663" t="s">
        <v>128</v>
      </c>
      <c r="BT9" s="663"/>
      <c r="BU9" s="663"/>
      <c r="BV9" s="663"/>
      <c r="BW9" s="663"/>
      <c r="BX9" s="663"/>
      <c r="BY9" s="663"/>
      <c r="BZ9" s="663"/>
      <c r="CA9" s="663"/>
      <c r="CB9" s="667"/>
      <c r="CD9" s="656" t="s">
        <v>240</v>
      </c>
      <c r="CE9" s="657"/>
      <c r="CF9" s="657"/>
      <c r="CG9" s="657"/>
      <c r="CH9" s="657"/>
      <c r="CI9" s="657"/>
      <c r="CJ9" s="657"/>
      <c r="CK9" s="657"/>
      <c r="CL9" s="657"/>
      <c r="CM9" s="657"/>
      <c r="CN9" s="657"/>
      <c r="CO9" s="657"/>
      <c r="CP9" s="657"/>
      <c r="CQ9" s="658"/>
      <c r="CR9" s="659">
        <v>15125153</v>
      </c>
      <c r="CS9" s="660"/>
      <c r="CT9" s="660"/>
      <c r="CU9" s="660"/>
      <c r="CV9" s="660"/>
      <c r="CW9" s="660"/>
      <c r="CX9" s="660"/>
      <c r="CY9" s="661"/>
      <c r="CZ9" s="662">
        <v>10.9</v>
      </c>
      <c r="DA9" s="662"/>
      <c r="DB9" s="662"/>
      <c r="DC9" s="662"/>
      <c r="DD9" s="668">
        <v>814692</v>
      </c>
      <c r="DE9" s="660"/>
      <c r="DF9" s="660"/>
      <c r="DG9" s="660"/>
      <c r="DH9" s="660"/>
      <c r="DI9" s="660"/>
      <c r="DJ9" s="660"/>
      <c r="DK9" s="660"/>
      <c r="DL9" s="660"/>
      <c r="DM9" s="660"/>
      <c r="DN9" s="660"/>
      <c r="DO9" s="660"/>
      <c r="DP9" s="661"/>
      <c r="DQ9" s="668">
        <v>10110357</v>
      </c>
      <c r="DR9" s="660"/>
      <c r="DS9" s="660"/>
      <c r="DT9" s="660"/>
      <c r="DU9" s="660"/>
      <c r="DV9" s="660"/>
      <c r="DW9" s="660"/>
      <c r="DX9" s="660"/>
      <c r="DY9" s="660"/>
      <c r="DZ9" s="660"/>
      <c r="EA9" s="660"/>
      <c r="EB9" s="660"/>
      <c r="EC9" s="669"/>
    </row>
    <row r="10" spans="2:143" ht="11.25" customHeight="1" x14ac:dyDescent="0.15">
      <c r="B10" s="656" t="s">
        <v>241</v>
      </c>
      <c r="C10" s="657"/>
      <c r="D10" s="657"/>
      <c r="E10" s="657"/>
      <c r="F10" s="657"/>
      <c r="G10" s="657"/>
      <c r="H10" s="657"/>
      <c r="I10" s="657"/>
      <c r="J10" s="657"/>
      <c r="K10" s="657"/>
      <c r="L10" s="657"/>
      <c r="M10" s="657"/>
      <c r="N10" s="657"/>
      <c r="O10" s="657"/>
      <c r="P10" s="657"/>
      <c r="Q10" s="658"/>
      <c r="R10" s="659" t="s">
        <v>242</v>
      </c>
      <c r="S10" s="660"/>
      <c r="T10" s="660"/>
      <c r="U10" s="660"/>
      <c r="V10" s="660"/>
      <c r="W10" s="660"/>
      <c r="X10" s="660"/>
      <c r="Y10" s="661"/>
      <c r="Z10" s="662" t="s">
        <v>128</v>
      </c>
      <c r="AA10" s="662"/>
      <c r="AB10" s="662"/>
      <c r="AC10" s="662"/>
      <c r="AD10" s="663" t="s">
        <v>128</v>
      </c>
      <c r="AE10" s="663"/>
      <c r="AF10" s="663"/>
      <c r="AG10" s="663"/>
      <c r="AH10" s="663"/>
      <c r="AI10" s="663"/>
      <c r="AJ10" s="663"/>
      <c r="AK10" s="663"/>
      <c r="AL10" s="664" t="s">
        <v>242</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1138723</v>
      </c>
      <c r="BH10" s="660"/>
      <c r="BI10" s="660"/>
      <c r="BJ10" s="660"/>
      <c r="BK10" s="660"/>
      <c r="BL10" s="660"/>
      <c r="BM10" s="660"/>
      <c r="BN10" s="661"/>
      <c r="BO10" s="662">
        <v>1.6</v>
      </c>
      <c r="BP10" s="662"/>
      <c r="BQ10" s="662"/>
      <c r="BR10" s="662"/>
      <c r="BS10" s="663" t="s">
        <v>128</v>
      </c>
      <c r="BT10" s="663"/>
      <c r="BU10" s="663"/>
      <c r="BV10" s="663"/>
      <c r="BW10" s="663"/>
      <c r="BX10" s="663"/>
      <c r="BY10" s="663"/>
      <c r="BZ10" s="663"/>
      <c r="CA10" s="663"/>
      <c r="CB10" s="667"/>
      <c r="CD10" s="656" t="s">
        <v>244</v>
      </c>
      <c r="CE10" s="657"/>
      <c r="CF10" s="657"/>
      <c r="CG10" s="657"/>
      <c r="CH10" s="657"/>
      <c r="CI10" s="657"/>
      <c r="CJ10" s="657"/>
      <c r="CK10" s="657"/>
      <c r="CL10" s="657"/>
      <c r="CM10" s="657"/>
      <c r="CN10" s="657"/>
      <c r="CO10" s="657"/>
      <c r="CP10" s="657"/>
      <c r="CQ10" s="658"/>
      <c r="CR10" s="659">
        <v>207446</v>
      </c>
      <c r="CS10" s="660"/>
      <c r="CT10" s="660"/>
      <c r="CU10" s="660"/>
      <c r="CV10" s="660"/>
      <c r="CW10" s="660"/>
      <c r="CX10" s="660"/>
      <c r="CY10" s="661"/>
      <c r="CZ10" s="662">
        <v>0.1</v>
      </c>
      <c r="DA10" s="662"/>
      <c r="DB10" s="662"/>
      <c r="DC10" s="662"/>
      <c r="DD10" s="668">
        <v>126577</v>
      </c>
      <c r="DE10" s="660"/>
      <c r="DF10" s="660"/>
      <c r="DG10" s="660"/>
      <c r="DH10" s="660"/>
      <c r="DI10" s="660"/>
      <c r="DJ10" s="660"/>
      <c r="DK10" s="660"/>
      <c r="DL10" s="660"/>
      <c r="DM10" s="660"/>
      <c r="DN10" s="660"/>
      <c r="DO10" s="660"/>
      <c r="DP10" s="661"/>
      <c r="DQ10" s="668">
        <v>207012</v>
      </c>
      <c r="DR10" s="660"/>
      <c r="DS10" s="660"/>
      <c r="DT10" s="660"/>
      <c r="DU10" s="660"/>
      <c r="DV10" s="660"/>
      <c r="DW10" s="660"/>
      <c r="DX10" s="660"/>
      <c r="DY10" s="660"/>
      <c r="DZ10" s="660"/>
      <c r="EA10" s="660"/>
      <c r="EB10" s="660"/>
      <c r="EC10" s="669"/>
    </row>
    <row r="11" spans="2:143" ht="11.25" customHeight="1" x14ac:dyDescent="0.15">
      <c r="B11" s="656" t="s">
        <v>245</v>
      </c>
      <c r="C11" s="657"/>
      <c r="D11" s="657"/>
      <c r="E11" s="657"/>
      <c r="F11" s="657"/>
      <c r="G11" s="657"/>
      <c r="H11" s="657"/>
      <c r="I11" s="657"/>
      <c r="J11" s="657"/>
      <c r="K11" s="657"/>
      <c r="L11" s="657"/>
      <c r="M11" s="657"/>
      <c r="N11" s="657"/>
      <c r="O11" s="657"/>
      <c r="P11" s="657"/>
      <c r="Q11" s="658"/>
      <c r="R11" s="659">
        <v>7988594</v>
      </c>
      <c r="S11" s="660"/>
      <c r="T11" s="660"/>
      <c r="U11" s="660"/>
      <c r="V11" s="660"/>
      <c r="W11" s="660"/>
      <c r="X11" s="660"/>
      <c r="Y11" s="661"/>
      <c r="Z11" s="664">
        <v>5.5</v>
      </c>
      <c r="AA11" s="665"/>
      <c r="AB11" s="665"/>
      <c r="AC11" s="671"/>
      <c r="AD11" s="668">
        <v>7988594</v>
      </c>
      <c r="AE11" s="660"/>
      <c r="AF11" s="660"/>
      <c r="AG11" s="660"/>
      <c r="AH11" s="660"/>
      <c r="AI11" s="660"/>
      <c r="AJ11" s="660"/>
      <c r="AK11" s="661"/>
      <c r="AL11" s="664">
        <v>9.8000000000000007</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4433528</v>
      </c>
      <c r="BH11" s="660"/>
      <c r="BI11" s="660"/>
      <c r="BJ11" s="660"/>
      <c r="BK11" s="660"/>
      <c r="BL11" s="660"/>
      <c r="BM11" s="660"/>
      <c r="BN11" s="661"/>
      <c r="BO11" s="662">
        <v>6.1</v>
      </c>
      <c r="BP11" s="662"/>
      <c r="BQ11" s="662"/>
      <c r="BR11" s="662"/>
      <c r="BS11" s="663">
        <v>736912</v>
      </c>
      <c r="BT11" s="663"/>
      <c r="BU11" s="663"/>
      <c r="BV11" s="663"/>
      <c r="BW11" s="663"/>
      <c r="BX11" s="663"/>
      <c r="BY11" s="663"/>
      <c r="BZ11" s="663"/>
      <c r="CA11" s="663"/>
      <c r="CB11" s="667"/>
      <c r="CD11" s="656" t="s">
        <v>247</v>
      </c>
      <c r="CE11" s="657"/>
      <c r="CF11" s="657"/>
      <c r="CG11" s="657"/>
      <c r="CH11" s="657"/>
      <c r="CI11" s="657"/>
      <c r="CJ11" s="657"/>
      <c r="CK11" s="657"/>
      <c r="CL11" s="657"/>
      <c r="CM11" s="657"/>
      <c r="CN11" s="657"/>
      <c r="CO11" s="657"/>
      <c r="CP11" s="657"/>
      <c r="CQ11" s="658"/>
      <c r="CR11" s="659">
        <v>1702530</v>
      </c>
      <c r="CS11" s="660"/>
      <c r="CT11" s="660"/>
      <c r="CU11" s="660"/>
      <c r="CV11" s="660"/>
      <c r="CW11" s="660"/>
      <c r="CX11" s="660"/>
      <c r="CY11" s="661"/>
      <c r="CZ11" s="662">
        <v>1.2</v>
      </c>
      <c r="DA11" s="662"/>
      <c r="DB11" s="662"/>
      <c r="DC11" s="662"/>
      <c r="DD11" s="668">
        <v>706034</v>
      </c>
      <c r="DE11" s="660"/>
      <c r="DF11" s="660"/>
      <c r="DG11" s="660"/>
      <c r="DH11" s="660"/>
      <c r="DI11" s="660"/>
      <c r="DJ11" s="660"/>
      <c r="DK11" s="660"/>
      <c r="DL11" s="660"/>
      <c r="DM11" s="660"/>
      <c r="DN11" s="660"/>
      <c r="DO11" s="660"/>
      <c r="DP11" s="661"/>
      <c r="DQ11" s="668">
        <v>1296999</v>
      </c>
      <c r="DR11" s="660"/>
      <c r="DS11" s="660"/>
      <c r="DT11" s="660"/>
      <c r="DU11" s="660"/>
      <c r="DV11" s="660"/>
      <c r="DW11" s="660"/>
      <c r="DX11" s="660"/>
      <c r="DY11" s="660"/>
      <c r="DZ11" s="660"/>
      <c r="EA11" s="660"/>
      <c r="EB11" s="660"/>
      <c r="EC11" s="669"/>
    </row>
    <row r="12" spans="2:143" ht="11.25" customHeight="1" x14ac:dyDescent="0.15">
      <c r="B12" s="656" t="s">
        <v>248</v>
      </c>
      <c r="C12" s="657"/>
      <c r="D12" s="657"/>
      <c r="E12" s="657"/>
      <c r="F12" s="657"/>
      <c r="G12" s="657"/>
      <c r="H12" s="657"/>
      <c r="I12" s="657"/>
      <c r="J12" s="657"/>
      <c r="K12" s="657"/>
      <c r="L12" s="657"/>
      <c r="M12" s="657"/>
      <c r="N12" s="657"/>
      <c r="O12" s="657"/>
      <c r="P12" s="657"/>
      <c r="Q12" s="658"/>
      <c r="R12" s="659">
        <v>88378</v>
      </c>
      <c r="S12" s="660"/>
      <c r="T12" s="660"/>
      <c r="U12" s="660"/>
      <c r="V12" s="660"/>
      <c r="W12" s="660"/>
      <c r="X12" s="660"/>
      <c r="Y12" s="661"/>
      <c r="Z12" s="662">
        <v>0.1</v>
      </c>
      <c r="AA12" s="662"/>
      <c r="AB12" s="662"/>
      <c r="AC12" s="662"/>
      <c r="AD12" s="663">
        <v>88378</v>
      </c>
      <c r="AE12" s="663"/>
      <c r="AF12" s="663"/>
      <c r="AG12" s="663"/>
      <c r="AH12" s="663"/>
      <c r="AI12" s="663"/>
      <c r="AJ12" s="663"/>
      <c r="AK12" s="663"/>
      <c r="AL12" s="664">
        <v>0.1</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36230956</v>
      </c>
      <c r="BH12" s="660"/>
      <c r="BI12" s="660"/>
      <c r="BJ12" s="660"/>
      <c r="BK12" s="660"/>
      <c r="BL12" s="660"/>
      <c r="BM12" s="660"/>
      <c r="BN12" s="661"/>
      <c r="BO12" s="662">
        <v>50.2</v>
      </c>
      <c r="BP12" s="662"/>
      <c r="BQ12" s="662"/>
      <c r="BR12" s="662"/>
      <c r="BS12" s="663" t="s">
        <v>128</v>
      </c>
      <c r="BT12" s="663"/>
      <c r="BU12" s="663"/>
      <c r="BV12" s="663"/>
      <c r="BW12" s="663"/>
      <c r="BX12" s="663"/>
      <c r="BY12" s="663"/>
      <c r="BZ12" s="663"/>
      <c r="CA12" s="663"/>
      <c r="CB12" s="667"/>
      <c r="CD12" s="656" t="s">
        <v>250</v>
      </c>
      <c r="CE12" s="657"/>
      <c r="CF12" s="657"/>
      <c r="CG12" s="657"/>
      <c r="CH12" s="657"/>
      <c r="CI12" s="657"/>
      <c r="CJ12" s="657"/>
      <c r="CK12" s="657"/>
      <c r="CL12" s="657"/>
      <c r="CM12" s="657"/>
      <c r="CN12" s="657"/>
      <c r="CO12" s="657"/>
      <c r="CP12" s="657"/>
      <c r="CQ12" s="658"/>
      <c r="CR12" s="659">
        <v>5229535</v>
      </c>
      <c r="CS12" s="660"/>
      <c r="CT12" s="660"/>
      <c r="CU12" s="660"/>
      <c r="CV12" s="660"/>
      <c r="CW12" s="660"/>
      <c r="CX12" s="660"/>
      <c r="CY12" s="661"/>
      <c r="CZ12" s="662">
        <v>3.8</v>
      </c>
      <c r="DA12" s="662"/>
      <c r="DB12" s="662"/>
      <c r="DC12" s="662"/>
      <c r="DD12" s="668">
        <v>407881</v>
      </c>
      <c r="DE12" s="660"/>
      <c r="DF12" s="660"/>
      <c r="DG12" s="660"/>
      <c r="DH12" s="660"/>
      <c r="DI12" s="660"/>
      <c r="DJ12" s="660"/>
      <c r="DK12" s="660"/>
      <c r="DL12" s="660"/>
      <c r="DM12" s="660"/>
      <c r="DN12" s="660"/>
      <c r="DO12" s="660"/>
      <c r="DP12" s="661"/>
      <c r="DQ12" s="668">
        <v>3339557</v>
      </c>
      <c r="DR12" s="660"/>
      <c r="DS12" s="660"/>
      <c r="DT12" s="660"/>
      <c r="DU12" s="660"/>
      <c r="DV12" s="660"/>
      <c r="DW12" s="660"/>
      <c r="DX12" s="660"/>
      <c r="DY12" s="660"/>
      <c r="DZ12" s="660"/>
      <c r="EA12" s="660"/>
      <c r="EB12" s="660"/>
      <c r="EC12" s="669"/>
    </row>
    <row r="13" spans="2:143" ht="11.25" customHeight="1" x14ac:dyDescent="0.15">
      <c r="B13" s="656" t="s">
        <v>251</v>
      </c>
      <c r="C13" s="657"/>
      <c r="D13" s="657"/>
      <c r="E13" s="657"/>
      <c r="F13" s="657"/>
      <c r="G13" s="657"/>
      <c r="H13" s="657"/>
      <c r="I13" s="657"/>
      <c r="J13" s="657"/>
      <c r="K13" s="657"/>
      <c r="L13" s="657"/>
      <c r="M13" s="657"/>
      <c r="N13" s="657"/>
      <c r="O13" s="657"/>
      <c r="P13" s="657"/>
      <c r="Q13" s="658"/>
      <c r="R13" s="659" t="s">
        <v>242</v>
      </c>
      <c r="S13" s="660"/>
      <c r="T13" s="660"/>
      <c r="U13" s="660"/>
      <c r="V13" s="660"/>
      <c r="W13" s="660"/>
      <c r="X13" s="660"/>
      <c r="Y13" s="661"/>
      <c r="Z13" s="662" t="s">
        <v>242</v>
      </c>
      <c r="AA13" s="662"/>
      <c r="AB13" s="662"/>
      <c r="AC13" s="662"/>
      <c r="AD13" s="663" t="s">
        <v>128</v>
      </c>
      <c r="AE13" s="663"/>
      <c r="AF13" s="663"/>
      <c r="AG13" s="663"/>
      <c r="AH13" s="663"/>
      <c r="AI13" s="663"/>
      <c r="AJ13" s="663"/>
      <c r="AK13" s="663"/>
      <c r="AL13" s="664" t="s">
        <v>128</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36207775</v>
      </c>
      <c r="BH13" s="660"/>
      <c r="BI13" s="660"/>
      <c r="BJ13" s="660"/>
      <c r="BK13" s="660"/>
      <c r="BL13" s="660"/>
      <c r="BM13" s="660"/>
      <c r="BN13" s="661"/>
      <c r="BO13" s="662">
        <v>50.2</v>
      </c>
      <c r="BP13" s="662"/>
      <c r="BQ13" s="662"/>
      <c r="BR13" s="662"/>
      <c r="BS13" s="663" t="s">
        <v>128</v>
      </c>
      <c r="BT13" s="663"/>
      <c r="BU13" s="663"/>
      <c r="BV13" s="663"/>
      <c r="BW13" s="663"/>
      <c r="BX13" s="663"/>
      <c r="BY13" s="663"/>
      <c r="BZ13" s="663"/>
      <c r="CA13" s="663"/>
      <c r="CB13" s="667"/>
      <c r="CD13" s="656" t="s">
        <v>253</v>
      </c>
      <c r="CE13" s="657"/>
      <c r="CF13" s="657"/>
      <c r="CG13" s="657"/>
      <c r="CH13" s="657"/>
      <c r="CI13" s="657"/>
      <c r="CJ13" s="657"/>
      <c r="CK13" s="657"/>
      <c r="CL13" s="657"/>
      <c r="CM13" s="657"/>
      <c r="CN13" s="657"/>
      <c r="CO13" s="657"/>
      <c r="CP13" s="657"/>
      <c r="CQ13" s="658"/>
      <c r="CR13" s="659">
        <v>18462745</v>
      </c>
      <c r="CS13" s="660"/>
      <c r="CT13" s="660"/>
      <c r="CU13" s="660"/>
      <c r="CV13" s="660"/>
      <c r="CW13" s="660"/>
      <c r="CX13" s="660"/>
      <c r="CY13" s="661"/>
      <c r="CZ13" s="662">
        <v>13.3</v>
      </c>
      <c r="DA13" s="662"/>
      <c r="DB13" s="662"/>
      <c r="DC13" s="662"/>
      <c r="DD13" s="668">
        <v>6993900</v>
      </c>
      <c r="DE13" s="660"/>
      <c r="DF13" s="660"/>
      <c r="DG13" s="660"/>
      <c r="DH13" s="660"/>
      <c r="DI13" s="660"/>
      <c r="DJ13" s="660"/>
      <c r="DK13" s="660"/>
      <c r="DL13" s="660"/>
      <c r="DM13" s="660"/>
      <c r="DN13" s="660"/>
      <c r="DO13" s="660"/>
      <c r="DP13" s="661"/>
      <c r="DQ13" s="668">
        <v>13782018</v>
      </c>
      <c r="DR13" s="660"/>
      <c r="DS13" s="660"/>
      <c r="DT13" s="660"/>
      <c r="DU13" s="660"/>
      <c r="DV13" s="660"/>
      <c r="DW13" s="660"/>
      <c r="DX13" s="660"/>
      <c r="DY13" s="660"/>
      <c r="DZ13" s="660"/>
      <c r="EA13" s="660"/>
      <c r="EB13" s="660"/>
      <c r="EC13" s="669"/>
    </row>
    <row r="14" spans="2:143" ht="11.25" customHeight="1" x14ac:dyDescent="0.15">
      <c r="B14" s="656" t="s">
        <v>254</v>
      </c>
      <c r="C14" s="657"/>
      <c r="D14" s="657"/>
      <c r="E14" s="657"/>
      <c r="F14" s="657"/>
      <c r="G14" s="657"/>
      <c r="H14" s="657"/>
      <c r="I14" s="657"/>
      <c r="J14" s="657"/>
      <c r="K14" s="657"/>
      <c r="L14" s="657"/>
      <c r="M14" s="657"/>
      <c r="N14" s="657"/>
      <c r="O14" s="657"/>
      <c r="P14" s="657"/>
      <c r="Q14" s="658"/>
      <c r="R14" s="659">
        <v>1668</v>
      </c>
      <c r="S14" s="660"/>
      <c r="T14" s="660"/>
      <c r="U14" s="660"/>
      <c r="V14" s="660"/>
      <c r="W14" s="660"/>
      <c r="X14" s="660"/>
      <c r="Y14" s="661"/>
      <c r="Z14" s="662">
        <v>0</v>
      </c>
      <c r="AA14" s="662"/>
      <c r="AB14" s="662"/>
      <c r="AC14" s="662"/>
      <c r="AD14" s="663">
        <v>1668</v>
      </c>
      <c r="AE14" s="663"/>
      <c r="AF14" s="663"/>
      <c r="AG14" s="663"/>
      <c r="AH14" s="663"/>
      <c r="AI14" s="663"/>
      <c r="AJ14" s="663"/>
      <c r="AK14" s="663"/>
      <c r="AL14" s="664">
        <v>0</v>
      </c>
      <c r="AM14" s="665"/>
      <c r="AN14" s="665"/>
      <c r="AO14" s="666"/>
      <c r="AP14" s="656" t="s">
        <v>255</v>
      </c>
      <c r="AQ14" s="657"/>
      <c r="AR14" s="657"/>
      <c r="AS14" s="657"/>
      <c r="AT14" s="657"/>
      <c r="AU14" s="657"/>
      <c r="AV14" s="657"/>
      <c r="AW14" s="657"/>
      <c r="AX14" s="657"/>
      <c r="AY14" s="657"/>
      <c r="AZ14" s="657"/>
      <c r="BA14" s="657"/>
      <c r="BB14" s="657"/>
      <c r="BC14" s="657"/>
      <c r="BD14" s="657"/>
      <c r="BE14" s="657"/>
      <c r="BF14" s="658"/>
      <c r="BG14" s="659">
        <v>937360</v>
      </c>
      <c r="BH14" s="660"/>
      <c r="BI14" s="660"/>
      <c r="BJ14" s="660"/>
      <c r="BK14" s="660"/>
      <c r="BL14" s="660"/>
      <c r="BM14" s="660"/>
      <c r="BN14" s="661"/>
      <c r="BO14" s="662">
        <v>1.3</v>
      </c>
      <c r="BP14" s="662"/>
      <c r="BQ14" s="662"/>
      <c r="BR14" s="662"/>
      <c r="BS14" s="663" t="s">
        <v>242</v>
      </c>
      <c r="BT14" s="663"/>
      <c r="BU14" s="663"/>
      <c r="BV14" s="663"/>
      <c r="BW14" s="663"/>
      <c r="BX14" s="663"/>
      <c r="BY14" s="663"/>
      <c r="BZ14" s="663"/>
      <c r="CA14" s="663"/>
      <c r="CB14" s="667"/>
      <c r="CD14" s="656" t="s">
        <v>256</v>
      </c>
      <c r="CE14" s="657"/>
      <c r="CF14" s="657"/>
      <c r="CG14" s="657"/>
      <c r="CH14" s="657"/>
      <c r="CI14" s="657"/>
      <c r="CJ14" s="657"/>
      <c r="CK14" s="657"/>
      <c r="CL14" s="657"/>
      <c r="CM14" s="657"/>
      <c r="CN14" s="657"/>
      <c r="CO14" s="657"/>
      <c r="CP14" s="657"/>
      <c r="CQ14" s="658"/>
      <c r="CR14" s="659">
        <v>5372431</v>
      </c>
      <c r="CS14" s="660"/>
      <c r="CT14" s="660"/>
      <c r="CU14" s="660"/>
      <c r="CV14" s="660"/>
      <c r="CW14" s="660"/>
      <c r="CX14" s="660"/>
      <c r="CY14" s="661"/>
      <c r="CZ14" s="662">
        <v>3.9</v>
      </c>
      <c r="DA14" s="662"/>
      <c r="DB14" s="662"/>
      <c r="DC14" s="662"/>
      <c r="DD14" s="668">
        <v>1393483</v>
      </c>
      <c r="DE14" s="660"/>
      <c r="DF14" s="660"/>
      <c r="DG14" s="660"/>
      <c r="DH14" s="660"/>
      <c r="DI14" s="660"/>
      <c r="DJ14" s="660"/>
      <c r="DK14" s="660"/>
      <c r="DL14" s="660"/>
      <c r="DM14" s="660"/>
      <c r="DN14" s="660"/>
      <c r="DO14" s="660"/>
      <c r="DP14" s="661"/>
      <c r="DQ14" s="668">
        <v>4723655</v>
      </c>
      <c r="DR14" s="660"/>
      <c r="DS14" s="660"/>
      <c r="DT14" s="660"/>
      <c r="DU14" s="660"/>
      <c r="DV14" s="660"/>
      <c r="DW14" s="660"/>
      <c r="DX14" s="660"/>
      <c r="DY14" s="660"/>
      <c r="DZ14" s="660"/>
      <c r="EA14" s="660"/>
      <c r="EB14" s="660"/>
      <c r="EC14" s="669"/>
    </row>
    <row r="15" spans="2:143" ht="11.25" customHeight="1" x14ac:dyDescent="0.15">
      <c r="B15" s="656" t="s">
        <v>257</v>
      </c>
      <c r="C15" s="657"/>
      <c r="D15" s="657"/>
      <c r="E15" s="657"/>
      <c r="F15" s="657"/>
      <c r="G15" s="657"/>
      <c r="H15" s="657"/>
      <c r="I15" s="657"/>
      <c r="J15" s="657"/>
      <c r="K15" s="657"/>
      <c r="L15" s="657"/>
      <c r="M15" s="657"/>
      <c r="N15" s="657"/>
      <c r="O15" s="657"/>
      <c r="P15" s="657"/>
      <c r="Q15" s="658"/>
      <c r="R15" s="659" t="s">
        <v>242</v>
      </c>
      <c r="S15" s="660"/>
      <c r="T15" s="660"/>
      <c r="U15" s="660"/>
      <c r="V15" s="660"/>
      <c r="W15" s="660"/>
      <c r="X15" s="660"/>
      <c r="Y15" s="661"/>
      <c r="Z15" s="662" t="s">
        <v>128</v>
      </c>
      <c r="AA15" s="662"/>
      <c r="AB15" s="662"/>
      <c r="AC15" s="662"/>
      <c r="AD15" s="663" t="s">
        <v>128</v>
      </c>
      <c r="AE15" s="663"/>
      <c r="AF15" s="663"/>
      <c r="AG15" s="663"/>
      <c r="AH15" s="663"/>
      <c r="AI15" s="663"/>
      <c r="AJ15" s="663"/>
      <c r="AK15" s="663"/>
      <c r="AL15" s="664" t="s">
        <v>128</v>
      </c>
      <c r="AM15" s="665"/>
      <c r="AN15" s="665"/>
      <c r="AO15" s="666"/>
      <c r="AP15" s="656" t="s">
        <v>258</v>
      </c>
      <c r="AQ15" s="657"/>
      <c r="AR15" s="657"/>
      <c r="AS15" s="657"/>
      <c r="AT15" s="657"/>
      <c r="AU15" s="657"/>
      <c r="AV15" s="657"/>
      <c r="AW15" s="657"/>
      <c r="AX15" s="657"/>
      <c r="AY15" s="657"/>
      <c r="AZ15" s="657"/>
      <c r="BA15" s="657"/>
      <c r="BB15" s="657"/>
      <c r="BC15" s="657"/>
      <c r="BD15" s="657"/>
      <c r="BE15" s="657"/>
      <c r="BF15" s="658"/>
      <c r="BG15" s="659">
        <v>2380940</v>
      </c>
      <c r="BH15" s="660"/>
      <c r="BI15" s="660"/>
      <c r="BJ15" s="660"/>
      <c r="BK15" s="660"/>
      <c r="BL15" s="660"/>
      <c r="BM15" s="660"/>
      <c r="BN15" s="661"/>
      <c r="BO15" s="662">
        <v>3.3</v>
      </c>
      <c r="BP15" s="662"/>
      <c r="BQ15" s="662"/>
      <c r="BR15" s="662"/>
      <c r="BS15" s="663" t="s">
        <v>242</v>
      </c>
      <c r="BT15" s="663"/>
      <c r="BU15" s="663"/>
      <c r="BV15" s="663"/>
      <c r="BW15" s="663"/>
      <c r="BX15" s="663"/>
      <c r="BY15" s="663"/>
      <c r="BZ15" s="663"/>
      <c r="CA15" s="663"/>
      <c r="CB15" s="667"/>
      <c r="CD15" s="656" t="s">
        <v>259</v>
      </c>
      <c r="CE15" s="657"/>
      <c r="CF15" s="657"/>
      <c r="CG15" s="657"/>
      <c r="CH15" s="657"/>
      <c r="CI15" s="657"/>
      <c r="CJ15" s="657"/>
      <c r="CK15" s="657"/>
      <c r="CL15" s="657"/>
      <c r="CM15" s="657"/>
      <c r="CN15" s="657"/>
      <c r="CO15" s="657"/>
      <c r="CP15" s="657"/>
      <c r="CQ15" s="658"/>
      <c r="CR15" s="659">
        <v>19280837</v>
      </c>
      <c r="CS15" s="660"/>
      <c r="CT15" s="660"/>
      <c r="CU15" s="660"/>
      <c r="CV15" s="660"/>
      <c r="CW15" s="660"/>
      <c r="CX15" s="660"/>
      <c r="CY15" s="661"/>
      <c r="CZ15" s="662">
        <v>13.9</v>
      </c>
      <c r="DA15" s="662"/>
      <c r="DB15" s="662"/>
      <c r="DC15" s="662"/>
      <c r="DD15" s="668">
        <v>7966520</v>
      </c>
      <c r="DE15" s="660"/>
      <c r="DF15" s="660"/>
      <c r="DG15" s="660"/>
      <c r="DH15" s="660"/>
      <c r="DI15" s="660"/>
      <c r="DJ15" s="660"/>
      <c r="DK15" s="660"/>
      <c r="DL15" s="660"/>
      <c r="DM15" s="660"/>
      <c r="DN15" s="660"/>
      <c r="DO15" s="660"/>
      <c r="DP15" s="661"/>
      <c r="DQ15" s="668">
        <v>14688337</v>
      </c>
      <c r="DR15" s="660"/>
      <c r="DS15" s="660"/>
      <c r="DT15" s="660"/>
      <c r="DU15" s="660"/>
      <c r="DV15" s="660"/>
      <c r="DW15" s="660"/>
      <c r="DX15" s="660"/>
      <c r="DY15" s="660"/>
      <c r="DZ15" s="660"/>
      <c r="EA15" s="660"/>
      <c r="EB15" s="660"/>
      <c r="EC15" s="669"/>
    </row>
    <row r="16" spans="2:143" ht="11.25" customHeight="1" x14ac:dyDescent="0.15">
      <c r="B16" s="656" t="s">
        <v>260</v>
      </c>
      <c r="C16" s="657"/>
      <c r="D16" s="657"/>
      <c r="E16" s="657"/>
      <c r="F16" s="657"/>
      <c r="G16" s="657"/>
      <c r="H16" s="657"/>
      <c r="I16" s="657"/>
      <c r="J16" s="657"/>
      <c r="K16" s="657"/>
      <c r="L16" s="657"/>
      <c r="M16" s="657"/>
      <c r="N16" s="657"/>
      <c r="O16" s="657"/>
      <c r="P16" s="657"/>
      <c r="Q16" s="658"/>
      <c r="R16" s="659">
        <v>125491</v>
      </c>
      <c r="S16" s="660"/>
      <c r="T16" s="660"/>
      <c r="U16" s="660"/>
      <c r="V16" s="660"/>
      <c r="W16" s="660"/>
      <c r="X16" s="660"/>
      <c r="Y16" s="661"/>
      <c r="Z16" s="662">
        <v>0.1</v>
      </c>
      <c r="AA16" s="662"/>
      <c r="AB16" s="662"/>
      <c r="AC16" s="662"/>
      <c r="AD16" s="663">
        <v>125491</v>
      </c>
      <c r="AE16" s="663"/>
      <c r="AF16" s="663"/>
      <c r="AG16" s="663"/>
      <c r="AH16" s="663"/>
      <c r="AI16" s="663"/>
      <c r="AJ16" s="663"/>
      <c r="AK16" s="663"/>
      <c r="AL16" s="664">
        <v>0.2</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128</v>
      </c>
      <c r="BH16" s="660"/>
      <c r="BI16" s="660"/>
      <c r="BJ16" s="660"/>
      <c r="BK16" s="660"/>
      <c r="BL16" s="660"/>
      <c r="BM16" s="660"/>
      <c r="BN16" s="661"/>
      <c r="BO16" s="662" t="s">
        <v>128</v>
      </c>
      <c r="BP16" s="662"/>
      <c r="BQ16" s="662"/>
      <c r="BR16" s="662"/>
      <c r="BS16" s="663" t="s">
        <v>128</v>
      </c>
      <c r="BT16" s="663"/>
      <c r="BU16" s="663"/>
      <c r="BV16" s="663"/>
      <c r="BW16" s="663"/>
      <c r="BX16" s="663"/>
      <c r="BY16" s="663"/>
      <c r="BZ16" s="663"/>
      <c r="CA16" s="663"/>
      <c r="CB16" s="667"/>
      <c r="CD16" s="656" t="s">
        <v>262</v>
      </c>
      <c r="CE16" s="657"/>
      <c r="CF16" s="657"/>
      <c r="CG16" s="657"/>
      <c r="CH16" s="657"/>
      <c r="CI16" s="657"/>
      <c r="CJ16" s="657"/>
      <c r="CK16" s="657"/>
      <c r="CL16" s="657"/>
      <c r="CM16" s="657"/>
      <c r="CN16" s="657"/>
      <c r="CO16" s="657"/>
      <c r="CP16" s="657"/>
      <c r="CQ16" s="658"/>
      <c r="CR16" s="659" t="s">
        <v>242</v>
      </c>
      <c r="CS16" s="660"/>
      <c r="CT16" s="660"/>
      <c r="CU16" s="660"/>
      <c r="CV16" s="660"/>
      <c r="CW16" s="660"/>
      <c r="CX16" s="660"/>
      <c r="CY16" s="661"/>
      <c r="CZ16" s="662" t="s">
        <v>128</v>
      </c>
      <c r="DA16" s="662"/>
      <c r="DB16" s="662"/>
      <c r="DC16" s="662"/>
      <c r="DD16" s="668" t="s">
        <v>242</v>
      </c>
      <c r="DE16" s="660"/>
      <c r="DF16" s="660"/>
      <c r="DG16" s="660"/>
      <c r="DH16" s="660"/>
      <c r="DI16" s="660"/>
      <c r="DJ16" s="660"/>
      <c r="DK16" s="660"/>
      <c r="DL16" s="660"/>
      <c r="DM16" s="660"/>
      <c r="DN16" s="660"/>
      <c r="DO16" s="660"/>
      <c r="DP16" s="661"/>
      <c r="DQ16" s="668" t="s">
        <v>128</v>
      </c>
      <c r="DR16" s="660"/>
      <c r="DS16" s="660"/>
      <c r="DT16" s="660"/>
      <c r="DU16" s="660"/>
      <c r="DV16" s="660"/>
      <c r="DW16" s="660"/>
      <c r="DX16" s="660"/>
      <c r="DY16" s="660"/>
      <c r="DZ16" s="660"/>
      <c r="EA16" s="660"/>
      <c r="EB16" s="660"/>
      <c r="EC16" s="669"/>
    </row>
    <row r="17" spans="2:133" ht="11.25" customHeight="1" x14ac:dyDescent="0.15">
      <c r="B17" s="656" t="s">
        <v>263</v>
      </c>
      <c r="C17" s="657"/>
      <c r="D17" s="657"/>
      <c r="E17" s="657"/>
      <c r="F17" s="657"/>
      <c r="G17" s="657"/>
      <c r="H17" s="657"/>
      <c r="I17" s="657"/>
      <c r="J17" s="657"/>
      <c r="K17" s="657"/>
      <c r="L17" s="657"/>
      <c r="M17" s="657"/>
      <c r="N17" s="657"/>
      <c r="O17" s="657"/>
      <c r="P17" s="657"/>
      <c r="Q17" s="658"/>
      <c r="R17" s="659">
        <v>1166277</v>
      </c>
      <c r="S17" s="660"/>
      <c r="T17" s="660"/>
      <c r="U17" s="660"/>
      <c r="V17" s="660"/>
      <c r="W17" s="660"/>
      <c r="X17" s="660"/>
      <c r="Y17" s="661"/>
      <c r="Z17" s="662">
        <v>0.8</v>
      </c>
      <c r="AA17" s="662"/>
      <c r="AB17" s="662"/>
      <c r="AC17" s="662"/>
      <c r="AD17" s="663">
        <v>1166277</v>
      </c>
      <c r="AE17" s="663"/>
      <c r="AF17" s="663"/>
      <c r="AG17" s="663"/>
      <c r="AH17" s="663"/>
      <c r="AI17" s="663"/>
      <c r="AJ17" s="663"/>
      <c r="AK17" s="663"/>
      <c r="AL17" s="664">
        <v>1.4</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128</v>
      </c>
      <c r="BH17" s="660"/>
      <c r="BI17" s="660"/>
      <c r="BJ17" s="660"/>
      <c r="BK17" s="660"/>
      <c r="BL17" s="660"/>
      <c r="BM17" s="660"/>
      <c r="BN17" s="661"/>
      <c r="BO17" s="662" t="s">
        <v>242</v>
      </c>
      <c r="BP17" s="662"/>
      <c r="BQ17" s="662"/>
      <c r="BR17" s="662"/>
      <c r="BS17" s="663" t="s">
        <v>128</v>
      </c>
      <c r="BT17" s="663"/>
      <c r="BU17" s="663"/>
      <c r="BV17" s="663"/>
      <c r="BW17" s="663"/>
      <c r="BX17" s="663"/>
      <c r="BY17" s="663"/>
      <c r="BZ17" s="663"/>
      <c r="CA17" s="663"/>
      <c r="CB17" s="667"/>
      <c r="CD17" s="656" t="s">
        <v>265</v>
      </c>
      <c r="CE17" s="657"/>
      <c r="CF17" s="657"/>
      <c r="CG17" s="657"/>
      <c r="CH17" s="657"/>
      <c r="CI17" s="657"/>
      <c r="CJ17" s="657"/>
      <c r="CK17" s="657"/>
      <c r="CL17" s="657"/>
      <c r="CM17" s="657"/>
      <c r="CN17" s="657"/>
      <c r="CO17" s="657"/>
      <c r="CP17" s="657"/>
      <c r="CQ17" s="658"/>
      <c r="CR17" s="659">
        <v>6123271</v>
      </c>
      <c r="CS17" s="660"/>
      <c r="CT17" s="660"/>
      <c r="CU17" s="660"/>
      <c r="CV17" s="660"/>
      <c r="CW17" s="660"/>
      <c r="CX17" s="660"/>
      <c r="CY17" s="661"/>
      <c r="CZ17" s="662">
        <v>4.4000000000000004</v>
      </c>
      <c r="DA17" s="662"/>
      <c r="DB17" s="662"/>
      <c r="DC17" s="662"/>
      <c r="DD17" s="668" t="s">
        <v>128</v>
      </c>
      <c r="DE17" s="660"/>
      <c r="DF17" s="660"/>
      <c r="DG17" s="660"/>
      <c r="DH17" s="660"/>
      <c r="DI17" s="660"/>
      <c r="DJ17" s="660"/>
      <c r="DK17" s="660"/>
      <c r="DL17" s="660"/>
      <c r="DM17" s="660"/>
      <c r="DN17" s="660"/>
      <c r="DO17" s="660"/>
      <c r="DP17" s="661"/>
      <c r="DQ17" s="668">
        <v>6123271</v>
      </c>
      <c r="DR17" s="660"/>
      <c r="DS17" s="660"/>
      <c r="DT17" s="660"/>
      <c r="DU17" s="660"/>
      <c r="DV17" s="660"/>
      <c r="DW17" s="660"/>
      <c r="DX17" s="660"/>
      <c r="DY17" s="660"/>
      <c r="DZ17" s="660"/>
      <c r="EA17" s="660"/>
      <c r="EB17" s="660"/>
      <c r="EC17" s="669"/>
    </row>
    <row r="18" spans="2:133" ht="11.25" customHeight="1" x14ac:dyDescent="0.15">
      <c r="B18" s="656" t="s">
        <v>266</v>
      </c>
      <c r="C18" s="657"/>
      <c r="D18" s="657"/>
      <c r="E18" s="657"/>
      <c r="F18" s="657"/>
      <c r="G18" s="657"/>
      <c r="H18" s="657"/>
      <c r="I18" s="657"/>
      <c r="J18" s="657"/>
      <c r="K18" s="657"/>
      <c r="L18" s="657"/>
      <c r="M18" s="657"/>
      <c r="N18" s="657"/>
      <c r="O18" s="657"/>
      <c r="P18" s="657"/>
      <c r="Q18" s="658"/>
      <c r="R18" s="659">
        <v>376908</v>
      </c>
      <c r="S18" s="660"/>
      <c r="T18" s="660"/>
      <c r="U18" s="660"/>
      <c r="V18" s="660"/>
      <c r="W18" s="660"/>
      <c r="X18" s="660"/>
      <c r="Y18" s="661"/>
      <c r="Z18" s="662">
        <v>0.3</v>
      </c>
      <c r="AA18" s="662"/>
      <c r="AB18" s="662"/>
      <c r="AC18" s="662"/>
      <c r="AD18" s="663">
        <v>376908</v>
      </c>
      <c r="AE18" s="663"/>
      <c r="AF18" s="663"/>
      <c r="AG18" s="663"/>
      <c r="AH18" s="663"/>
      <c r="AI18" s="663"/>
      <c r="AJ18" s="663"/>
      <c r="AK18" s="663"/>
      <c r="AL18" s="664">
        <v>0.5</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128</v>
      </c>
      <c r="BH18" s="660"/>
      <c r="BI18" s="660"/>
      <c r="BJ18" s="660"/>
      <c r="BK18" s="660"/>
      <c r="BL18" s="660"/>
      <c r="BM18" s="660"/>
      <c r="BN18" s="661"/>
      <c r="BO18" s="662" t="s">
        <v>128</v>
      </c>
      <c r="BP18" s="662"/>
      <c r="BQ18" s="662"/>
      <c r="BR18" s="662"/>
      <c r="BS18" s="663" t="s">
        <v>242</v>
      </c>
      <c r="BT18" s="663"/>
      <c r="BU18" s="663"/>
      <c r="BV18" s="663"/>
      <c r="BW18" s="663"/>
      <c r="BX18" s="663"/>
      <c r="BY18" s="663"/>
      <c r="BZ18" s="663"/>
      <c r="CA18" s="663"/>
      <c r="CB18" s="667"/>
      <c r="CD18" s="656" t="s">
        <v>268</v>
      </c>
      <c r="CE18" s="657"/>
      <c r="CF18" s="657"/>
      <c r="CG18" s="657"/>
      <c r="CH18" s="657"/>
      <c r="CI18" s="657"/>
      <c r="CJ18" s="657"/>
      <c r="CK18" s="657"/>
      <c r="CL18" s="657"/>
      <c r="CM18" s="657"/>
      <c r="CN18" s="657"/>
      <c r="CO18" s="657"/>
      <c r="CP18" s="657"/>
      <c r="CQ18" s="658"/>
      <c r="CR18" s="659" t="s">
        <v>242</v>
      </c>
      <c r="CS18" s="660"/>
      <c r="CT18" s="660"/>
      <c r="CU18" s="660"/>
      <c r="CV18" s="660"/>
      <c r="CW18" s="660"/>
      <c r="CX18" s="660"/>
      <c r="CY18" s="661"/>
      <c r="CZ18" s="662" t="s">
        <v>242</v>
      </c>
      <c r="DA18" s="662"/>
      <c r="DB18" s="662"/>
      <c r="DC18" s="662"/>
      <c r="DD18" s="668" t="s">
        <v>128</v>
      </c>
      <c r="DE18" s="660"/>
      <c r="DF18" s="660"/>
      <c r="DG18" s="660"/>
      <c r="DH18" s="660"/>
      <c r="DI18" s="660"/>
      <c r="DJ18" s="660"/>
      <c r="DK18" s="660"/>
      <c r="DL18" s="660"/>
      <c r="DM18" s="660"/>
      <c r="DN18" s="660"/>
      <c r="DO18" s="660"/>
      <c r="DP18" s="661"/>
      <c r="DQ18" s="668" t="s">
        <v>242</v>
      </c>
      <c r="DR18" s="660"/>
      <c r="DS18" s="660"/>
      <c r="DT18" s="660"/>
      <c r="DU18" s="660"/>
      <c r="DV18" s="660"/>
      <c r="DW18" s="660"/>
      <c r="DX18" s="660"/>
      <c r="DY18" s="660"/>
      <c r="DZ18" s="660"/>
      <c r="EA18" s="660"/>
      <c r="EB18" s="660"/>
      <c r="EC18" s="669"/>
    </row>
    <row r="19" spans="2:133" ht="11.25" customHeight="1" x14ac:dyDescent="0.15">
      <c r="B19" s="656" t="s">
        <v>269</v>
      </c>
      <c r="C19" s="657"/>
      <c r="D19" s="657"/>
      <c r="E19" s="657"/>
      <c r="F19" s="657"/>
      <c r="G19" s="657"/>
      <c r="H19" s="657"/>
      <c r="I19" s="657"/>
      <c r="J19" s="657"/>
      <c r="K19" s="657"/>
      <c r="L19" s="657"/>
      <c r="M19" s="657"/>
      <c r="N19" s="657"/>
      <c r="O19" s="657"/>
      <c r="P19" s="657"/>
      <c r="Q19" s="658"/>
      <c r="R19" s="659">
        <v>359972</v>
      </c>
      <c r="S19" s="660"/>
      <c r="T19" s="660"/>
      <c r="U19" s="660"/>
      <c r="V19" s="660"/>
      <c r="W19" s="660"/>
      <c r="X19" s="660"/>
      <c r="Y19" s="661"/>
      <c r="Z19" s="662">
        <v>0.2</v>
      </c>
      <c r="AA19" s="662"/>
      <c r="AB19" s="662"/>
      <c r="AC19" s="662"/>
      <c r="AD19" s="663">
        <v>359972</v>
      </c>
      <c r="AE19" s="663"/>
      <c r="AF19" s="663"/>
      <c r="AG19" s="663"/>
      <c r="AH19" s="663"/>
      <c r="AI19" s="663"/>
      <c r="AJ19" s="663"/>
      <c r="AK19" s="663"/>
      <c r="AL19" s="664">
        <v>0.4</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v>6471606</v>
      </c>
      <c r="BH19" s="660"/>
      <c r="BI19" s="660"/>
      <c r="BJ19" s="660"/>
      <c r="BK19" s="660"/>
      <c r="BL19" s="660"/>
      <c r="BM19" s="660"/>
      <c r="BN19" s="661"/>
      <c r="BO19" s="662">
        <v>9</v>
      </c>
      <c r="BP19" s="662"/>
      <c r="BQ19" s="662"/>
      <c r="BR19" s="662"/>
      <c r="BS19" s="663" t="s">
        <v>128</v>
      </c>
      <c r="BT19" s="663"/>
      <c r="BU19" s="663"/>
      <c r="BV19" s="663"/>
      <c r="BW19" s="663"/>
      <c r="BX19" s="663"/>
      <c r="BY19" s="663"/>
      <c r="BZ19" s="663"/>
      <c r="CA19" s="663"/>
      <c r="CB19" s="667"/>
      <c r="CD19" s="656" t="s">
        <v>271</v>
      </c>
      <c r="CE19" s="657"/>
      <c r="CF19" s="657"/>
      <c r="CG19" s="657"/>
      <c r="CH19" s="657"/>
      <c r="CI19" s="657"/>
      <c r="CJ19" s="657"/>
      <c r="CK19" s="657"/>
      <c r="CL19" s="657"/>
      <c r="CM19" s="657"/>
      <c r="CN19" s="657"/>
      <c r="CO19" s="657"/>
      <c r="CP19" s="657"/>
      <c r="CQ19" s="658"/>
      <c r="CR19" s="659" t="s">
        <v>242</v>
      </c>
      <c r="CS19" s="660"/>
      <c r="CT19" s="660"/>
      <c r="CU19" s="660"/>
      <c r="CV19" s="660"/>
      <c r="CW19" s="660"/>
      <c r="CX19" s="660"/>
      <c r="CY19" s="661"/>
      <c r="CZ19" s="662" t="s">
        <v>242</v>
      </c>
      <c r="DA19" s="662"/>
      <c r="DB19" s="662"/>
      <c r="DC19" s="662"/>
      <c r="DD19" s="668" t="s">
        <v>128</v>
      </c>
      <c r="DE19" s="660"/>
      <c r="DF19" s="660"/>
      <c r="DG19" s="660"/>
      <c r="DH19" s="660"/>
      <c r="DI19" s="660"/>
      <c r="DJ19" s="660"/>
      <c r="DK19" s="660"/>
      <c r="DL19" s="660"/>
      <c r="DM19" s="660"/>
      <c r="DN19" s="660"/>
      <c r="DO19" s="660"/>
      <c r="DP19" s="661"/>
      <c r="DQ19" s="668" t="s">
        <v>242</v>
      </c>
      <c r="DR19" s="660"/>
      <c r="DS19" s="660"/>
      <c r="DT19" s="660"/>
      <c r="DU19" s="660"/>
      <c r="DV19" s="660"/>
      <c r="DW19" s="660"/>
      <c r="DX19" s="660"/>
      <c r="DY19" s="660"/>
      <c r="DZ19" s="660"/>
      <c r="EA19" s="660"/>
      <c r="EB19" s="660"/>
      <c r="EC19" s="669"/>
    </row>
    <row r="20" spans="2:133" ht="11.25" customHeight="1" x14ac:dyDescent="0.15">
      <c r="B20" s="672" t="s">
        <v>272</v>
      </c>
      <c r="C20" s="673"/>
      <c r="D20" s="673"/>
      <c r="E20" s="673"/>
      <c r="F20" s="673"/>
      <c r="G20" s="673"/>
      <c r="H20" s="673"/>
      <c r="I20" s="673"/>
      <c r="J20" s="673"/>
      <c r="K20" s="673"/>
      <c r="L20" s="673"/>
      <c r="M20" s="673"/>
      <c r="N20" s="673"/>
      <c r="O20" s="673"/>
      <c r="P20" s="673"/>
      <c r="Q20" s="674"/>
      <c r="R20" s="659">
        <v>16936</v>
      </c>
      <c r="S20" s="660"/>
      <c r="T20" s="660"/>
      <c r="U20" s="660"/>
      <c r="V20" s="660"/>
      <c r="W20" s="660"/>
      <c r="X20" s="660"/>
      <c r="Y20" s="661"/>
      <c r="Z20" s="662">
        <v>0</v>
      </c>
      <c r="AA20" s="662"/>
      <c r="AB20" s="662"/>
      <c r="AC20" s="662"/>
      <c r="AD20" s="663">
        <v>16936</v>
      </c>
      <c r="AE20" s="663"/>
      <c r="AF20" s="663"/>
      <c r="AG20" s="663"/>
      <c r="AH20" s="663"/>
      <c r="AI20" s="663"/>
      <c r="AJ20" s="663"/>
      <c r="AK20" s="663"/>
      <c r="AL20" s="664">
        <v>0</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v>6471606</v>
      </c>
      <c r="BH20" s="660"/>
      <c r="BI20" s="660"/>
      <c r="BJ20" s="660"/>
      <c r="BK20" s="660"/>
      <c r="BL20" s="660"/>
      <c r="BM20" s="660"/>
      <c r="BN20" s="661"/>
      <c r="BO20" s="662">
        <v>9</v>
      </c>
      <c r="BP20" s="662"/>
      <c r="BQ20" s="662"/>
      <c r="BR20" s="662"/>
      <c r="BS20" s="663" t="s">
        <v>128</v>
      </c>
      <c r="BT20" s="663"/>
      <c r="BU20" s="663"/>
      <c r="BV20" s="663"/>
      <c r="BW20" s="663"/>
      <c r="BX20" s="663"/>
      <c r="BY20" s="663"/>
      <c r="BZ20" s="663"/>
      <c r="CA20" s="663"/>
      <c r="CB20" s="667"/>
      <c r="CD20" s="656" t="s">
        <v>274</v>
      </c>
      <c r="CE20" s="657"/>
      <c r="CF20" s="657"/>
      <c r="CG20" s="657"/>
      <c r="CH20" s="657"/>
      <c r="CI20" s="657"/>
      <c r="CJ20" s="657"/>
      <c r="CK20" s="657"/>
      <c r="CL20" s="657"/>
      <c r="CM20" s="657"/>
      <c r="CN20" s="657"/>
      <c r="CO20" s="657"/>
      <c r="CP20" s="657"/>
      <c r="CQ20" s="658"/>
      <c r="CR20" s="659">
        <v>139137789</v>
      </c>
      <c r="CS20" s="660"/>
      <c r="CT20" s="660"/>
      <c r="CU20" s="660"/>
      <c r="CV20" s="660"/>
      <c r="CW20" s="660"/>
      <c r="CX20" s="660"/>
      <c r="CY20" s="661"/>
      <c r="CZ20" s="662">
        <v>100</v>
      </c>
      <c r="DA20" s="662"/>
      <c r="DB20" s="662"/>
      <c r="DC20" s="662"/>
      <c r="DD20" s="668">
        <v>20127443</v>
      </c>
      <c r="DE20" s="660"/>
      <c r="DF20" s="660"/>
      <c r="DG20" s="660"/>
      <c r="DH20" s="660"/>
      <c r="DI20" s="660"/>
      <c r="DJ20" s="660"/>
      <c r="DK20" s="660"/>
      <c r="DL20" s="660"/>
      <c r="DM20" s="660"/>
      <c r="DN20" s="660"/>
      <c r="DO20" s="660"/>
      <c r="DP20" s="661"/>
      <c r="DQ20" s="668">
        <v>94694967</v>
      </c>
      <c r="DR20" s="660"/>
      <c r="DS20" s="660"/>
      <c r="DT20" s="660"/>
      <c r="DU20" s="660"/>
      <c r="DV20" s="660"/>
      <c r="DW20" s="660"/>
      <c r="DX20" s="660"/>
      <c r="DY20" s="660"/>
      <c r="DZ20" s="660"/>
      <c r="EA20" s="660"/>
      <c r="EB20" s="660"/>
      <c r="EC20" s="669"/>
    </row>
    <row r="21" spans="2:133" ht="11.25" customHeight="1" x14ac:dyDescent="0.15">
      <c r="B21" s="656" t="s">
        <v>275</v>
      </c>
      <c r="C21" s="657"/>
      <c r="D21" s="657"/>
      <c r="E21" s="657"/>
      <c r="F21" s="657"/>
      <c r="G21" s="657"/>
      <c r="H21" s="657"/>
      <c r="I21" s="657"/>
      <c r="J21" s="657"/>
      <c r="K21" s="657"/>
      <c r="L21" s="657"/>
      <c r="M21" s="657"/>
      <c r="N21" s="657"/>
      <c r="O21" s="657"/>
      <c r="P21" s="657"/>
      <c r="Q21" s="658"/>
      <c r="R21" s="659">
        <v>537040</v>
      </c>
      <c r="S21" s="660"/>
      <c r="T21" s="660"/>
      <c r="U21" s="660"/>
      <c r="V21" s="660"/>
      <c r="W21" s="660"/>
      <c r="X21" s="660"/>
      <c r="Y21" s="661"/>
      <c r="Z21" s="662">
        <v>0.4</v>
      </c>
      <c r="AA21" s="662"/>
      <c r="AB21" s="662"/>
      <c r="AC21" s="662"/>
      <c r="AD21" s="663" t="s">
        <v>128</v>
      </c>
      <c r="AE21" s="663"/>
      <c r="AF21" s="663"/>
      <c r="AG21" s="663"/>
      <c r="AH21" s="663"/>
      <c r="AI21" s="663"/>
      <c r="AJ21" s="663"/>
      <c r="AK21" s="663"/>
      <c r="AL21" s="664" t="s">
        <v>128</v>
      </c>
      <c r="AM21" s="665"/>
      <c r="AN21" s="665"/>
      <c r="AO21" s="666"/>
      <c r="AP21" s="656" t="s">
        <v>276</v>
      </c>
      <c r="AQ21" s="675"/>
      <c r="AR21" s="675"/>
      <c r="AS21" s="675"/>
      <c r="AT21" s="675"/>
      <c r="AU21" s="675"/>
      <c r="AV21" s="675"/>
      <c r="AW21" s="675"/>
      <c r="AX21" s="675"/>
      <c r="AY21" s="675"/>
      <c r="AZ21" s="675"/>
      <c r="BA21" s="675"/>
      <c r="BB21" s="675"/>
      <c r="BC21" s="675"/>
      <c r="BD21" s="675"/>
      <c r="BE21" s="675"/>
      <c r="BF21" s="676"/>
      <c r="BG21" s="659">
        <v>2410</v>
      </c>
      <c r="BH21" s="660"/>
      <c r="BI21" s="660"/>
      <c r="BJ21" s="660"/>
      <c r="BK21" s="660"/>
      <c r="BL21" s="660"/>
      <c r="BM21" s="660"/>
      <c r="BN21" s="661"/>
      <c r="BO21" s="662">
        <v>0</v>
      </c>
      <c r="BP21" s="662"/>
      <c r="BQ21" s="662"/>
      <c r="BR21" s="662"/>
      <c r="BS21" s="663" t="s">
        <v>128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277</v>
      </c>
      <c r="C22" s="657"/>
      <c r="D22" s="657"/>
      <c r="E22" s="657"/>
      <c r="F22" s="657"/>
      <c r="G22" s="657"/>
      <c r="H22" s="657"/>
      <c r="I22" s="657"/>
      <c r="J22" s="657"/>
      <c r="K22" s="657"/>
      <c r="L22" s="657"/>
      <c r="M22" s="657"/>
      <c r="N22" s="657"/>
      <c r="O22" s="657"/>
      <c r="P22" s="657"/>
      <c r="Q22" s="658"/>
      <c r="R22" s="659" t="s">
        <v>128</v>
      </c>
      <c r="S22" s="660"/>
      <c r="T22" s="660"/>
      <c r="U22" s="660"/>
      <c r="V22" s="660"/>
      <c r="W22" s="660"/>
      <c r="X22" s="660"/>
      <c r="Y22" s="661"/>
      <c r="Z22" s="662" t="s">
        <v>242</v>
      </c>
      <c r="AA22" s="662"/>
      <c r="AB22" s="662"/>
      <c r="AC22" s="662"/>
      <c r="AD22" s="663" t="s">
        <v>128</v>
      </c>
      <c r="AE22" s="663"/>
      <c r="AF22" s="663"/>
      <c r="AG22" s="663"/>
      <c r="AH22" s="663"/>
      <c r="AI22" s="663"/>
      <c r="AJ22" s="663"/>
      <c r="AK22" s="663"/>
      <c r="AL22" s="664" t="s">
        <v>128</v>
      </c>
      <c r="AM22" s="665"/>
      <c r="AN22" s="665"/>
      <c r="AO22" s="666"/>
      <c r="AP22" s="656" t="s">
        <v>278</v>
      </c>
      <c r="AQ22" s="675"/>
      <c r="AR22" s="675"/>
      <c r="AS22" s="675"/>
      <c r="AT22" s="675"/>
      <c r="AU22" s="675"/>
      <c r="AV22" s="675"/>
      <c r="AW22" s="675"/>
      <c r="AX22" s="675"/>
      <c r="AY22" s="675"/>
      <c r="AZ22" s="675"/>
      <c r="BA22" s="675"/>
      <c r="BB22" s="675"/>
      <c r="BC22" s="675"/>
      <c r="BD22" s="675"/>
      <c r="BE22" s="675"/>
      <c r="BF22" s="676"/>
      <c r="BG22" s="659">
        <v>3805640</v>
      </c>
      <c r="BH22" s="660"/>
      <c r="BI22" s="660"/>
      <c r="BJ22" s="660"/>
      <c r="BK22" s="660"/>
      <c r="BL22" s="660"/>
      <c r="BM22" s="660"/>
      <c r="BN22" s="661"/>
      <c r="BO22" s="662">
        <v>5.3</v>
      </c>
      <c r="BP22" s="662"/>
      <c r="BQ22" s="662"/>
      <c r="BR22" s="662"/>
      <c r="BS22" s="663" t="s">
        <v>242</v>
      </c>
      <c r="BT22" s="663"/>
      <c r="BU22" s="663"/>
      <c r="BV22" s="663"/>
      <c r="BW22" s="663"/>
      <c r="BX22" s="663"/>
      <c r="BY22" s="663"/>
      <c r="BZ22" s="663"/>
      <c r="CA22" s="663"/>
      <c r="CB22" s="667"/>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280</v>
      </c>
      <c r="C23" s="657"/>
      <c r="D23" s="657"/>
      <c r="E23" s="657"/>
      <c r="F23" s="657"/>
      <c r="G23" s="657"/>
      <c r="H23" s="657"/>
      <c r="I23" s="657"/>
      <c r="J23" s="657"/>
      <c r="K23" s="657"/>
      <c r="L23" s="657"/>
      <c r="M23" s="657"/>
      <c r="N23" s="657"/>
      <c r="O23" s="657"/>
      <c r="P23" s="657"/>
      <c r="Q23" s="658"/>
      <c r="R23" s="659">
        <v>536947</v>
      </c>
      <c r="S23" s="660"/>
      <c r="T23" s="660"/>
      <c r="U23" s="660"/>
      <c r="V23" s="660"/>
      <c r="W23" s="660"/>
      <c r="X23" s="660"/>
      <c r="Y23" s="661"/>
      <c r="Z23" s="662">
        <v>0.4</v>
      </c>
      <c r="AA23" s="662"/>
      <c r="AB23" s="662"/>
      <c r="AC23" s="662"/>
      <c r="AD23" s="663" t="s">
        <v>128</v>
      </c>
      <c r="AE23" s="663"/>
      <c r="AF23" s="663"/>
      <c r="AG23" s="663"/>
      <c r="AH23" s="663"/>
      <c r="AI23" s="663"/>
      <c r="AJ23" s="663"/>
      <c r="AK23" s="663"/>
      <c r="AL23" s="664" t="s">
        <v>128</v>
      </c>
      <c r="AM23" s="665"/>
      <c r="AN23" s="665"/>
      <c r="AO23" s="666"/>
      <c r="AP23" s="656" t="s">
        <v>281</v>
      </c>
      <c r="AQ23" s="675"/>
      <c r="AR23" s="675"/>
      <c r="AS23" s="675"/>
      <c r="AT23" s="675"/>
      <c r="AU23" s="675"/>
      <c r="AV23" s="675"/>
      <c r="AW23" s="675"/>
      <c r="AX23" s="675"/>
      <c r="AY23" s="675"/>
      <c r="AZ23" s="675"/>
      <c r="BA23" s="675"/>
      <c r="BB23" s="675"/>
      <c r="BC23" s="675"/>
      <c r="BD23" s="675"/>
      <c r="BE23" s="675"/>
      <c r="BF23" s="676"/>
      <c r="BG23" s="659">
        <v>2663556</v>
      </c>
      <c r="BH23" s="660"/>
      <c r="BI23" s="660"/>
      <c r="BJ23" s="660"/>
      <c r="BK23" s="660"/>
      <c r="BL23" s="660"/>
      <c r="BM23" s="660"/>
      <c r="BN23" s="661"/>
      <c r="BO23" s="662">
        <v>3.7</v>
      </c>
      <c r="BP23" s="662"/>
      <c r="BQ23" s="662"/>
      <c r="BR23" s="662"/>
      <c r="BS23" s="663" t="s">
        <v>242</v>
      </c>
      <c r="BT23" s="663"/>
      <c r="BU23" s="663"/>
      <c r="BV23" s="663"/>
      <c r="BW23" s="663"/>
      <c r="BX23" s="663"/>
      <c r="BY23" s="663"/>
      <c r="BZ23" s="663"/>
      <c r="CA23" s="663"/>
      <c r="CB23" s="667"/>
      <c r="CD23" s="641" t="s">
        <v>220</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86" t="s">
        <v>285</v>
      </c>
      <c r="DM23" s="687"/>
      <c r="DN23" s="687"/>
      <c r="DO23" s="687"/>
      <c r="DP23" s="687"/>
      <c r="DQ23" s="687"/>
      <c r="DR23" s="687"/>
      <c r="DS23" s="687"/>
      <c r="DT23" s="687"/>
      <c r="DU23" s="687"/>
      <c r="DV23" s="688"/>
      <c r="DW23" s="641" t="s">
        <v>286</v>
      </c>
      <c r="DX23" s="642"/>
      <c r="DY23" s="642"/>
      <c r="DZ23" s="642"/>
      <c r="EA23" s="642"/>
      <c r="EB23" s="642"/>
      <c r="EC23" s="643"/>
    </row>
    <row r="24" spans="2:133" ht="11.25" customHeight="1" x14ac:dyDescent="0.15">
      <c r="B24" s="656" t="s">
        <v>287</v>
      </c>
      <c r="C24" s="657"/>
      <c r="D24" s="657"/>
      <c r="E24" s="657"/>
      <c r="F24" s="657"/>
      <c r="G24" s="657"/>
      <c r="H24" s="657"/>
      <c r="I24" s="657"/>
      <c r="J24" s="657"/>
      <c r="K24" s="657"/>
      <c r="L24" s="657"/>
      <c r="M24" s="657"/>
      <c r="N24" s="657"/>
      <c r="O24" s="657"/>
      <c r="P24" s="657"/>
      <c r="Q24" s="658"/>
      <c r="R24" s="659">
        <v>93</v>
      </c>
      <c r="S24" s="660"/>
      <c r="T24" s="660"/>
      <c r="U24" s="660"/>
      <c r="V24" s="660"/>
      <c r="W24" s="660"/>
      <c r="X24" s="660"/>
      <c r="Y24" s="661"/>
      <c r="Z24" s="662">
        <v>0</v>
      </c>
      <c r="AA24" s="662"/>
      <c r="AB24" s="662"/>
      <c r="AC24" s="662"/>
      <c r="AD24" s="663" t="s">
        <v>128</v>
      </c>
      <c r="AE24" s="663"/>
      <c r="AF24" s="663"/>
      <c r="AG24" s="663"/>
      <c r="AH24" s="663"/>
      <c r="AI24" s="663"/>
      <c r="AJ24" s="663"/>
      <c r="AK24" s="663"/>
      <c r="AL24" s="664" t="s">
        <v>128</v>
      </c>
      <c r="AM24" s="665"/>
      <c r="AN24" s="665"/>
      <c r="AO24" s="666"/>
      <c r="AP24" s="656" t="s">
        <v>288</v>
      </c>
      <c r="AQ24" s="675"/>
      <c r="AR24" s="675"/>
      <c r="AS24" s="675"/>
      <c r="AT24" s="675"/>
      <c r="AU24" s="675"/>
      <c r="AV24" s="675"/>
      <c r="AW24" s="675"/>
      <c r="AX24" s="675"/>
      <c r="AY24" s="675"/>
      <c r="AZ24" s="675"/>
      <c r="BA24" s="675"/>
      <c r="BB24" s="675"/>
      <c r="BC24" s="675"/>
      <c r="BD24" s="675"/>
      <c r="BE24" s="675"/>
      <c r="BF24" s="676"/>
      <c r="BG24" s="659" t="s">
        <v>242</v>
      </c>
      <c r="BH24" s="660"/>
      <c r="BI24" s="660"/>
      <c r="BJ24" s="660"/>
      <c r="BK24" s="660"/>
      <c r="BL24" s="660"/>
      <c r="BM24" s="660"/>
      <c r="BN24" s="661"/>
      <c r="BO24" s="662" t="s">
        <v>128</v>
      </c>
      <c r="BP24" s="662"/>
      <c r="BQ24" s="662"/>
      <c r="BR24" s="662"/>
      <c r="BS24" s="663" t="s">
        <v>242</v>
      </c>
      <c r="BT24" s="663"/>
      <c r="BU24" s="663"/>
      <c r="BV24" s="663"/>
      <c r="BW24" s="663"/>
      <c r="BX24" s="663"/>
      <c r="BY24" s="663"/>
      <c r="BZ24" s="663"/>
      <c r="CA24" s="663"/>
      <c r="CB24" s="667"/>
      <c r="CD24" s="645" t="s">
        <v>289</v>
      </c>
      <c r="CE24" s="646"/>
      <c r="CF24" s="646"/>
      <c r="CG24" s="646"/>
      <c r="CH24" s="646"/>
      <c r="CI24" s="646"/>
      <c r="CJ24" s="646"/>
      <c r="CK24" s="646"/>
      <c r="CL24" s="646"/>
      <c r="CM24" s="646"/>
      <c r="CN24" s="646"/>
      <c r="CO24" s="646"/>
      <c r="CP24" s="646"/>
      <c r="CQ24" s="647"/>
      <c r="CR24" s="648">
        <v>58963969</v>
      </c>
      <c r="CS24" s="649"/>
      <c r="CT24" s="649"/>
      <c r="CU24" s="649"/>
      <c r="CV24" s="649"/>
      <c r="CW24" s="649"/>
      <c r="CX24" s="649"/>
      <c r="CY24" s="650"/>
      <c r="CZ24" s="653">
        <v>42.4</v>
      </c>
      <c r="DA24" s="654"/>
      <c r="DB24" s="654"/>
      <c r="DC24" s="670"/>
      <c r="DD24" s="694">
        <v>34823546</v>
      </c>
      <c r="DE24" s="649"/>
      <c r="DF24" s="649"/>
      <c r="DG24" s="649"/>
      <c r="DH24" s="649"/>
      <c r="DI24" s="649"/>
      <c r="DJ24" s="649"/>
      <c r="DK24" s="650"/>
      <c r="DL24" s="694">
        <v>34486730</v>
      </c>
      <c r="DM24" s="649"/>
      <c r="DN24" s="649"/>
      <c r="DO24" s="649"/>
      <c r="DP24" s="649"/>
      <c r="DQ24" s="649"/>
      <c r="DR24" s="649"/>
      <c r="DS24" s="649"/>
      <c r="DT24" s="649"/>
      <c r="DU24" s="649"/>
      <c r="DV24" s="650"/>
      <c r="DW24" s="653">
        <v>42.3</v>
      </c>
      <c r="DX24" s="654"/>
      <c r="DY24" s="654"/>
      <c r="DZ24" s="654"/>
      <c r="EA24" s="654"/>
      <c r="EB24" s="654"/>
      <c r="EC24" s="655"/>
    </row>
    <row r="25" spans="2:133" ht="11.25" customHeight="1" x14ac:dyDescent="0.15">
      <c r="B25" s="656" t="s">
        <v>290</v>
      </c>
      <c r="C25" s="657"/>
      <c r="D25" s="657"/>
      <c r="E25" s="657"/>
      <c r="F25" s="657"/>
      <c r="G25" s="657"/>
      <c r="H25" s="657"/>
      <c r="I25" s="657"/>
      <c r="J25" s="657"/>
      <c r="K25" s="657"/>
      <c r="L25" s="657"/>
      <c r="M25" s="657"/>
      <c r="N25" s="657"/>
      <c r="O25" s="657"/>
      <c r="P25" s="657"/>
      <c r="Q25" s="658"/>
      <c r="R25" s="659">
        <v>84318696</v>
      </c>
      <c r="S25" s="660"/>
      <c r="T25" s="660"/>
      <c r="U25" s="660"/>
      <c r="V25" s="660"/>
      <c r="W25" s="660"/>
      <c r="X25" s="660"/>
      <c r="Y25" s="661"/>
      <c r="Z25" s="662">
        <v>57.7</v>
      </c>
      <c r="AA25" s="662"/>
      <c r="AB25" s="662"/>
      <c r="AC25" s="662"/>
      <c r="AD25" s="663">
        <v>81118100</v>
      </c>
      <c r="AE25" s="663"/>
      <c r="AF25" s="663"/>
      <c r="AG25" s="663"/>
      <c r="AH25" s="663"/>
      <c r="AI25" s="663"/>
      <c r="AJ25" s="663"/>
      <c r="AK25" s="663"/>
      <c r="AL25" s="664">
        <v>99.6</v>
      </c>
      <c r="AM25" s="665"/>
      <c r="AN25" s="665"/>
      <c r="AO25" s="666"/>
      <c r="AP25" s="656" t="s">
        <v>291</v>
      </c>
      <c r="AQ25" s="675"/>
      <c r="AR25" s="675"/>
      <c r="AS25" s="675"/>
      <c r="AT25" s="675"/>
      <c r="AU25" s="675"/>
      <c r="AV25" s="675"/>
      <c r="AW25" s="675"/>
      <c r="AX25" s="675"/>
      <c r="AY25" s="675"/>
      <c r="AZ25" s="675"/>
      <c r="BA25" s="675"/>
      <c r="BB25" s="675"/>
      <c r="BC25" s="675"/>
      <c r="BD25" s="675"/>
      <c r="BE25" s="675"/>
      <c r="BF25" s="676"/>
      <c r="BG25" s="659" t="s">
        <v>128</v>
      </c>
      <c r="BH25" s="660"/>
      <c r="BI25" s="660"/>
      <c r="BJ25" s="660"/>
      <c r="BK25" s="660"/>
      <c r="BL25" s="660"/>
      <c r="BM25" s="660"/>
      <c r="BN25" s="661"/>
      <c r="BO25" s="662" t="s">
        <v>242</v>
      </c>
      <c r="BP25" s="662"/>
      <c r="BQ25" s="662"/>
      <c r="BR25" s="662"/>
      <c r="BS25" s="663" t="s">
        <v>242</v>
      </c>
      <c r="BT25" s="663"/>
      <c r="BU25" s="663"/>
      <c r="BV25" s="663"/>
      <c r="BW25" s="663"/>
      <c r="BX25" s="663"/>
      <c r="BY25" s="663"/>
      <c r="BZ25" s="663"/>
      <c r="CA25" s="663"/>
      <c r="CB25" s="667"/>
      <c r="CD25" s="656" t="s">
        <v>292</v>
      </c>
      <c r="CE25" s="657"/>
      <c r="CF25" s="657"/>
      <c r="CG25" s="657"/>
      <c r="CH25" s="657"/>
      <c r="CI25" s="657"/>
      <c r="CJ25" s="657"/>
      <c r="CK25" s="657"/>
      <c r="CL25" s="657"/>
      <c r="CM25" s="657"/>
      <c r="CN25" s="657"/>
      <c r="CO25" s="657"/>
      <c r="CP25" s="657"/>
      <c r="CQ25" s="658"/>
      <c r="CR25" s="659">
        <v>21179845</v>
      </c>
      <c r="CS25" s="691"/>
      <c r="CT25" s="691"/>
      <c r="CU25" s="691"/>
      <c r="CV25" s="691"/>
      <c r="CW25" s="691"/>
      <c r="CX25" s="691"/>
      <c r="CY25" s="692"/>
      <c r="CZ25" s="664">
        <v>15.2</v>
      </c>
      <c r="DA25" s="689"/>
      <c r="DB25" s="689"/>
      <c r="DC25" s="693"/>
      <c r="DD25" s="668">
        <v>19721101</v>
      </c>
      <c r="DE25" s="691"/>
      <c r="DF25" s="691"/>
      <c r="DG25" s="691"/>
      <c r="DH25" s="691"/>
      <c r="DI25" s="691"/>
      <c r="DJ25" s="691"/>
      <c r="DK25" s="692"/>
      <c r="DL25" s="668">
        <v>19519734</v>
      </c>
      <c r="DM25" s="691"/>
      <c r="DN25" s="691"/>
      <c r="DO25" s="691"/>
      <c r="DP25" s="691"/>
      <c r="DQ25" s="691"/>
      <c r="DR25" s="691"/>
      <c r="DS25" s="691"/>
      <c r="DT25" s="691"/>
      <c r="DU25" s="691"/>
      <c r="DV25" s="692"/>
      <c r="DW25" s="664">
        <v>24</v>
      </c>
      <c r="DX25" s="689"/>
      <c r="DY25" s="689"/>
      <c r="DZ25" s="689"/>
      <c r="EA25" s="689"/>
      <c r="EB25" s="689"/>
      <c r="EC25" s="690"/>
    </row>
    <row r="26" spans="2:133" ht="11.25" customHeight="1" x14ac:dyDescent="0.15">
      <c r="B26" s="656" t="s">
        <v>293</v>
      </c>
      <c r="C26" s="657"/>
      <c r="D26" s="657"/>
      <c r="E26" s="657"/>
      <c r="F26" s="657"/>
      <c r="G26" s="657"/>
      <c r="H26" s="657"/>
      <c r="I26" s="657"/>
      <c r="J26" s="657"/>
      <c r="K26" s="657"/>
      <c r="L26" s="657"/>
      <c r="M26" s="657"/>
      <c r="N26" s="657"/>
      <c r="O26" s="657"/>
      <c r="P26" s="657"/>
      <c r="Q26" s="658"/>
      <c r="R26" s="659">
        <v>36450</v>
      </c>
      <c r="S26" s="660"/>
      <c r="T26" s="660"/>
      <c r="U26" s="660"/>
      <c r="V26" s="660"/>
      <c r="W26" s="660"/>
      <c r="X26" s="660"/>
      <c r="Y26" s="661"/>
      <c r="Z26" s="662">
        <v>0</v>
      </c>
      <c r="AA26" s="662"/>
      <c r="AB26" s="662"/>
      <c r="AC26" s="662"/>
      <c r="AD26" s="663">
        <v>36450</v>
      </c>
      <c r="AE26" s="663"/>
      <c r="AF26" s="663"/>
      <c r="AG26" s="663"/>
      <c r="AH26" s="663"/>
      <c r="AI26" s="663"/>
      <c r="AJ26" s="663"/>
      <c r="AK26" s="663"/>
      <c r="AL26" s="664">
        <v>0</v>
      </c>
      <c r="AM26" s="665"/>
      <c r="AN26" s="665"/>
      <c r="AO26" s="666"/>
      <c r="AP26" s="656" t="s">
        <v>294</v>
      </c>
      <c r="AQ26" s="675"/>
      <c r="AR26" s="675"/>
      <c r="AS26" s="675"/>
      <c r="AT26" s="675"/>
      <c r="AU26" s="675"/>
      <c r="AV26" s="675"/>
      <c r="AW26" s="675"/>
      <c r="AX26" s="675"/>
      <c r="AY26" s="675"/>
      <c r="AZ26" s="675"/>
      <c r="BA26" s="675"/>
      <c r="BB26" s="675"/>
      <c r="BC26" s="675"/>
      <c r="BD26" s="675"/>
      <c r="BE26" s="675"/>
      <c r="BF26" s="676"/>
      <c r="BG26" s="659" t="s">
        <v>242</v>
      </c>
      <c r="BH26" s="660"/>
      <c r="BI26" s="660"/>
      <c r="BJ26" s="660"/>
      <c r="BK26" s="660"/>
      <c r="BL26" s="660"/>
      <c r="BM26" s="660"/>
      <c r="BN26" s="661"/>
      <c r="BO26" s="662" t="s">
        <v>242</v>
      </c>
      <c r="BP26" s="662"/>
      <c r="BQ26" s="662"/>
      <c r="BR26" s="662"/>
      <c r="BS26" s="663" t="s">
        <v>242</v>
      </c>
      <c r="BT26" s="663"/>
      <c r="BU26" s="663"/>
      <c r="BV26" s="663"/>
      <c r="BW26" s="663"/>
      <c r="BX26" s="663"/>
      <c r="BY26" s="663"/>
      <c r="BZ26" s="663"/>
      <c r="CA26" s="663"/>
      <c r="CB26" s="667"/>
      <c r="CD26" s="656" t="s">
        <v>295</v>
      </c>
      <c r="CE26" s="657"/>
      <c r="CF26" s="657"/>
      <c r="CG26" s="657"/>
      <c r="CH26" s="657"/>
      <c r="CI26" s="657"/>
      <c r="CJ26" s="657"/>
      <c r="CK26" s="657"/>
      <c r="CL26" s="657"/>
      <c r="CM26" s="657"/>
      <c r="CN26" s="657"/>
      <c r="CO26" s="657"/>
      <c r="CP26" s="657"/>
      <c r="CQ26" s="658"/>
      <c r="CR26" s="659">
        <v>13299761</v>
      </c>
      <c r="CS26" s="660"/>
      <c r="CT26" s="660"/>
      <c r="CU26" s="660"/>
      <c r="CV26" s="660"/>
      <c r="CW26" s="660"/>
      <c r="CX26" s="660"/>
      <c r="CY26" s="661"/>
      <c r="CZ26" s="664">
        <v>9.6</v>
      </c>
      <c r="DA26" s="689"/>
      <c r="DB26" s="689"/>
      <c r="DC26" s="693"/>
      <c r="DD26" s="668">
        <v>12128161</v>
      </c>
      <c r="DE26" s="660"/>
      <c r="DF26" s="660"/>
      <c r="DG26" s="660"/>
      <c r="DH26" s="660"/>
      <c r="DI26" s="660"/>
      <c r="DJ26" s="660"/>
      <c r="DK26" s="661"/>
      <c r="DL26" s="668" t="s">
        <v>128</v>
      </c>
      <c r="DM26" s="660"/>
      <c r="DN26" s="660"/>
      <c r="DO26" s="660"/>
      <c r="DP26" s="660"/>
      <c r="DQ26" s="660"/>
      <c r="DR26" s="660"/>
      <c r="DS26" s="660"/>
      <c r="DT26" s="660"/>
      <c r="DU26" s="660"/>
      <c r="DV26" s="661"/>
      <c r="DW26" s="664" t="s">
        <v>128</v>
      </c>
      <c r="DX26" s="689"/>
      <c r="DY26" s="689"/>
      <c r="DZ26" s="689"/>
      <c r="EA26" s="689"/>
      <c r="EB26" s="689"/>
      <c r="EC26" s="690"/>
    </row>
    <row r="27" spans="2:133" ht="11.25" customHeight="1" x14ac:dyDescent="0.15">
      <c r="B27" s="656" t="s">
        <v>296</v>
      </c>
      <c r="C27" s="657"/>
      <c r="D27" s="657"/>
      <c r="E27" s="657"/>
      <c r="F27" s="657"/>
      <c r="G27" s="657"/>
      <c r="H27" s="657"/>
      <c r="I27" s="657"/>
      <c r="J27" s="657"/>
      <c r="K27" s="657"/>
      <c r="L27" s="657"/>
      <c r="M27" s="657"/>
      <c r="N27" s="657"/>
      <c r="O27" s="657"/>
      <c r="P27" s="657"/>
      <c r="Q27" s="658"/>
      <c r="R27" s="659">
        <v>434469</v>
      </c>
      <c r="S27" s="660"/>
      <c r="T27" s="660"/>
      <c r="U27" s="660"/>
      <c r="V27" s="660"/>
      <c r="W27" s="660"/>
      <c r="X27" s="660"/>
      <c r="Y27" s="661"/>
      <c r="Z27" s="662">
        <v>0.3</v>
      </c>
      <c r="AA27" s="662"/>
      <c r="AB27" s="662"/>
      <c r="AC27" s="662"/>
      <c r="AD27" s="663" t="s">
        <v>128</v>
      </c>
      <c r="AE27" s="663"/>
      <c r="AF27" s="663"/>
      <c r="AG27" s="663"/>
      <c r="AH27" s="663"/>
      <c r="AI27" s="663"/>
      <c r="AJ27" s="663"/>
      <c r="AK27" s="663"/>
      <c r="AL27" s="664" t="s">
        <v>242</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72121088</v>
      </c>
      <c r="BH27" s="660"/>
      <c r="BI27" s="660"/>
      <c r="BJ27" s="660"/>
      <c r="BK27" s="660"/>
      <c r="BL27" s="660"/>
      <c r="BM27" s="660"/>
      <c r="BN27" s="661"/>
      <c r="BO27" s="662">
        <v>100</v>
      </c>
      <c r="BP27" s="662"/>
      <c r="BQ27" s="662"/>
      <c r="BR27" s="662"/>
      <c r="BS27" s="663">
        <v>736912</v>
      </c>
      <c r="BT27" s="663"/>
      <c r="BU27" s="663"/>
      <c r="BV27" s="663"/>
      <c r="BW27" s="663"/>
      <c r="BX27" s="663"/>
      <c r="BY27" s="663"/>
      <c r="BZ27" s="663"/>
      <c r="CA27" s="663"/>
      <c r="CB27" s="667"/>
      <c r="CD27" s="656" t="s">
        <v>298</v>
      </c>
      <c r="CE27" s="657"/>
      <c r="CF27" s="657"/>
      <c r="CG27" s="657"/>
      <c r="CH27" s="657"/>
      <c r="CI27" s="657"/>
      <c r="CJ27" s="657"/>
      <c r="CK27" s="657"/>
      <c r="CL27" s="657"/>
      <c r="CM27" s="657"/>
      <c r="CN27" s="657"/>
      <c r="CO27" s="657"/>
      <c r="CP27" s="657"/>
      <c r="CQ27" s="658"/>
      <c r="CR27" s="659">
        <v>31660853</v>
      </c>
      <c r="CS27" s="691"/>
      <c r="CT27" s="691"/>
      <c r="CU27" s="691"/>
      <c r="CV27" s="691"/>
      <c r="CW27" s="691"/>
      <c r="CX27" s="691"/>
      <c r="CY27" s="692"/>
      <c r="CZ27" s="664">
        <v>22.8</v>
      </c>
      <c r="DA27" s="689"/>
      <c r="DB27" s="689"/>
      <c r="DC27" s="693"/>
      <c r="DD27" s="668">
        <v>8979174</v>
      </c>
      <c r="DE27" s="691"/>
      <c r="DF27" s="691"/>
      <c r="DG27" s="691"/>
      <c r="DH27" s="691"/>
      <c r="DI27" s="691"/>
      <c r="DJ27" s="691"/>
      <c r="DK27" s="692"/>
      <c r="DL27" s="668">
        <v>8843725</v>
      </c>
      <c r="DM27" s="691"/>
      <c r="DN27" s="691"/>
      <c r="DO27" s="691"/>
      <c r="DP27" s="691"/>
      <c r="DQ27" s="691"/>
      <c r="DR27" s="691"/>
      <c r="DS27" s="691"/>
      <c r="DT27" s="691"/>
      <c r="DU27" s="691"/>
      <c r="DV27" s="692"/>
      <c r="DW27" s="664">
        <v>10.9</v>
      </c>
      <c r="DX27" s="689"/>
      <c r="DY27" s="689"/>
      <c r="DZ27" s="689"/>
      <c r="EA27" s="689"/>
      <c r="EB27" s="689"/>
      <c r="EC27" s="690"/>
    </row>
    <row r="28" spans="2:133" ht="11.25" customHeight="1" x14ac:dyDescent="0.15">
      <c r="B28" s="656" t="s">
        <v>299</v>
      </c>
      <c r="C28" s="657"/>
      <c r="D28" s="657"/>
      <c r="E28" s="657"/>
      <c r="F28" s="657"/>
      <c r="G28" s="657"/>
      <c r="H28" s="657"/>
      <c r="I28" s="657"/>
      <c r="J28" s="657"/>
      <c r="K28" s="657"/>
      <c r="L28" s="657"/>
      <c r="M28" s="657"/>
      <c r="N28" s="657"/>
      <c r="O28" s="657"/>
      <c r="P28" s="657"/>
      <c r="Q28" s="658"/>
      <c r="R28" s="659">
        <v>1224358</v>
      </c>
      <c r="S28" s="660"/>
      <c r="T28" s="660"/>
      <c r="U28" s="660"/>
      <c r="V28" s="660"/>
      <c r="W28" s="660"/>
      <c r="X28" s="660"/>
      <c r="Y28" s="661"/>
      <c r="Z28" s="662">
        <v>0.8</v>
      </c>
      <c r="AA28" s="662"/>
      <c r="AB28" s="662"/>
      <c r="AC28" s="662"/>
      <c r="AD28" s="663">
        <v>276592</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300</v>
      </c>
      <c r="CE28" s="657"/>
      <c r="CF28" s="657"/>
      <c r="CG28" s="657"/>
      <c r="CH28" s="657"/>
      <c r="CI28" s="657"/>
      <c r="CJ28" s="657"/>
      <c r="CK28" s="657"/>
      <c r="CL28" s="657"/>
      <c r="CM28" s="657"/>
      <c r="CN28" s="657"/>
      <c r="CO28" s="657"/>
      <c r="CP28" s="657"/>
      <c r="CQ28" s="658"/>
      <c r="CR28" s="659">
        <v>6123271</v>
      </c>
      <c r="CS28" s="660"/>
      <c r="CT28" s="660"/>
      <c r="CU28" s="660"/>
      <c r="CV28" s="660"/>
      <c r="CW28" s="660"/>
      <c r="CX28" s="660"/>
      <c r="CY28" s="661"/>
      <c r="CZ28" s="664">
        <v>4.4000000000000004</v>
      </c>
      <c r="DA28" s="689"/>
      <c r="DB28" s="689"/>
      <c r="DC28" s="693"/>
      <c r="DD28" s="668">
        <v>6123271</v>
      </c>
      <c r="DE28" s="660"/>
      <c r="DF28" s="660"/>
      <c r="DG28" s="660"/>
      <c r="DH28" s="660"/>
      <c r="DI28" s="660"/>
      <c r="DJ28" s="660"/>
      <c r="DK28" s="661"/>
      <c r="DL28" s="668">
        <v>6123271</v>
      </c>
      <c r="DM28" s="660"/>
      <c r="DN28" s="660"/>
      <c r="DO28" s="660"/>
      <c r="DP28" s="660"/>
      <c r="DQ28" s="660"/>
      <c r="DR28" s="660"/>
      <c r="DS28" s="660"/>
      <c r="DT28" s="660"/>
      <c r="DU28" s="660"/>
      <c r="DV28" s="661"/>
      <c r="DW28" s="664">
        <v>7.5</v>
      </c>
      <c r="DX28" s="689"/>
      <c r="DY28" s="689"/>
      <c r="DZ28" s="689"/>
      <c r="EA28" s="689"/>
      <c r="EB28" s="689"/>
      <c r="EC28" s="690"/>
    </row>
    <row r="29" spans="2:133" ht="11.25" customHeight="1" x14ac:dyDescent="0.15">
      <c r="B29" s="656" t="s">
        <v>301</v>
      </c>
      <c r="C29" s="657"/>
      <c r="D29" s="657"/>
      <c r="E29" s="657"/>
      <c r="F29" s="657"/>
      <c r="G29" s="657"/>
      <c r="H29" s="657"/>
      <c r="I29" s="657"/>
      <c r="J29" s="657"/>
      <c r="K29" s="657"/>
      <c r="L29" s="657"/>
      <c r="M29" s="657"/>
      <c r="N29" s="657"/>
      <c r="O29" s="657"/>
      <c r="P29" s="657"/>
      <c r="Q29" s="658"/>
      <c r="R29" s="659">
        <v>860381</v>
      </c>
      <c r="S29" s="660"/>
      <c r="T29" s="660"/>
      <c r="U29" s="660"/>
      <c r="V29" s="660"/>
      <c r="W29" s="660"/>
      <c r="X29" s="660"/>
      <c r="Y29" s="661"/>
      <c r="Z29" s="662">
        <v>0.6</v>
      </c>
      <c r="AA29" s="662"/>
      <c r="AB29" s="662"/>
      <c r="AC29" s="662"/>
      <c r="AD29" s="663" t="s">
        <v>242</v>
      </c>
      <c r="AE29" s="663"/>
      <c r="AF29" s="663"/>
      <c r="AG29" s="663"/>
      <c r="AH29" s="663"/>
      <c r="AI29" s="663"/>
      <c r="AJ29" s="663"/>
      <c r="AK29" s="663"/>
      <c r="AL29" s="664" t="s">
        <v>242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302</v>
      </c>
      <c r="CE29" s="696"/>
      <c r="CF29" s="656" t="s">
        <v>71</v>
      </c>
      <c r="CG29" s="657"/>
      <c r="CH29" s="657"/>
      <c r="CI29" s="657"/>
      <c r="CJ29" s="657"/>
      <c r="CK29" s="657"/>
      <c r="CL29" s="657"/>
      <c r="CM29" s="657"/>
      <c r="CN29" s="657"/>
      <c r="CO29" s="657"/>
      <c r="CP29" s="657"/>
      <c r="CQ29" s="658"/>
      <c r="CR29" s="659">
        <v>6123109</v>
      </c>
      <c r="CS29" s="691"/>
      <c r="CT29" s="691"/>
      <c r="CU29" s="691"/>
      <c r="CV29" s="691"/>
      <c r="CW29" s="691"/>
      <c r="CX29" s="691"/>
      <c r="CY29" s="692"/>
      <c r="CZ29" s="664">
        <v>4.4000000000000004</v>
      </c>
      <c r="DA29" s="689"/>
      <c r="DB29" s="689"/>
      <c r="DC29" s="693"/>
      <c r="DD29" s="668">
        <v>6123109</v>
      </c>
      <c r="DE29" s="691"/>
      <c r="DF29" s="691"/>
      <c r="DG29" s="691"/>
      <c r="DH29" s="691"/>
      <c r="DI29" s="691"/>
      <c r="DJ29" s="691"/>
      <c r="DK29" s="692"/>
      <c r="DL29" s="668">
        <v>6123109</v>
      </c>
      <c r="DM29" s="691"/>
      <c r="DN29" s="691"/>
      <c r="DO29" s="691"/>
      <c r="DP29" s="691"/>
      <c r="DQ29" s="691"/>
      <c r="DR29" s="691"/>
      <c r="DS29" s="691"/>
      <c r="DT29" s="691"/>
      <c r="DU29" s="691"/>
      <c r="DV29" s="692"/>
      <c r="DW29" s="664">
        <v>7.5</v>
      </c>
      <c r="DX29" s="689"/>
      <c r="DY29" s="689"/>
      <c r="DZ29" s="689"/>
      <c r="EA29" s="689"/>
      <c r="EB29" s="689"/>
      <c r="EC29" s="690"/>
    </row>
    <row r="30" spans="2:133" ht="11.25" customHeight="1" x14ac:dyDescent="0.15">
      <c r="B30" s="656" t="s">
        <v>303</v>
      </c>
      <c r="C30" s="657"/>
      <c r="D30" s="657"/>
      <c r="E30" s="657"/>
      <c r="F30" s="657"/>
      <c r="G30" s="657"/>
      <c r="H30" s="657"/>
      <c r="I30" s="657"/>
      <c r="J30" s="657"/>
      <c r="K30" s="657"/>
      <c r="L30" s="657"/>
      <c r="M30" s="657"/>
      <c r="N30" s="657"/>
      <c r="O30" s="657"/>
      <c r="P30" s="657"/>
      <c r="Q30" s="658"/>
      <c r="R30" s="659">
        <v>27734262</v>
      </c>
      <c r="S30" s="660"/>
      <c r="T30" s="660"/>
      <c r="U30" s="660"/>
      <c r="V30" s="660"/>
      <c r="W30" s="660"/>
      <c r="X30" s="660"/>
      <c r="Y30" s="661"/>
      <c r="Z30" s="662">
        <v>19</v>
      </c>
      <c r="AA30" s="662"/>
      <c r="AB30" s="662"/>
      <c r="AC30" s="662"/>
      <c r="AD30" s="663" t="s">
        <v>128</v>
      </c>
      <c r="AE30" s="663"/>
      <c r="AF30" s="663"/>
      <c r="AG30" s="663"/>
      <c r="AH30" s="663"/>
      <c r="AI30" s="663"/>
      <c r="AJ30" s="663"/>
      <c r="AK30" s="663"/>
      <c r="AL30" s="664" t="s">
        <v>242</v>
      </c>
      <c r="AM30" s="665"/>
      <c r="AN30" s="665"/>
      <c r="AO30" s="666"/>
      <c r="AP30" s="641" t="s">
        <v>220</v>
      </c>
      <c r="AQ30" s="642"/>
      <c r="AR30" s="642"/>
      <c r="AS30" s="642"/>
      <c r="AT30" s="642"/>
      <c r="AU30" s="642"/>
      <c r="AV30" s="642"/>
      <c r="AW30" s="642"/>
      <c r="AX30" s="642"/>
      <c r="AY30" s="642"/>
      <c r="AZ30" s="642"/>
      <c r="BA30" s="642"/>
      <c r="BB30" s="642"/>
      <c r="BC30" s="642"/>
      <c r="BD30" s="642"/>
      <c r="BE30" s="642"/>
      <c r="BF30" s="643"/>
      <c r="BG30" s="641" t="s">
        <v>304</v>
      </c>
      <c r="BH30" s="701"/>
      <c r="BI30" s="701"/>
      <c r="BJ30" s="701"/>
      <c r="BK30" s="701"/>
      <c r="BL30" s="701"/>
      <c r="BM30" s="701"/>
      <c r="BN30" s="701"/>
      <c r="BO30" s="701"/>
      <c r="BP30" s="701"/>
      <c r="BQ30" s="702"/>
      <c r="BR30" s="641" t="s">
        <v>305</v>
      </c>
      <c r="BS30" s="701"/>
      <c r="BT30" s="701"/>
      <c r="BU30" s="701"/>
      <c r="BV30" s="701"/>
      <c r="BW30" s="701"/>
      <c r="BX30" s="701"/>
      <c r="BY30" s="701"/>
      <c r="BZ30" s="701"/>
      <c r="CA30" s="701"/>
      <c r="CB30" s="702"/>
      <c r="CD30" s="697"/>
      <c r="CE30" s="698"/>
      <c r="CF30" s="656" t="s">
        <v>306</v>
      </c>
      <c r="CG30" s="657"/>
      <c r="CH30" s="657"/>
      <c r="CI30" s="657"/>
      <c r="CJ30" s="657"/>
      <c r="CK30" s="657"/>
      <c r="CL30" s="657"/>
      <c r="CM30" s="657"/>
      <c r="CN30" s="657"/>
      <c r="CO30" s="657"/>
      <c r="CP30" s="657"/>
      <c r="CQ30" s="658"/>
      <c r="CR30" s="659">
        <v>5944112</v>
      </c>
      <c r="CS30" s="660"/>
      <c r="CT30" s="660"/>
      <c r="CU30" s="660"/>
      <c r="CV30" s="660"/>
      <c r="CW30" s="660"/>
      <c r="CX30" s="660"/>
      <c r="CY30" s="661"/>
      <c r="CZ30" s="664">
        <v>4.3</v>
      </c>
      <c r="DA30" s="689"/>
      <c r="DB30" s="689"/>
      <c r="DC30" s="693"/>
      <c r="DD30" s="668">
        <v>5944112</v>
      </c>
      <c r="DE30" s="660"/>
      <c r="DF30" s="660"/>
      <c r="DG30" s="660"/>
      <c r="DH30" s="660"/>
      <c r="DI30" s="660"/>
      <c r="DJ30" s="660"/>
      <c r="DK30" s="661"/>
      <c r="DL30" s="668">
        <v>5944112</v>
      </c>
      <c r="DM30" s="660"/>
      <c r="DN30" s="660"/>
      <c r="DO30" s="660"/>
      <c r="DP30" s="660"/>
      <c r="DQ30" s="660"/>
      <c r="DR30" s="660"/>
      <c r="DS30" s="660"/>
      <c r="DT30" s="660"/>
      <c r="DU30" s="660"/>
      <c r="DV30" s="661"/>
      <c r="DW30" s="664">
        <v>7.3</v>
      </c>
      <c r="DX30" s="689"/>
      <c r="DY30" s="689"/>
      <c r="DZ30" s="689"/>
      <c r="EA30" s="689"/>
      <c r="EB30" s="689"/>
      <c r="EC30" s="690"/>
    </row>
    <row r="31" spans="2:133" ht="11.25" customHeight="1" x14ac:dyDescent="0.15">
      <c r="B31" s="672" t="s">
        <v>307</v>
      </c>
      <c r="C31" s="673"/>
      <c r="D31" s="673"/>
      <c r="E31" s="673"/>
      <c r="F31" s="673"/>
      <c r="G31" s="673"/>
      <c r="H31" s="673"/>
      <c r="I31" s="673"/>
      <c r="J31" s="673"/>
      <c r="K31" s="673"/>
      <c r="L31" s="673"/>
      <c r="M31" s="673"/>
      <c r="N31" s="673"/>
      <c r="O31" s="673"/>
      <c r="P31" s="673"/>
      <c r="Q31" s="674"/>
      <c r="R31" s="659" t="s">
        <v>128</v>
      </c>
      <c r="S31" s="660"/>
      <c r="T31" s="660"/>
      <c r="U31" s="660"/>
      <c r="V31" s="660"/>
      <c r="W31" s="660"/>
      <c r="X31" s="660"/>
      <c r="Y31" s="661"/>
      <c r="Z31" s="662" t="s">
        <v>128</v>
      </c>
      <c r="AA31" s="662"/>
      <c r="AB31" s="662"/>
      <c r="AC31" s="662"/>
      <c r="AD31" s="663" t="s">
        <v>242</v>
      </c>
      <c r="AE31" s="663"/>
      <c r="AF31" s="663"/>
      <c r="AG31" s="663"/>
      <c r="AH31" s="663"/>
      <c r="AI31" s="663"/>
      <c r="AJ31" s="663"/>
      <c r="AK31" s="663"/>
      <c r="AL31" s="664" t="s">
        <v>242</v>
      </c>
      <c r="AM31" s="665"/>
      <c r="AN31" s="665"/>
      <c r="AO31" s="666"/>
      <c r="AP31" s="705" t="s">
        <v>308</v>
      </c>
      <c r="AQ31" s="706"/>
      <c r="AR31" s="706"/>
      <c r="AS31" s="706"/>
      <c r="AT31" s="711" t="s">
        <v>309</v>
      </c>
      <c r="AU31" s="214"/>
      <c r="AV31" s="214"/>
      <c r="AW31" s="214"/>
      <c r="AX31" s="645" t="s">
        <v>185</v>
      </c>
      <c r="AY31" s="646"/>
      <c r="AZ31" s="646"/>
      <c r="BA31" s="646"/>
      <c r="BB31" s="646"/>
      <c r="BC31" s="646"/>
      <c r="BD31" s="646"/>
      <c r="BE31" s="646"/>
      <c r="BF31" s="647"/>
      <c r="BG31" s="715">
        <v>99.4</v>
      </c>
      <c r="BH31" s="703"/>
      <c r="BI31" s="703"/>
      <c r="BJ31" s="703"/>
      <c r="BK31" s="703"/>
      <c r="BL31" s="703"/>
      <c r="BM31" s="654">
        <v>98.5</v>
      </c>
      <c r="BN31" s="703"/>
      <c r="BO31" s="703"/>
      <c r="BP31" s="703"/>
      <c r="BQ31" s="704"/>
      <c r="BR31" s="715">
        <v>99.4</v>
      </c>
      <c r="BS31" s="703"/>
      <c r="BT31" s="703"/>
      <c r="BU31" s="703"/>
      <c r="BV31" s="703"/>
      <c r="BW31" s="703"/>
      <c r="BX31" s="654">
        <v>98.5</v>
      </c>
      <c r="BY31" s="703"/>
      <c r="BZ31" s="703"/>
      <c r="CA31" s="703"/>
      <c r="CB31" s="704"/>
      <c r="CD31" s="697"/>
      <c r="CE31" s="698"/>
      <c r="CF31" s="656" t="s">
        <v>310</v>
      </c>
      <c r="CG31" s="657"/>
      <c r="CH31" s="657"/>
      <c r="CI31" s="657"/>
      <c r="CJ31" s="657"/>
      <c r="CK31" s="657"/>
      <c r="CL31" s="657"/>
      <c r="CM31" s="657"/>
      <c r="CN31" s="657"/>
      <c r="CO31" s="657"/>
      <c r="CP31" s="657"/>
      <c r="CQ31" s="658"/>
      <c r="CR31" s="659">
        <v>178997</v>
      </c>
      <c r="CS31" s="691"/>
      <c r="CT31" s="691"/>
      <c r="CU31" s="691"/>
      <c r="CV31" s="691"/>
      <c r="CW31" s="691"/>
      <c r="CX31" s="691"/>
      <c r="CY31" s="692"/>
      <c r="CZ31" s="664">
        <v>0.1</v>
      </c>
      <c r="DA31" s="689"/>
      <c r="DB31" s="689"/>
      <c r="DC31" s="693"/>
      <c r="DD31" s="668">
        <v>178997</v>
      </c>
      <c r="DE31" s="691"/>
      <c r="DF31" s="691"/>
      <c r="DG31" s="691"/>
      <c r="DH31" s="691"/>
      <c r="DI31" s="691"/>
      <c r="DJ31" s="691"/>
      <c r="DK31" s="692"/>
      <c r="DL31" s="668">
        <v>178997</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15">
      <c r="B32" s="656" t="s">
        <v>311</v>
      </c>
      <c r="C32" s="657"/>
      <c r="D32" s="657"/>
      <c r="E32" s="657"/>
      <c r="F32" s="657"/>
      <c r="G32" s="657"/>
      <c r="H32" s="657"/>
      <c r="I32" s="657"/>
      <c r="J32" s="657"/>
      <c r="K32" s="657"/>
      <c r="L32" s="657"/>
      <c r="M32" s="657"/>
      <c r="N32" s="657"/>
      <c r="O32" s="657"/>
      <c r="P32" s="657"/>
      <c r="Q32" s="658"/>
      <c r="R32" s="659">
        <v>8144933</v>
      </c>
      <c r="S32" s="660"/>
      <c r="T32" s="660"/>
      <c r="U32" s="660"/>
      <c r="V32" s="660"/>
      <c r="W32" s="660"/>
      <c r="X32" s="660"/>
      <c r="Y32" s="661"/>
      <c r="Z32" s="662">
        <v>5.6</v>
      </c>
      <c r="AA32" s="662"/>
      <c r="AB32" s="662"/>
      <c r="AC32" s="662"/>
      <c r="AD32" s="663" t="s">
        <v>242</v>
      </c>
      <c r="AE32" s="663"/>
      <c r="AF32" s="663"/>
      <c r="AG32" s="663"/>
      <c r="AH32" s="663"/>
      <c r="AI32" s="663"/>
      <c r="AJ32" s="663"/>
      <c r="AK32" s="663"/>
      <c r="AL32" s="664" t="s">
        <v>242</v>
      </c>
      <c r="AM32" s="665"/>
      <c r="AN32" s="665"/>
      <c r="AO32" s="666"/>
      <c r="AP32" s="707"/>
      <c r="AQ32" s="708"/>
      <c r="AR32" s="708"/>
      <c r="AS32" s="708"/>
      <c r="AT32" s="712"/>
      <c r="AU32" s="210" t="s">
        <v>312</v>
      </c>
      <c r="AX32" s="656" t="s">
        <v>313</v>
      </c>
      <c r="AY32" s="657"/>
      <c r="AZ32" s="657"/>
      <c r="BA32" s="657"/>
      <c r="BB32" s="657"/>
      <c r="BC32" s="657"/>
      <c r="BD32" s="657"/>
      <c r="BE32" s="657"/>
      <c r="BF32" s="658"/>
      <c r="BG32" s="716">
        <v>98.9</v>
      </c>
      <c r="BH32" s="691"/>
      <c r="BI32" s="691"/>
      <c r="BJ32" s="691"/>
      <c r="BK32" s="691"/>
      <c r="BL32" s="691"/>
      <c r="BM32" s="665">
        <v>97.5</v>
      </c>
      <c r="BN32" s="691"/>
      <c r="BO32" s="691"/>
      <c r="BP32" s="691"/>
      <c r="BQ32" s="714"/>
      <c r="BR32" s="716">
        <v>99</v>
      </c>
      <c r="BS32" s="691"/>
      <c r="BT32" s="691"/>
      <c r="BU32" s="691"/>
      <c r="BV32" s="691"/>
      <c r="BW32" s="691"/>
      <c r="BX32" s="665">
        <v>97.4</v>
      </c>
      <c r="BY32" s="691"/>
      <c r="BZ32" s="691"/>
      <c r="CA32" s="691"/>
      <c r="CB32" s="714"/>
      <c r="CD32" s="699"/>
      <c r="CE32" s="700"/>
      <c r="CF32" s="656" t="s">
        <v>314</v>
      </c>
      <c r="CG32" s="657"/>
      <c r="CH32" s="657"/>
      <c r="CI32" s="657"/>
      <c r="CJ32" s="657"/>
      <c r="CK32" s="657"/>
      <c r="CL32" s="657"/>
      <c r="CM32" s="657"/>
      <c r="CN32" s="657"/>
      <c r="CO32" s="657"/>
      <c r="CP32" s="657"/>
      <c r="CQ32" s="658"/>
      <c r="CR32" s="659">
        <v>162</v>
      </c>
      <c r="CS32" s="660"/>
      <c r="CT32" s="660"/>
      <c r="CU32" s="660"/>
      <c r="CV32" s="660"/>
      <c r="CW32" s="660"/>
      <c r="CX32" s="660"/>
      <c r="CY32" s="661"/>
      <c r="CZ32" s="664">
        <v>0</v>
      </c>
      <c r="DA32" s="689"/>
      <c r="DB32" s="689"/>
      <c r="DC32" s="693"/>
      <c r="DD32" s="668">
        <v>162</v>
      </c>
      <c r="DE32" s="660"/>
      <c r="DF32" s="660"/>
      <c r="DG32" s="660"/>
      <c r="DH32" s="660"/>
      <c r="DI32" s="660"/>
      <c r="DJ32" s="660"/>
      <c r="DK32" s="661"/>
      <c r="DL32" s="668">
        <v>162</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315</v>
      </c>
      <c r="C33" s="657"/>
      <c r="D33" s="657"/>
      <c r="E33" s="657"/>
      <c r="F33" s="657"/>
      <c r="G33" s="657"/>
      <c r="H33" s="657"/>
      <c r="I33" s="657"/>
      <c r="J33" s="657"/>
      <c r="K33" s="657"/>
      <c r="L33" s="657"/>
      <c r="M33" s="657"/>
      <c r="N33" s="657"/>
      <c r="O33" s="657"/>
      <c r="P33" s="657"/>
      <c r="Q33" s="658"/>
      <c r="R33" s="659">
        <v>1120737</v>
      </c>
      <c r="S33" s="660"/>
      <c r="T33" s="660"/>
      <c r="U33" s="660"/>
      <c r="V33" s="660"/>
      <c r="W33" s="660"/>
      <c r="X33" s="660"/>
      <c r="Y33" s="661"/>
      <c r="Z33" s="662">
        <v>0.8</v>
      </c>
      <c r="AA33" s="662"/>
      <c r="AB33" s="662"/>
      <c r="AC33" s="662"/>
      <c r="AD33" s="663" t="s">
        <v>128</v>
      </c>
      <c r="AE33" s="663"/>
      <c r="AF33" s="663"/>
      <c r="AG33" s="663"/>
      <c r="AH33" s="663"/>
      <c r="AI33" s="663"/>
      <c r="AJ33" s="663"/>
      <c r="AK33" s="663"/>
      <c r="AL33" s="664" t="s">
        <v>128</v>
      </c>
      <c r="AM33" s="665"/>
      <c r="AN33" s="665"/>
      <c r="AO33" s="666"/>
      <c r="AP33" s="709"/>
      <c r="AQ33" s="710"/>
      <c r="AR33" s="710"/>
      <c r="AS33" s="710"/>
      <c r="AT33" s="713"/>
      <c r="AU33" s="215"/>
      <c r="AV33" s="215"/>
      <c r="AW33" s="215"/>
      <c r="AX33" s="680" t="s">
        <v>316</v>
      </c>
      <c r="AY33" s="681"/>
      <c r="AZ33" s="681"/>
      <c r="BA33" s="681"/>
      <c r="BB33" s="681"/>
      <c r="BC33" s="681"/>
      <c r="BD33" s="681"/>
      <c r="BE33" s="681"/>
      <c r="BF33" s="682"/>
      <c r="BG33" s="717">
        <v>99.6</v>
      </c>
      <c r="BH33" s="718"/>
      <c r="BI33" s="718"/>
      <c r="BJ33" s="718"/>
      <c r="BK33" s="718"/>
      <c r="BL33" s="718"/>
      <c r="BM33" s="719">
        <v>99</v>
      </c>
      <c r="BN33" s="718"/>
      <c r="BO33" s="718"/>
      <c r="BP33" s="718"/>
      <c r="BQ33" s="720"/>
      <c r="BR33" s="717">
        <v>99.6</v>
      </c>
      <c r="BS33" s="718"/>
      <c r="BT33" s="718"/>
      <c r="BU33" s="718"/>
      <c r="BV33" s="718"/>
      <c r="BW33" s="718"/>
      <c r="BX33" s="719">
        <v>99</v>
      </c>
      <c r="BY33" s="718"/>
      <c r="BZ33" s="718"/>
      <c r="CA33" s="718"/>
      <c r="CB33" s="720"/>
      <c r="CD33" s="656" t="s">
        <v>317</v>
      </c>
      <c r="CE33" s="657"/>
      <c r="CF33" s="657"/>
      <c r="CG33" s="657"/>
      <c r="CH33" s="657"/>
      <c r="CI33" s="657"/>
      <c r="CJ33" s="657"/>
      <c r="CK33" s="657"/>
      <c r="CL33" s="657"/>
      <c r="CM33" s="657"/>
      <c r="CN33" s="657"/>
      <c r="CO33" s="657"/>
      <c r="CP33" s="657"/>
      <c r="CQ33" s="658"/>
      <c r="CR33" s="659">
        <v>60046377</v>
      </c>
      <c r="CS33" s="691"/>
      <c r="CT33" s="691"/>
      <c r="CU33" s="691"/>
      <c r="CV33" s="691"/>
      <c r="CW33" s="691"/>
      <c r="CX33" s="691"/>
      <c r="CY33" s="692"/>
      <c r="CZ33" s="664">
        <v>43.2</v>
      </c>
      <c r="DA33" s="689"/>
      <c r="DB33" s="689"/>
      <c r="DC33" s="693"/>
      <c r="DD33" s="668">
        <v>47434320</v>
      </c>
      <c r="DE33" s="691"/>
      <c r="DF33" s="691"/>
      <c r="DG33" s="691"/>
      <c r="DH33" s="691"/>
      <c r="DI33" s="691"/>
      <c r="DJ33" s="691"/>
      <c r="DK33" s="692"/>
      <c r="DL33" s="668">
        <v>31302003</v>
      </c>
      <c r="DM33" s="691"/>
      <c r="DN33" s="691"/>
      <c r="DO33" s="691"/>
      <c r="DP33" s="691"/>
      <c r="DQ33" s="691"/>
      <c r="DR33" s="691"/>
      <c r="DS33" s="691"/>
      <c r="DT33" s="691"/>
      <c r="DU33" s="691"/>
      <c r="DV33" s="692"/>
      <c r="DW33" s="664">
        <v>38.4</v>
      </c>
      <c r="DX33" s="689"/>
      <c r="DY33" s="689"/>
      <c r="DZ33" s="689"/>
      <c r="EA33" s="689"/>
      <c r="EB33" s="689"/>
      <c r="EC33" s="690"/>
    </row>
    <row r="34" spans="2:133" ht="11.25" customHeight="1" x14ac:dyDescent="0.15">
      <c r="B34" s="656" t="s">
        <v>318</v>
      </c>
      <c r="C34" s="657"/>
      <c r="D34" s="657"/>
      <c r="E34" s="657"/>
      <c r="F34" s="657"/>
      <c r="G34" s="657"/>
      <c r="H34" s="657"/>
      <c r="I34" s="657"/>
      <c r="J34" s="657"/>
      <c r="K34" s="657"/>
      <c r="L34" s="657"/>
      <c r="M34" s="657"/>
      <c r="N34" s="657"/>
      <c r="O34" s="657"/>
      <c r="P34" s="657"/>
      <c r="Q34" s="658"/>
      <c r="R34" s="659">
        <v>274360</v>
      </c>
      <c r="S34" s="660"/>
      <c r="T34" s="660"/>
      <c r="U34" s="660"/>
      <c r="V34" s="660"/>
      <c r="W34" s="660"/>
      <c r="X34" s="660"/>
      <c r="Y34" s="661"/>
      <c r="Z34" s="662">
        <v>0.2</v>
      </c>
      <c r="AA34" s="662"/>
      <c r="AB34" s="662"/>
      <c r="AC34" s="662"/>
      <c r="AD34" s="663" t="s">
        <v>128</v>
      </c>
      <c r="AE34" s="663"/>
      <c r="AF34" s="663"/>
      <c r="AG34" s="663"/>
      <c r="AH34" s="663"/>
      <c r="AI34" s="663"/>
      <c r="AJ34" s="663"/>
      <c r="AK34" s="663"/>
      <c r="AL34" s="664" t="s">
        <v>242</v>
      </c>
      <c r="AM34" s="665"/>
      <c r="AN34" s="665"/>
      <c r="AO34" s="666"/>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6" t="s">
        <v>319</v>
      </c>
      <c r="CE34" s="657"/>
      <c r="CF34" s="657"/>
      <c r="CG34" s="657"/>
      <c r="CH34" s="657"/>
      <c r="CI34" s="657"/>
      <c r="CJ34" s="657"/>
      <c r="CK34" s="657"/>
      <c r="CL34" s="657"/>
      <c r="CM34" s="657"/>
      <c r="CN34" s="657"/>
      <c r="CO34" s="657"/>
      <c r="CP34" s="657"/>
      <c r="CQ34" s="658"/>
      <c r="CR34" s="659">
        <v>20500994</v>
      </c>
      <c r="CS34" s="660"/>
      <c r="CT34" s="660"/>
      <c r="CU34" s="660"/>
      <c r="CV34" s="660"/>
      <c r="CW34" s="660"/>
      <c r="CX34" s="660"/>
      <c r="CY34" s="661"/>
      <c r="CZ34" s="664">
        <v>14.7</v>
      </c>
      <c r="DA34" s="689"/>
      <c r="DB34" s="689"/>
      <c r="DC34" s="693"/>
      <c r="DD34" s="668">
        <v>14036366</v>
      </c>
      <c r="DE34" s="660"/>
      <c r="DF34" s="660"/>
      <c r="DG34" s="660"/>
      <c r="DH34" s="660"/>
      <c r="DI34" s="660"/>
      <c r="DJ34" s="660"/>
      <c r="DK34" s="661"/>
      <c r="DL34" s="668">
        <v>13083559</v>
      </c>
      <c r="DM34" s="660"/>
      <c r="DN34" s="660"/>
      <c r="DO34" s="660"/>
      <c r="DP34" s="660"/>
      <c r="DQ34" s="660"/>
      <c r="DR34" s="660"/>
      <c r="DS34" s="660"/>
      <c r="DT34" s="660"/>
      <c r="DU34" s="660"/>
      <c r="DV34" s="661"/>
      <c r="DW34" s="664">
        <v>16.100000000000001</v>
      </c>
      <c r="DX34" s="689"/>
      <c r="DY34" s="689"/>
      <c r="DZ34" s="689"/>
      <c r="EA34" s="689"/>
      <c r="EB34" s="689"/>
      <c r="EC34" s="690"/>
    </row>
    <row r="35" spans="2:133" ht="11.25" customHeight="1" x14ac:dyDescent="0.15">
      <c r="B35" s="656" t="s">
        <v>320</v>
      </c>
      <c r="C35" s="657"/>
      <c r="D35" s="657"/>
      <c r="E35" s="657"/>
      <c r="F35" s="657"/>
      <c r="G35" s="657"/>
      <c r="H35" s="657"/>
      <c r="I35" s="657"/>
      <c r="J35" s="657"/>
      <c r="K35" s="657"/>
      <c r="L35" s="657"/>
      <c r="M35" s="657"/>
      <c r="N35" s="657"/>
      <c r="O35" s="657"/>
      <c r="P35" s="657"/>
      <c r="Q35" s="658"/>
      <c r="R35" s="659">
        <v>4158965</v>
      </c>
      <c r="S35" s="660"/>
      <c r="T35" s="660"/>
      <c r="U35" s="660"/>
      <c r="V35" s="660"/>
      <c r="W35" s="660"/>
      <c r="X35" s="660"/>
      <c r="Y35" s="661"/>
      <c r="Z35" s="662">
        <v>2.8</v>
      </c>
      <c r="AA35" s="662"/>
      <c r="AB35" s="662"/>
      <c r="AC35" s="662"/>
      <c r="AD35" s="663" t="s">
        <v>128</v>
      </c>
      <c r="AE35" s="663"/>
      <c r="AF35" s="663"/>
      <c r="AG35" s="663"/>
      <c r="AH35" s="663"/>
      <c r="AI35" s="663"/>
      <c r="AJ35" s="663"/>
      <c r="AK35" s="663"/>
      <c r="AL35" s="664" t="s">
        <v>242</v>
      </c>
      <c r="AM35" s="665"/>
      <c r="AN35" s="665"/>
      <c r="AO35" s="666"/>
      <c r="AP35" s="218"/>
      <c r="AQ35" s="641" t="s">
        <v>321</v>
      </c>
      <c r="AR35" s="642"/>
      <c r="AS35" s="642"/>
      <c r="AT35" s="642"/>
      <c r="AU35" s="642"/>
      <c r="AV35" s="642"/>
      <c r="AW35" s="642"/>
      <c r="AX35" s="642"/>
      <c r="AY35" s="642"/>
      <c r="AZ35" s="642"/>
      <c r="BA35" s="642"/>
      <c r="BB35" s="642"/>
      <c r="BC35" s="642"/>
      <c r="BD35" s="642"/>
      <c r="BE35" s="642"/>
      <c r="BF35" s="643"/>
      <c r="BG35" s="641" t="s">
        <v>322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323</v>
      </c>
      <c r="CE35" s="657"/>
      <c r="CF35" s="657"/>
      <c r="CG35" s="657"/>
      <c r="CH35" s="657"/>
      <c r="CI35" s="657"/>
      <c r="CJ35" s="657"/>
      <c r="CK35" s="657"/>
      <c r="CL35" s="657"/>
      <c r="CM35" s="657"/>
      <c r="CN35" s="657"/>
      <c r="CO35" s="657"/>
      <c r="CP35" s="657"/>
      <c r="CQ35" s="658"/>
      <c r="CR35" s="659">
        <v>3235824</v>
      </c>
      <c r="CS35" s="691"/>
      <c r="CT35" s="691"/>
      <c r="CU35" s="691"/>
      <c r="CV35" s="691"/>
      <c r="CW35" s="691"/>
      <c r="CX35" s="691"/>
      <c r="CY35" s="692"/>
      <c r="CZ35" s="664">
        <v>2.2999999999999998</v>
      </c>
      <c r="DA35" s="689"/>
      <c r="DB35" s="689"/>
      <c r="DC35" s="693"/>
      <c r="DD35" s="668">
        <v>2667214</v>
      </c>
      <c r="DE35" s="691"/>
      <c r="DF35" s="691"/>
      <c r="DG35" s="691"/>
      <c r="DH35" s="691"/>
      <c r="DI35" s="691"/>
      <c r="DJ35" s="691"/>
      <c r="DK35" s="692"/>
      <c r="DL35" s="668">
        <v>2667214</v>
      </c>
      <c r="DM35" s="691"/>
      <c r="DN35" s="691"/>
      <c r="DO35" s="691"/>
      <c r="DP35" s="691"/>
      <c r="DQ35" s="691"/>
      <c r="DR35" s="691"/>
      <c r="DS35" s="691"/>
      <c r="DT35" s="691"/>
      <c r="DU35" s="691"/>
      <c r="DV35" s="692"/>
      <c r="DW35" s="664">
        <v>3.3</v>
      </c>
      <c r="DX35" s="689"/>
      <c r="DY35" s="689"/>
      <c r="DZ35" s="689"/>
      <c r="EA35" s="689"/>
      <c r="EB35" s="689"/>
      <c r="EC35" s="690"/>
    </row>
    <row r="36" spans="2:133" ht="11.25" customHeight="1" x14ac:dyDescent="0.15">
      <c r="B36" s="656" t="s">
        <v>324</v>
      </c>
      <c r="C36" s="657"/>
      <c r="D36" s="657"/>
      <c r="E36" s="657"/>
      <c r="F36" s="657"/>
      <c r="G36" s="657"/>
      <c r="H36" s="657"/>
      <c r="I36" s="657"/>
      <c r="J36" s="657"/>
      <c r="K36" s="657"/>
      <c r="L36" s="657"/>
      <c r="M36" s="657"/>
      <c r="N36" s="657"/>
      <c r="O36" s="657"/>
      <c r="P36" s="657"/>
      <c r="Q36" s="658"/>
      <c r="R36" s="659">
        <v>11779552</v>
      </c>
      <c r="S36" s="660"/>
      <c r="T36" s="660"/>
      <c r="U36" s="660"/>
      <c r="V36" s="660"/>
      <c r="W36" s="660"/>
      <c r="X36" s="660"/>
      <c r="Y36" s="661"/>
      <c r="Z36" s="662">
        <v>8.1</v>
      </c>
      <c r="AA36" s="662"/>
      <c r="AB36" s="662"/>
      <c r="AC36" s="662"/>
      <c r="AD36" s="663" t="s">
        <v>242</v>
      </c>
      <c r="AE36" s="663"/>
      <c r="AF36" s="663"/>
      <c r="AG36" s="663"/>
      <c r="AH36" s="663"/>
      <c r="AI36" s="663"/>
      <c r="AJ36" s="663"/>
      <c r="AK36" s="663"/>
      <c r="AL36" s="664" t="s">
        <v>242</v>
      </c>
      <c r="AM36" s="665"/>
      <c r="AN36" s="665"/>
      <c r="AO36" s="666"/>
      <c r="AP36" s="218"/>
      <c r="AQ36" s="725" t="s">
        <v>325</v>
      </c>
      <c r="AR36" s="726"/>
      <c r="AS36" s="726"/>
      <c r="AT36" s="726"/>
      <c r="AU36" s="726"/>
      <c r="AV36" s="726"/>
      <c r="AW36" s="726"/>
      <c r="AX36" s="726"/>
      <c r="AY36" s="727"/>
      <c r="AZ36" s="648">
        <v>16746548</v>
      </c>
      <c r="BA36" s="649"/>
      <c r="BB36" s="649"/>
      <c r="BC36" s="649"/>
      <c r="BD36" s="649"/>
      <c r="BE36" s="649"/>
      <c r="BF36" s="721"/>
      <c r="BG36" s="645" t="s">
        <v>326</v>
      </c>
      <c r="BH36" s="646"/>
      <c r="BI36" s="646"/>
      <c r="BJ36" s="646"/>
      <c r="BK36" s="646"/>
      <c r="BL36" s="646"/>
      <c r="BM36" s="646"/>
      <c r="BN36" s="646"/>
      <c r="BO36" s="646"/>
      <c r="BP36" s="646"/>
      <c r="BQ36" s="646"/>
      <c r="BR36" s="646"/>
      <c r="BS36" s="646"/>
      <c r="BT36" s="646"/>
      <c r="BU36" s="647"/>
      <c r="BV36" s="648">
        <v>401142</v>
      </c>
      <c r="BW36" s="649"/>
      <c r="BX36" s="649"/>
      <c r="BY36" s="649"/>
      <c r="BZ36" s="649"/>
      <c r="CA36" s="649"/>
      <c r="CB36" s="721"/>
      <c r="CD36" s="656" t="s">
        <v>327</v>
      </c>
      <c r="CE36" s="657"/>
      <c r="CF36" s="657"/>
      <c r="CG36" s="657"/>
      <c r="CH36" s="657"/>
      <c r="CI36" s="657"/>
      <c r="CJ36" s="657"/>
      <c r="CK36" s="657"/>
      <c r="CL36" s="657"/>
      <c r="CM36" s="657"/>
      <c r="CN36" s="657"/>
      <c r="CO36" s="657"/>
      <c r="CP36" s="657"/>
      <c r="CQ36" s="658"/>
      <c r="CR36" s="659">
        <v>18797639</v>
      </c>
      <c r="CS36" s="660"/>
      <c r="CT36" s="660"/>
      <c r="CU36" s="660"/>
      <c r="CV36" s="660"/>
      <c r="CW36" s="660"/>
      <c r="CX36" s="660"/>
      <c r="CY36" s="661"/>
      <c r="CZ36" s="664">
        <v>13.5</v>
      </c>
      <c r="DA36" s="689"/>
      <c r="DB36" s="689"/>
      <c r="DC36" s="693"/>
      <c r="DD36" s="668">
        <v>16876989</v>
      </c>
      <c r="DE36" s="660"/>
      <c r="DF36" s="660"/>
      <c r="DG36" s="660"/>
      <c r="DH36" s="660"/>
      <c r="DI36" s="660"/>
      <c r="DJ36" s="660"/>
      <c r="DK36" s="661"/>
      <c r="DL36" s="668">
        <v>8278439</v>
      </c>
      <c r="DM36" s="660"/>
      <c r="DN36" s="660"/>
      <c r="DO36" s="660"/>
      <c r="DP36" s="660"/>
      <c r="DQ36" s="660"/>
      <c r="DR36" s="660"/>
      <c r="DS36" s="660"/>
      <c r="DT36" s="660"/>
      <c r="DU36" s="660"/>
      <c r="DV36" s="661"/>
      <c r="DW36" s="664">
        <v>10.199999999999999</v>
      </c>
      <c r="DX36" s="689"/>
      <c r="DY36" s="689"/>
      <c r="DZ36" s="689"/>
      <c r="EA36" s="689"/>
      <c r="EB36" s="689"/>
      <c r="EC36" s="690"/>
    </row>
    <row r="37" spans="2:133" ht="11.25" customHeight="1" x14ac:dyDescent="0.15">
      <c r="B37" s="656" t="s">
        <v>328</v>
      </c>
      <c r="C37" s="657"/>
      <c r="D37" s="657"/>
      <c r="E37" s="657"/>
      <c r="F37" s="657"/>
      <c r="G37" s="657"/>
      <c r="H37" s="657"/>
      <c r="I37" s="657"/>
      <c r="J37" s="657"/>
      <c r="K37" s="657"/>
      <c r="L37" s="657"/>
      <c r="M37" s="657"/>
      <c r="N37" s="657"/>
      <c r="O37" s="657"/>
      <c r="P37" s="657"/>
      <c r="Q37" s="658"/>
      <c r="R37" s="659">
        <v>4547256</v>
      </c>
      <c r="S37" s="660"/>
      <c r="T37" s="660"/>
      <c r="U37" s="660"/>
      <c r="V37" s="660"/>
      <c r="W37" s="660"/>
      <c r="X37" s="660"/>
      <c r="Y37" s="661"/>
      <c r="Z37" s="662">
        <v>3.1</v>
      </c>
      <c r="AA37" s="662"/>
      <c r="AB37" s="662"/>
      <c r="AC37" s="662"/>
      <c r="AD37" s="663">
        <v>14869</v>
      </c>
      <c r="AE37" s="663"/>
      <c r="AF37" s="663"/>
      <c r="AG37" s="663"/>
      <c r="AH37" s="663"/>
      <c r="AI37" s="663"/>
      <c r="AJ37" s="663"/>
      <c r="AK37" s="663"/>
      <c r="AL37" s="664">
        <v>0</v>
      </c>
      <c r="AM37" s="665"/>
      <c r="AN37" s="665"/>
      <c r="AO37" s="666"/>
      <c r="AQ37" s="722" t="s">
        <v>329</v>
      </c>
      <c r="AR37" s="723"/>
      <c r="AS37" s="723"/>
      <c r="AT37" s="723"/>
      <c r="AU37" s="723"/>
      <c r="AV37" s="723"/>
      <c r="AW37" s="723"/>
      <c r="AX37" s="723"/>
      <c r="AY37" s="724"/>
      <c r="AZ37" s="659">
        <v>6336064</v>
      </c>
      <c r="BA37" s="660"/>
      <c r="BB37" s="660"/>
      <c r="BC37" s="660"/>
      <c r="BD37" s="691"/>
      <c r="BE37" s="691"/>
      <c r="BF37" s="714"/>
      <c r="BG37" s="656" t="s">
        <v>330</v>
      </c>
      <c r="BH37" s="657"/>
      <c r="BI37" s="657"/>
      <c r="BJ37" s="657"/>
      <c r="BK37" s="657"/>
      <c r="BL37" s="657"/>
      <c r="BM37" s="657"/>
      <c r="BN37" s="657"/>
      <c r="BO37" s="657"/>
      <c r="BP37" s="657"/>
      <c r="BQ37" s="657"/>
      <c r="BR37" s="657"/>
      <c r="BS37" s="657"/>
      <c r="BT37" s="657"/>
      <c r="BU37" s="658"/>
      <c r="BV37" s="659">
        <v>318753</v>
      </c>
      <c r="BW37" s="660"/>
      <c r="BX37" s="660"/>
      <c r="BY37" s="660"/>
      <c r="BZ37" s="660"/>
      <c r="CA37" s="660"/>
      <c r="CB37" s="669"/>
      <c r="CD37" s="656" t="s">
        <v>331</v>
      </c>
      <c r="CE37" s="657"/>
      <c r="CF37" s="657"/>
      <c r="CG37" s="657"/>
      <c r="CH37" s="657"/>
      <c r="CI37" s="657"/>
      <c r="CJ37" s="657"/>
      <c r="CK37" s="657"/>
      <c r="CL37" s="657"/>
      <c r="CM37" s="657"/>
      <c r="CN37" s="657"/>
      <c r="CO37" s="657"/>
      <c r="CP37" s="657"/>
      <c r="CQ37" s="658"/>
      <c r="CR37" s="659">
        <v>1557026</v>
      </c>
      <c r="CS37" s="691"/>
      <c r="CT37" s="691"/>
      <c r="CU37" s="691"/>
      <c r="CV37" s="691"/>
      <c r="CW37" s="691"/>
      <c r="CX37" s="691"/>
      <c r="CY37" s="692"/>
      <c r="CZ37" s="664">
        <v>1.1000000000000001</v>
      </c>
      <c r="DA37" s="689"/>
      <c r="DB37" s="689"/>
      <c r="DC37" s="693"/>
      <c r="DD37" s="668">
        <v>1541515</v>
      </c>
      <c r="DE37" s="691"/>
      <c r="DF37" s="691"/>
      <c r="DG37" s="691"/>
      <c r="DH37" s="691"/>
      <c r="DI37" s="691"/>
      <c r="DJ37" s="691"/>
      <c r="DK37" s="692"/>
      <c r="DL37" s="668">
        <v>1437001</v>
      </c>
      <c r="DM37" s="691"/>
      <c r="DN37" s="691"/>
      <c r="DO37" s="691"/>
      <c r="DP37" s="691"/>
      <c r="DQ37" s="691"/>
      <c r="DR37" s="691"/>
      <c r="DS37" s="691"/>
      <c r="DT37" s="691"/>
      <c r="DU37" s="691"/>
      <c r="DV37" s="692"/>
      <c r="DW37" s="664">
        <v>1.8</v>
      </c>
      <c r="DX37" s="689"/>
      <c r="DY37" s="689"/>
      <c r="DZ37" s="689"/>
      <c r="EA37" s="689"/>
      <c r="EB37" s="689"/>
      <c r="EC37" s="690"/>
    </row>
    <row r="38" spans="2:133" ht="11.25" customHeight="1" x14ac:dyDescent="0.15">
      <c r="B38" s="656" t="s">
        <v>332</v>
      </c>
      <c r="C38" s="657"/>
      <c r="D38" s="657"/>
      <c r="E38" s="657"/>
      <c r="F38" s="657"/>
      <c r="G38" s="657"/>
      <c r="H38" s="657"/>
      <c r="I38" s="657"/>
      <c r="J38" s="657"/>
      <c r="K38" s="657"/>
      <c r="L38" s="657"/>
      <c r="M38" s="657"/>
      <c r="N38" s="657"/>
      <c r="O38" s="657"/>
      <c r="P38" s="657"/>
      <c r="Q38" s="658"/>
      <c r="R38" s="659">
        <v>1477300</v>
      </c>
      <c r="S38" s="660"/>
      <c r="T38" s="660"/>
      <c r="U38" s="660"/>
      <c r="V38" s="660"/>
      <c r="W38" s="660"/>
      <c r="X38" s="660"/>
      <c r="Y38" s="661"/>
      <c r="Z38" s="662">
        <v>1</v>
      </c>
      <c r="AA38" s="662"/>
      <c r="AB38" s="662"/>
      <c r="AC38" s="662"/>
      <c r="AD38" s="663" t="s">
        <v>242</v>
      </c>
      <c r="AE38" s="663"/>
      <c r="AF38" s="663"/>
      <c r="AG38" s="663"/>
      <c r="AH38" s="663"/>
      <c r="AI38" s="663"/>
      <c r="AJ38" s="663"/>
      <c r="AK38" s="663"/>
      <c r="AL38" s="664" t="s">
        <v>242</v>
      </c>
      <c r="AM38" s="665"/>
      <c r="AN38" s="665"/>
      <c r="AO38" s="666"/>
      <c r="AQ38" s="722" t="s">
        <v>333</v>
      </c>
      <c r="AR38" s="723"/>
      <c r="AS38" s="723"/>
      <c r="AT38" s="723"/>
      <c r="AU38" s="723"/>
      <c r="AV38" s="723"/>
      <c r="AW38" s="723"/>
      <c r="AX38" s="723"/>
      <c r="AY38" s="724"/>
      <c r="AZ38" s="659">
        <v>1210294</v>
      </c>
      <c r="BA38" s="660"/>
      <c r="BB38" s="660"/>
      <c r="BC38" s="660"/>
      <c r="BD38" s="691"/>
      <c r="BE38" s="691"/>
      <c r="BF38" s="714"/>
      <c r="BG38" s="656" t="s">
        <v>334</v>
      </c>
      <c r="BH38" s="657"/>
      <c r="BI38" s="657"/>
      <c r="BJ38" s="657"/>
      <c r="BK38" s="657"/>
      <c r="BL38" s="657"/>
      <c r="BM38" s="657"/>
      <c r="BN38" s="657"/>
      <c r="BO38" s="657"/>
      <c r="BP38" s="657"/>
      <c r="BQ38" s="657"/>
      <c r="BR38" s="657"/>
      <c r="BS38" s="657"/>
      <c r="BT38" s="657"/>
      <c r="BU38" s="658"/>
      <c r="BV38" s="659">
        <v>34593</v>
      </c>
      <c r="BW38" s="660"/>
      <c r="BX38" s="660"/>
      <c r="BY38" s="660"/>
      <c r="BZ38" s="660"/>
      <c r="CA38" s="660"/>
      <c r="CB38" s="669"/>
      <c r="CD38" s="656" t="s">
        <v>335</v>
      </c>
      <c r="CE38" s="657"/>
      <c r="CF38" s="657"/>
      <c r="CG38" s="657"/>
      <c r="CH38" s="657"/>
      <c r="CI38" s="657"/>
      <c r="CJ38" s="657"/>
      <c r="CK38" s="657"/>
      <c r="CL38" s="657"/>
      <c r="CM38" s="657"/>
      <c r="CN38" s="657"/>
      <c r="CO38" s="657"/>
      <c r="CP38" s="657"/>
      <c r="CQ38" s="658"/>
      <c r="CR38" s="659">
        <v>9469636</v>
      </c>
      <c r="CS38" s="660"/>
      <c r="CT38" s="660"/>
      <c r="CU38" s="660"/>
      <c r="CV38" s="660"/>
      <c r="CW38" s="660"/>
      <c r="CX38" s="660"/>
      <c r="CY38" s="661"/>
      <c r="CZ38" s="664">
        <v>6.8</v>
      </c>
      <c r="DA38" s="689"/>
      <c r="DB38" s="689"/>
      <c r="DC38" s="693"/>
      <c r="DD38" s="668">
        <v>7743861</v>
      </c>
      <c r="DE38" s="660"/>
      <c r="DF38" s="660"/>
      <c r="DG38" s="660"/>
      <c r="DH38" s="660"/>
      <c r="DI38" s="660"/>
      <c r="DJ38" s="660"/>
      <c r="DK38" s="661"/>
      <c r="DL38" s="668">
        <v>7272791</v>
      </c>
      <c r="DM38" s="660"/>
      <c r="DN38" s="660"/>
      <c r="DO38" s="660"/>
      <c r="DP38" s="660"/>
      <c r="DQ38" s="660"/>
      <c r="DR38" s="660"/>
      <c r="DS38" s="660"/>
      <c r="DT38" s="660"/>
      <c r="DU38" s="660"/>
      <c r="DV38" s="661"/>
      <c r="DW38" s="664">
        <v>8.9</v>
      </c>
      <c r="DX38" s="689"/>
      <c r="DY38" s="689"/>
      <c r="DZ38" s="689"/>
      <c r="EA38" s="689"/>
      <c r="EB38" s="689"/>
      <c r="EC38" s="690"/>
    </row>
    <row r="39" spans="2:133" ht="11.25" customHeight="1" x14ac:dyDescent="0.15">
      <c r="B39" s="656" t="s">
        <v>336</v>
      </c>
      <c r="C39" s="657"/>
      <c r="D39" s="657"/>
      <c r="E39" s="657"/>
      <c r="F39" s="657"/>
      <c r="G39" s="657"/>
      <c r="H39" s="657"/>
      <c r="I39" s="657"/>
      <c r="J39" s="657"/>
      <c r="K39" s="657"/>
      <c r="L39" s="657"/>
      <c r="M39" s="657"/>
      <c r="N39" s="657"/>
      <c r="O39" s="657"/>
      <c r="P39" s="657"/>
      <c r="Q39" s="658"/>
      <c r="R39" s="659" t="s">
        <v>128</v>
      </c>
      <c r="S39" s="660"/>
      <c r="T39" s="660"/>
      <c r="U39" s="660"/>
      <c r="V39" s="660"/>
      <c r="W39" s="660"/>
      <c r="X39" s="660"/>
      <c r="Y39" s="661"/>
      <c r="Z39" s="662" t="s">
        <v>242</v>
      </c>
      <c r="AA39" s="662"/>
      <c r="AB39" s="662"/>
      <c r="AC39" s="662"/>
      <c r="AD39" s="663" t="s">
        <v>242</v>
      </c>
      <c r="AE39" s="663"/>
      <c r="AF39" s="663"/>
      <c r="AG39" s="663"/>
      <c r="AH39" s="663"/>
      <c r="AI39" s="663"/>
      <c r="AJ39" s="663"/>
      <c r="AK39" s="663"/>
      <c r="AL39" s="664" t="s">
        <v>242</v>
      </c>
      <c r="AM39" s="665"/>
      <c r="AN39" s="665"/>
      <c r="AO39" s="666"/>
      <c r="AQ39" s="722" t="s">
        <v>337</v>
      </c>
      <c r="AR39" s="723"/>
      <c r="AS39" s="723"/>
      <c r="AT39" s="723"/>
      <c r="AU39" s="723"/>
      <c r="AV39" s="723"/>
      <c r="AW39" s="723"/>
      <c r="AX39" s="723"/>
      <c r="AY39" s="724"/>
      <c r="AZ39" s="659">
        <v>251990</v>
      </c>
      <c r="BA39" s="660"/>
      <c r="BB39" s="660"/>
      <c r="BC39" s="660"/>
      <c r="BD39" s="691"/>
      <c r="BE39" s="691"/>
      <c r="BF39" s="714"/>
      <c r="BG39" s="656" t="s">
        <v>338</v>
      </c>
      <c r="BH39" s="657"/>
      <c r="BI39" s="657"/>
      <c r="BJ39" s="657"/>
      <c r="BK39" s="657"/>
      <c r="BL39" s="657"/>
      <c r="BM39" s="657"/>
      <c r="BN39" s="657"/>
      <c r="BO39" s="657"/>
      <c r="BP39" s="657"/>
      <c r="BQ39" s="657"/>
      <c r="BR39" s="657"/>
      <c r="BS39" s="657"/>
      <c r="BT39" s="657"/>
      <c r="BU39" s="658"/>
      <c r="BV39" s="659">
        <v>50763</v>
      </c>
      <c r="BW39" s="660"/>
      <c r="BX39" s="660"/>
      <c r="BY39" s="660"/>
      <c r="BZ39" s="660"/>
      <c r="CA39" s="660"/>
      <c r="CB39" s="669"/>
      <c r="CD39" s="656" t="s">
        <v>339</v>
      </c>
      <c r="CE39" s="657"/>
      <c r="CF39" s="657"/>
      <c r="CG39" s="657"/>
      <c r="CH39" s="657"/>
      <c r="CI39" s="657"/>
      <c r="CJ39" s="657"/>
      <c r="CK39" s="657"/>
      <c r="CL39" s="657"/>
      <c r="CM39" s="657"/>
      <c r="CN39" s="657"/>
      <c r="CO39" s="657"/>
      <c r="CP39" s="657"/>
      <c r="CQ39" s="658"/>
      <c r="CR39" s="659">
        <v>6318924</v>
      </c>
      <c r="CS39" s="691"/>
      <c r="CT39" s="691"/>
      <c r="CU39" s="691"/>
      <c r="CV39" s="691"/>
      <c r="CW39" s="691"/>
      <c r="CX39" s="691"/>
      <c r="CY39" s="692"/>
      <c r="CZ39" s="664">
        <v>4.5</v>
      </c>
      <c r="DA39" s="689"/>
      <c r="DB39" s="689"/>
      <c r="DC39" s="693"/>
      <c r="DD39" s="668">
        <v>6109890</v>
      </c>
      <c r="DE39" s="691"/>
      <c r="DF39" s="691"/>
      <c r="DG39" s="691"/>
      <c r="DH39" s="691"/>
      <c r="DI39" s="691"/>
      <c r="DJ39" s="691"/>
      <c r="DK39" s="692"/>
      <c r="DL39" s="668" t="s">
        <v>242</v>
      </c>
      <c r="DM39" s="691"/>
      <c r="DN39" s="691"/>
      <c r="DO39" s="691"/>
      <c r="DP39" s="691"/>
      <c r="DQ39" s="691"/>
      <c r="DR39" s="691"/>
      <c r="DS39" s="691"/>
      <c r="DT39" s="691"/>
      <c r="DU39" s="691"/>
      <c r="DV39" s="692"/>
      <c r="DW39" s="664" t="s">
        <v>128</v>
      </c>
      <c r="DX39" s="689"/>
      <c r="DY39" s="689"/>
      <c r="DZ39" s="689"/>
      <c r="EA39" s="689"/>
      <c r="EB39" s="689"/>
      <c r="EC39" s="690"/>
    </row>
    <row r="40" spans="2:133" ht="11.25" customHeight="1" x14ac:dyDescent="0.15">
      <c r="B40" s="656" t="s">
        <v>340</v>
      </c>
      <c r="C40" s="657"/>
      <c r="D40" s="657"/>
      <c r="E40" s="657"/>
      <c r="F40" s="657"/>
      <c r="G40" s="657"/>
      <c r="H40" s="657"/>
      <c r="I40" s="657"/>
      <c r="J40" s="657"/>
      <c r="K40" s="657"/>
      <c r="L40" s="657"/>
      <c r="M40" s="657"/>
      <c r="N40" s="657"/>
      <c r="O40" s="657"/>
      <c r="P40" s="657"/>
      <c r="Q40" s="658"/>
      <c r="R40" s="659" t="s">
        <v>242</v>
      </c>
      <c r="S40" s="660"/>
      <c r="T40" s="660"/>
      <c r="U40" s="660"/>
      <c r="V40" s="660"/>
      <c r="W40" s="660"/>
      <c r="X40" s="660"/>
      <c r="Y40" s="661"/>
      <c r="Z40" s="662" t="s">
        <v>242</v>
      </c>
      <c r="AA40" s="662"/>
      <c r="AB40" s="662"/>
      <c r="AC40" s="662"/>
      <c r="AD40" s="663" t="s">
        <v>128</v>
      </c>
      <c r="AE40" s="663"/>
      <c r="AF40" s="663"/>
      <c r="AG40" s="663"/>
      <c r="AH40" s="663"/>
      <c r="AI40" s="663"/>
      <c r="AJ40" s="663"/>
      <c r="AK40" s="663"/>
      <c r="AL40" s="664" t="s">
        <v>242</v>
      </c>
      <c r="AM40" s="665"/>
      <c r="AN40" s="665"/>
      <c r="AO40" s="666"/>
      <c r="AQ40" s="722" t="s">
        <v>341</v>
      </c>
      <c r="AR40" s="723"/>
      <c r="AS40" s="723"/>
      <c r="AT40" s="723"/>
      <c r="AU40" s="723"/>
      <c r="AV40" s="723"/>
      <c r="AW40" s="723"/>
      <c r="AX40" s="723"/>
      <c r="AY40" s="724"/>
      <c r="AZ40" s="659">
        <v>168159</v>
      </c>
      <c r="BA40" s="660"/>
      <c r="BB40" s="660"/>
      <c r="BC40" s="660"/>
      <c r="BD40" s="691"/>
      <c r="BE40" s="691"/>
      <c r="BF40" s="714"/>
      <c r="BG40" s="707" t="s">
        <v>342</v>
      </c>
      <c r="BH40" s="708"/>
      <c r="BI40" s="708"/>
      <c r="BJ40" s="708"/>
      <c r="BK40" s="708"/>
      <c r="BL40" s="219"/>
      <c r="BM40" s="657" t="s">
        <v>343</v>
      </c>
      <c r="BN40" s="657"/>
      <c r="BO40" s="657"/>
      <c r="BP40" s="657"/>
      <c r="BQ40" s="657"/>
      <c r="BR40" s="657"/>
      <c r="BS40" s="657"/>
      <c r="BT40" s="657"/>
      <c r="BU40" s="658"/>
      <c r="BV40" s="659">
        <v>110</v>
      </c>
      <c r="BW40" s="660"/>
      <c r="BX40" s="660"/>
      <c r="BY40" s="660"/>
      <c r="BZ40" s="660"/>
      <c r="CA40" s="660"/>
      <c r="CB40" s="669"/>
      <c r="CD40" s="656" t="s">
        <v>344</v>
      </c>
      <c r="CE40" s="657"/>
      <c r="CF40" s="657"/>
      <c r="CG40" s="657"/>
      <c r="CH40" s="657"/>
      <c r="CI40" s="657"/>
      <c r="CJ40" s="657"/>
      <c r="CK40" s="657"/>
      <c r="CL40" s="657"/>
      <c r="CM40" s="657"/>
      <c r="CN40" s="657"/>
      <c r="CO40" s="657"/>
      <c r="CP40" s="657"/>
      <c r="CQ40" s="658"/>
      <c r="CR40" s="659">
        <v>1723360</v>
      </c>
      <c r="CS40" s="660"/>
      <c r="CT40" s="660"/>
      <c r="CU40" s="660"/>
      <c r="CV40" s="660"/>
      <c r="CW40" s="660"/>
      <c r="CX40" s="660"/>
      <c r="CY40" s="661"/>
      <c r="CZ40" s="664">
        <v>1.2</v>
      </c>
      <c r="DA40" s="689"/>
      <c r="DB40" s="689"/>
      <c r="DC40" s="693"/>
      <c r="DD40" s="668" t="s">
        <v>128</v>
      </c>
      <c r="DE40" s="660"/>
      <c r="DF40" s="660"/>
      <c r="DG40" s="660"/>
      <c r="DH40" s="660"/>
      <c r="DI40" s="660"/>
      <c r="DJ40" s="660"/>
      <c r="DK40" s="661"/>
      <c r="DL40" s="668" t="s">
        <v>128</v>
      </c>
      <c r="DM40" s="660"/>
      <c r="DN40" s="660"/>
      <c r="DO40" s="660"/>
      <c r="DP40" s="660"/>
      <c r="DQ40" s="660"/>
      <c r="DR40" s="660"/>
      <c r="DS40" s="660"/>
      <c r="DT40" s="660"/>
      <c r="DU40" s="660"/>
      <c r="DV40" s="661"/>
      <c r="DW40" s="664" t="s">
        <v>128</v>
      </c>
      <c r="DX40" s="689"/>
      <c r="DY40" s="689"/>
      <c r="DZ40" s="689"/>
      <c r="EA40" s="689"/>
      <c r="EB40" s="689"/>
      <c r="EC40" s="690"/>
    </row>
    <row r="41" spans="2:133" ht="11.25" customHeight="1" x14ac:dyDescent="0.15">
      <c r="B41" s="680" t="s">
        <v>345</v>
      </c>
      <c r="C41" s="681"/>
      <c r="D41" s="681"/>
      <c r="E41" s="681"/>
      <c r="F41" s="681"/>
      <c r="G41" s="681"/>
      <c r="H41" s="681"/>
      <c r="I41" s="681"/>
      <c r="J41" s="681"/>
      <c r="K41" s="681"/>
      <c r="L41" s="681"/>
      <c r="M41" s="681"/>
      <c r="N41" s="681"/>
      <c r="O41" s="681"/>
      <c r="P41" s="681"/>
      <c r="Q41" s="682"/>
      <c r="R41" s="731">
        <v>146111719</v>
      </c>
      <c r="S41" s="732"/>
      <c r="T41" s="732"/>
      <c r="U41" s="732"/>
      <c r="V41" s="732"/>
      <c r="W41" s="732"/>
      <c r="X41" s="732"/>
      <c r="Y41" s="736"/>
      <c r="Z41" s="737">
        <v>100</v>
      </c>
      <c r="AA41" s="737"/>
      <c r="AB41" s="737"/>
      <c r="AC41" s="737"/>
      <c r="AD41" s="738">
        <v>81446011</v>
      </c>
      <c r="AE41" s="738"/>
      <c r="AF41" s="738"/>
      <c r="AG41" s="738"/>
      <c r="AH41" s="738"/>
      <c r="AI41" s="738"/>
      <c r="AJ41" s="738"/>
      <c r="AK41" s="738"/>
      <c r="AL41" s="739">
        <v>100</v>
      </c>
      <c r="AM41" s="719"/>
      <c r="AN41" s="719"/>
      <c r="AO41" s="740"/>
      <c r="AQ41" s="722" t="s">
        <v>346</v>
      </c>
      <c r="AR41" s="723"/>
      <c r="AS41" s="723"/>
      <c r="AT41" s="723"/>
      <c r="AU41" s="723"/>
      <c r="AV41" s="723"/>
      <c r="AW41" s="723"/>
      <c r="AX41" s="723"/>
      <c r="AY41" s="724"/>
      <c r="AZ41" s="659">
        <v>1759059</v>
      </c>
      <c r="BA41" s="660"/>
      <c r="BB41" s="660"/>
      <c r="BC41" s="660"/>
      <c r="BD41" s="691"/>
      <c r="BE41" s="691"/>
      <c r="BF41" s="714"/>
      <c r="BG41" s="707"/>
      <c r="BH41" s="708"/>
      <c r="BI41" s="708"/>
      <c r="BJ41" s="708"/>
      <c r="BK41" s="708"/>
      <c r="BL41" s="219"/>
      <c r="BM41" s="657" t="s">
        <v>347</v>
      </c>
      <c r="BN41" s="657"/>
      <c r="BO41" s="657"/>
      <c r="BP41" s="657"/>
      <c r="BQ41" s="657"/>
      <c r="BR41" s="657"/>
      <c r="BS41" s="657"/>
      <c r="BT41" s="657"/>
      <c r="BU41" s="658"/>
      <c r="BV41" s="659" t="s">
        <v>242</v>
      </c>
      <c r="BW41" s="660"/>
      <c r="BX41" s="660"/>
      <c r="BY41" s="660"/>
      <c r="BZ41" s="660"/>
      <c r="CA41" s="660"/>
      <c r="CB41" s="669"/>
      <c r="CD41" s="656" t="s">
        <v>348</v>
      </c>
      <c r="CE41" s="657"/>
      <c r="CF41" s="657"/>
      <c r="CG41" s="657"/>
      <c r="CH41" s="657"/>
      <c r="CI41" s="657"/>
      <c r="CJ41" s="657"/>
      <c r="CK41" s="657"/>
      <c r="CL41" s="657"/>
      <c r="CM41" s="657"/>
      <c r="CN41" s="657"/>
      <c r="CO41" s="657"/>
      <c r="CP41" s="657"/>
      <c r="CQ41" s="658"/>
      <c r="CR41" s="659" t="s">
        <v>128</v>
      </c>
      <c r="CS41" s="691"/>
      <c r="CT41" s="691"/>
      <c r="CU41" s="691"/>
      <c r="CV41" s="691"/>
      <c r="CW41" s="691"/>
      <c r="CX41" s="691"/>
      <c r="CY41" s="692"/>
      <c r="CZ41" s="664" t="s">
        <v>128</v>
      </c>
      <c r="DA41" s="689"/>
      <c r="DB41" s="689"/>
      <c r="DC41" s="693"/>
      <c r="DD41" s="668" t="s">
        <v>242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349</v>
      </c>
      <c r="AR42" s="729"/>
      <c r="AS42" s="729"/>
      <c r="AT42" s="729"/>
      <c r="AU42" s="729"/>
      <c r="AV42" s="729"/>
      <c r="AW42" s="729"/>
      <c r="AX42" s="729"/>
      <c r="AY42" s="730"/>
      <c r="AZ42" s="731">
        <v>7020982</v>
      </c>
      <c r="BA42" s="732"/>
      <c r="BB42" s="732"/>
      <c r="BC42" s="732"/>
      <c r="BD42" s="718"/>
      <c r="BE42" s="718"/>
      <c r="BF42" s="720"/>
      <c r="BG42" s="709"/>
      <c r="BH42" s="710"/>
      <c r="BI42" s="710"/>
      <c r="BJ42" s="710"/>
      <c r="BK42" s="710"/>
      <c r="BL42" s="220"/>
      <c r="BM42" s="681" t="s">
        <v>350</v>
      </c>
      <c r="BN42" s="681"/>
      <c r="BO42" s="681"/>
      <c r="BP42" s="681"/>
      <c r="BQ42" s="681"/>
      <c r="BR42" s="681"/>
      <c r="BS42" s="681"/>
      <c r="BT42" s="681"/>
      <c r="BU42" s="682"/>
      <c r="BV42" s="731">
        <v>361</v>
      </c>
      <c r="BW42" s="732"/>
      <c r="BX42" s="732"/>
      <c r="BY42" s="732"/>
      <c r="BZ42" s="732"/>
      <c r="CA42" s="732"/>
      <c r="CB42" s="741"/>
      <c r="CD42" s="656" t="s">
        <v>351</v>
      </c>
      <c r="CE42" s="657"/>
      <c r="CF42" s="657"/>
      <c r="CG42" s="657"/>
      <c r="CH42" s="657"/>
      <c r="CI42" s="657"/>
      <c r="CJ42" s="657"/>
      <c r="CK42" s="657"/>
      <c r="CL42" s="657"/>
      <c r="CM42" s="657"/>
      <c r="CN42" s="657"/>
      <c r="CO42" s="657"/>
      <c r="CP42" s="657"/>
      <c r="CQ42" s="658"/>
      <c r="CR42" s="659">
        <v>20127443</v>
      </c>
      <c r="CS42" s="691"/>
      <c r="CT42" s="691"/>
      <c r="CU42" s="691"/>
      <c r="CV42" s="691"/>
      <c r="CW42" s="691"/>
      <c r="CX42" s="691"/>
      <c r="CY42" s="692"/>
      <c r="CZ42" s="664">
        <v>14.5</v>
      </c>
      <c r="DA42" s="689"/>
      <c r="DB42" s="689"/>
      <c r="DC42" s="693"/>
      <c r="DD42" s="668">
        <v>12437101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0" t="s">
        <v>352</v>
      </c>
      <c r="CD43" s="656" t="s">
        <v>353</v>
      </c>
      <c r="CE43" s="657"/>
      <c r="CF43" s="657"/>
      <c r="CG43" s="657"/>
      <c r="CH43" s="657"/>
      <c r="CI43" s="657"/>
      <c r="CJ43" s="657"/>
      <c r="CK43" s="657"/>
      <c r="CL43" s="657"/>
      <c r="CM43" s="657"/>
      <c r="CN43" s="657"/>
      <c r="CO43" s="657"/>
      <c r="CP43" s="657"/>
      <c r="CQ43" s="658"/>
      <c r="CR43" s="659">
        <v>596883</v>
      </c>
      <c r="CS43" s="691"/>
      <c r="CT43" s="691"/>
      <c r="CU43" s="691"/>
      <c r="CV43" s="691"/>
      <c r="CW43" s="691"/>
      <c r="CX43" s="691"/>
      <c r="CY43" s="692"/>
      <c r="CZ43" s="664">
        <v>0.4</v>
      </c>
      <c r="DA43" s="689"/>
      <c r="DB43" s="689"/>
      <c r="DC43" s="693"/>
      <c r="DD43" s="668">
        <v>596883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302</v>
      </c>
      <c r="CE44" s="696"/>
      <c r="CF44" s="656" t="s">
        <v>355</v>
      </c>
      <c r="CG44" s="657"/>
      <c r="CH44" s="657"/>
      <c r="CI44" s="657"/>
      <c r="CJ44" s="657"/>
      <c r="CK44" s="657"/>
      <c r="CL44" s="657"/>
      <c r="CM44" s="657"/>
      <c r="CN44" s="657"/>
      <c r="CO44" s="657"/>
      <c r="CP44" s="657"/>
      <c r="CQ44" s="658"/>
      <c r="CR44" s="659">
        <v>20127443</v>
      </c>
      <c r="CS44" s="660"/>
      <c r="CT44" s="660"/>
      <c r="CU44" s="660"/>
      <c r="CV44" s="660"/>
      <c r="CW44" s="660"/>
      <c r="CX44" s="660"/>
      <c r="CY44" s="661"/>
      <c r="CZ44" s="664">
        <v>14.5</v>
      </c>
      <c r="DA44" s="665"/>
      <c r="DB44" s="665"/>
      <c r="DC44" s="671"/>
      <c r="DD44" s="668">
        <v>12437101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356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357</v>
      </c>
      <c r="CG45" s="657"/>
      <c r="CH45" s="657"/>
      <c r="CI45" s="657"/>
      <c r="CJ45" s="657"/>
      <c r="CK45" s="657"/>
      <c r="CL45" s="657"/>
      <c r="CM45" s="657"/>
      <c r="CN45" s="657"/>
      <c r="CO45" s="657"/>
      <c r="CP45" s="657"/>
      <c r="CQ45" s="658"/>
      <c r="CR45" s="659">
        <v>9514410</v>
      </c>
      <c r="CS45" s="691"/>
      <c r="CT45" s="691"/>
      <c r="CU45" s="691"/>
      <c r="CV45" s="691"/>
      <c r="CW45" s="691"/>
      <c r="CX45" s="691"/>
      <c r="CY45" s="692"/>
      <c r="CZ45" s="664">
        <v>6.8</v>
      </c>
      <c r="DA45" s="689"/>
      <c r="DB45" s="689"/>
      <c r="DC45" s="693"/>
      <c r="DD45" s="668">
        <v>3527413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1"/>
      <c r="CD46" s="697"/>
      <c r="CE46" s="698"/>
      <c r="CF46" s="656" t="s">
        <v>358</v>
      </c>
      <c r="CG46" s="657"/>
      <c r="CH46" s="657"/>
      <c r="CI46" s="657"/>
      <c r="CJ46" s="657"/>
      <c r="CK46" s="657"/>
      <c r="CL46" s="657"/>
      <c r="CM46" s="657"/>
      <c r="CN46" s="657"/>
      <c r="CO46" s="657"/>
      <c r="CP46" s="657"/>
      <c r="CQ46" s="658"/>
      <c r="CR46" s="659">
        <v>10602633</v>
      </c>
      <c r="CS46" s="660"/>
      <c r="CT46" s="660"/>
      <c r="CU46" s="660"/>
      <c r="CV46" s="660"/>
      <c r="CW46" s="660"/>
      <c r="CX46" s="660"/>
      <c r="CY46" s="661"/>
      <c r="CZ46" s="664">
        <v>7.6</v>
      </c>
      <c r="DA46" s="665"/>
      <c r="DB46" s="665"/>
      <c r="DC46" s="671"/>
      <c r="DD46" s="668">
        <v>8908588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1"/>
      <c r="CD47" s="697"/>
      <c r="CE47" s="698"/>
      <c r="CF47" s="656" t="s">
        <v>359</v>
      </c>
      <c r="CG47" s="657"/>
      <c r="CH47" s="657"/>
      <c r="CI47" s="657"/>
      <c r="CJ47" s="657"/>
      <c r="CK47" s="657"/>
      <c r="CL47" s="657"/>
      <c r="CM47" s="657"/>
      <c r="CN47" s="657"/>
      <c r="CO47" s="657"/>
      <c r="CP47" s="657"/>
      <c r="CQ47" s="658"/>
      <c r="CR47" s="659" t="s">
        <v>242</v>
      </c>
      <c r="CS47" s="691"/>
      <c r="CT47" s="691"/>
      <c r="CU47" s="691"/>
      <c r="CV47" s="691"/>
      <c r="CW47" s="691"/>
      <c r="CX47" s="691"/>
      <c r="CY47" s="692"/>
      <c r="CZ47" s="664" t="s">
        <v>128</v>
      </c>
      <c r="DA47" s="689"/>
      <c r="DB47" s="689"/>
      <c r="DC47" s="693"/>
      <c r="DD47" s="668" t="s">
        <v>242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1"/>
      <c r="CD48" s="699"/>
      <c r="CE48" s="700"/>
      <c r="CF48" s="656" t="s">
        <v>360</v>
      </c>
      <c r="CG48" s="657"/>
      <c r="CH48" s="657"/>
      <c r="CI48" s="657"/>
      <c r="CJ48" s="657"/>
      <c r="CK48" s="657"/>
      <c r="CL48" s="657"/>
      <c r="CM48" s="657"/>
      <c r="CN48" s="657"/>
      <c r="CO48" s="657"/>
      <c r="CP48" s="657"/>
      <c r="CQ48" s="658"/>
      <c r="CR48" s="659" t="s">
        <v>242</v>
      </c>
      <c r="CS48" s="660"/>
      <c r="CT48" s="660"/>
      <c r="CU48" s="660"/>
      <c r="CV48" s="660"/>
      <c r="CW48" s="660"/>
      <c r="CX48" s="660"/>
      <c r="CY48" s="661"/>
      <c r="CZ48" s="664" t="s">
        <v>242</v>
      </c>
      <c r="DA48" s="665"/>
      <c r="DB48" s="665"/>
      <c r="DC48" s="671"/>
      <c r="DD48" s="668" t="s">
        <v>242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1"/>
      <c r="CD49" s="680" t="s">
        <v>361</v>
      </c>
      <c r="CE49" s="681"/>
      <c r="CF49" s="681"/>
      <c r="CG49" s="681"/>
      <c r="CH49" s="681"/>
      <c r="CI49" s="681"/>
      <c r="CJ49" s="681"/>
      <c r="CK49" s="681"/>
      <c r="CL49" s="681"/>
      <c r="CM49" s="681"/>
      <c r="CN49" s="681"/>
      <c r="CO49" s="681"/>
      <c r="CP49" s="681"/>
      <c r="CQ49" s="682"/>
      <c r="CR49" s="731">
        <v>139137789</v>
      </c>
      <c r="CS49" s="718"/>
      <c r="CT49" s="718"/>
      <c r="CU49" s="718"/>
      <c r="CV49" s="718"/>
      <c r="CW49" s="718"/>
      <c r="CX49" s="718"/>
      <c r="CY49" s="747"/>
      <c r="CZ49" s="739">
        <v>100</v>
      </c>
      <c r="DA49" s="748"/>
      <c r="DB49" s="748"/>
      <c r="DC49" s="749"/>
      <c r="DD49" s="750">
        <v>94694967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3cdzReZUsKx//TEnoRg8NVK3COL72Vly0mfV7zBV8vw20+x1fqC50oqmmiN0ZeGczmCMaMCoF/HJZJ/F2d/FHA==" saltValue="b9JQLcNZ+FMCdlJi9qOF0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7" t="s">
        <v>362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8" t="s">
        <v>363</v>
      </c>
      <c r="DK2" s="759"/>
      <c r="DL2" s="759"/>
      <c r="DM2" s="759"/>
      <c r="DN2" s="759"/>
      <c r="DO2" s="760"/>
      <c r="DP2" s="224"/>
      <c r="DQ2" s="758" t="s">
        <v>364</v>
      </c>
      <c r="DR2" s="759"/>
      <c r="DS2" s="759"/>
      <c r="DT2" s="759"/>
      <c r="DU2" s="759"/>
      <c r="DV2" s="759"/>
      <c r="DW2" s="759"/>
      <c r="DX2" s="759"/>
      <c r="DY2" s="759"/>
      <c r="DZ2" s="760"/>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61" t="s">
        <v>365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8"/>
      <c r="BA4" s="228"/>
      <c r="BB4" s="228"/>
      <c r="BC4" s="228"/>
      <c r="BD4" s="228"/>
      <c r="BE4" s="229"/>
      <c r="BF4" s="229"/>
      <c r="BG4" s="229"/>
      <c r="BH4" s="229"/>
      <c r="BI4" s="229"/>
      <c r="BJ4" s="229"/>
      <c r="BK4" s="229"/>
      <c r="BL4" s="229"/>
      <c r="BM4" s="229"/>
      <c r="BN4" s="229"/>
      <c r="BO4" s="229"/>
      <c r="BP4" s="229"/>
      <c r="BQ4" s="762" t="s">
        <v>366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0"/>
    </row>
    <row r="5" spans="1:131" s="231" customFormat="1" ht="26.25" customHeight="1" x14ac:dyDescent="0.15">
      <c r="A5" s="763" t="s">
        <v>367</v>
      </c>
      <c r="B5" s="764"/>
      <c r="C5" s="764"/>
      <c r="D5" s="764"/>
      <c r="E5" s="764"/>
      <c r="F5" s="764"/>
      <c r="G5" s="764"/>
      <c r="H5" s="764"/>
      <c r="I5" s="764"/>
      <c r="J5" s="764"/>
      <c r="K5" s="764"/>
      <c r="L5" s="764"/>
      <c r="M5" s="764"/>
      <c r="N5" s="764"/>
      <c r="O5" s="764"/>
      <c r="P5" s="765"/>
      <c r="Q5" s="769" t="s">
        <v>368</v>
      </c>
      <c r="R5" s="770"/>
      <c r="S5" s="770"/>
      <c r="T5" s="770"/>
      <c r="U5" s="771"/>
      <c r="V5" s="769" t="s">
        <v>369</v>
      </c>
      <c r="W5" s="770"/>
      <c r="X5" s="770"/>
      <c r="Y5" s="770"/>
      <c r="Z5" s="771"/>
      <c r="AA5" s="769" t="s">
        <v>370</v>
      </c>
      <c r="AB5" s="770"/>
      <c r="AC5" s="770"/>
      <c r="AD5" s="770"/>
      <c r="AE5" s="770"/>
      <c r="AF5" s="775" t="s">
        <v>371</v>
      </c>
      <c r="AG5" s="770"/>
      <c r="AH5" s="770"/>
      <c r="AI5" s="770"/>
      <c r="AJ5" s="776"/>
      <c r="AK5" s="770" t="s">
        <v>372</v>
      </c>
      <c r="AL5" s="770"/>
      <c r="AM5" s="770"/>
      <c r="AN5" s="770"/>
      <c r="AO5" s="771"/>
      <c r="AP5" s="769" t="s">
        <v>373</v>
      </c>
      <c r="AQ5" s="770"/>
      <c r="AR5" s="770"/>
      <c r="AS5" s="770"/>
      <c r="AT5" s="771"/>
      <c r="AU5" s="769" t="s">
        <v>374</v>
      </c>
      <c r="AV5" s="770"/>
      <c r="AW5" s="770"/>
      <c r="AX5" s="770"/>
      <c r="AY5" s="776"/>
      <c r="AZ5" s="228"/>
      <c r="BA5" s="228"/>
      <c r="BB5" s="228"/>
      <c r="BC5" s="228"/>
      <c r="BD5" s="228"/>
      <c r="BE5" s="229"/>
      <c r="BF5" s="229"/>
      <c r="BG5" s="229"/>
      <c r="BH5" s="229"/>
      <c r="BI5" s="229"/>
      <c r="BJ5" s="229"/>
      <c r="BK5" s="229"/>
      <c r="BL5" s="229"/>
      <c r="BM5" s="229"/>
      <c r="BN5" s="229"/>
      <c r="BO5" s="229"/>
      <c r="BP5" s="229"/>
      <c r="BQ5" s="763" t="s">
        <v>375</v>
      </c>
      <c r="BR5" s="764"/>
      <c r="BS5" s="764"/>
      <c r="BT5" s="764"/>
      <c r="BU5" s="764"/>
      <c r="BV5" s="764"/>
      <c r="BW5" s="764"/>
      <c r="BX5" s="764"/>
      <c r="BY5" s="764"/>
      <c r="BZ5" s="764"/>
      <c r="CA5" s="764"/>
      <c r="CB5" s="764"/>
      <c r="CC5" s="764"/>
      <c r="CD5" s="764"/>
      <c r="CE5" s="764"/>
      <c r="CF5" s="764"/>
      <c r="CG5" s="765"/>
      <c r="CH5" s="769" t="s">
        <v>376</v>
      </c>
      <c r="CI5" s="770"/>
      <c r="CJ5" s="770"/>
      <c r="CK5" s="770"/>
      <c r="CL5" s="771"/>
      <c r="CM5" s="769" t="s">
        <v>377</v>
      </c>
      <c r="CN5" s="770"/>
      <c r="CO5" s="770"/>
      <c r="CP5" s="770"/>
      <c r="CQ5" s="771"/>
      <c r="CR5" s="769" t="s">
        <v>378</v>
      </c>
      <c r="CS5" s="770"/>
      <c r="CT5" s="770"/>
      <c r="CU5" s="770"/>
      <c r="CV5" s="771"/>
      <c r="CW5" s="769" t="s">
        <v>379</v>
      </c>
      <c r="CX5" s="770"/>
      <c r="CY5" s="770"/>
      <c r="CZ5" s="770"/>
      <c r="DA5" s="771"/>
      <c r="DB5" s="769" t="s">
        <v>380</v>
      </c>
      <c r="DC5" s="770"/>
      <c r="DD5" s="770"/>
      <c r="DE5" s="770"/>
      <c r="DF5" s="771"/>
      <c r="DG5" s="799" t="s">
        <v>381</v>
      </c>
      <c r="DH5" s="800"/>
      <c r="DI5" s="800"/>
      <c r="DJ5" s="800"/>
      <c r="DK5" s="801"/>
      <c r="DL5" s="799" t="s">
        <v>382</v>
      </c>
      <c r="DM5" s="800"/>
      <c r="DN5" s="800"/>
      <c r="DO5" s="800"/>
      <c r="DP5" s="801"/>
      <c r="DQ5" s="769" t="s">
        <v>383</v>
      </c>
      <c r="DR5" s="770"/>
      <c r="DS5" s="770"/>
      <c r="DT5" s="770"/>
      <c r="DU5" s="771"/>
      <c r="DV5" s="769" t="s">
        <v>374</v>
      </c>
      <c r="DW5" s="770"/>
      <c r="DX5" s="770"/>
      <c r="DY5" s="770"/>
      <c r="DZ5" s="776"/>
      <c r="EA5" s="230"/>
    </row>
    <row r="6" spans="1:131" s="231"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8"/>
      <c r="BA6" s="228"/>
      <c r="BB6" s="228"/>
      <c r="BC6" s="228"/>
      <c r="BD6" s="228"/>
      <c r="BE6" s="229"/>
      <c r="BF6" s="229"/>
      <c r="BG6" s="229"/>
      <c r="BH6" s="229"/>
      <c r="BI6" s="229"/>
      <c r="BJ6" s="229"/>
      <c r="BK6" s="229"/>
      <c r="BL6" s="229"/>
      <c r="BM6" s="229"/>
      <c r="BN6" s="229"/>
      <c r="BO6" s="229"/>
      <c r="BP6" s="229"/>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0"/>
    </row>
    <row r="7" spans="1:131" s="231" customFormat="1" ht="26.25" customHeight="1" thickTop="1" x14ac:dyDescent="0.15">
      <c r="A7" s="232">
        <v>1</v>
      </c>
      <c r="B7" s="785" t="s">
        <v>384</v>
      </c>
      <c r="C7" s="786"/>
      <c r="D7" s="786"/>
      <c r="E7" s="786"/>
      <c r="F7" s="786"/>
      <c r="G7" s="786"/>
      <c r="H7" s="786"/>
      <c r="I7" s="786"/>
      <c r="J7" s="786"/>
      <c r="K7" s="786"/>
      <c r="L7" s="786"/>
      <c r="M7" s="786"/>
      <c r="N7" s="786"/>
      <c r="O7" s="786"/>
      <c r="P7" s="787"/>
      <c r="Q7" s="788">
        <v>146105</v>
      </c>
      <c r="R7" s="789"/>
      <c r="S7" s="789"/>
      <c r="T7" s="789"/>
      <c r="U7" s="789"/>
      <c r="V7" s="789">
        <v>138708</v>
      </c>
      <c r="W7" s="789"/>
      <c r="X7" s="789"/>
      <c r="Y7" s="789"/>
      <c r="Z7" s="789"/>
      <c r="AA7" s="789">
        <v>7397</v>
      </c>
      <c r="AB7" s="789"/>
      <c r="AC7" s="789"/>
      <c r="AD7" s="789"/>
      <c r="AE7" s="790"/>
      <c r="AF7" s="791">
        <v>4673</v>
      </c>
      <c r="AG7" s="792"/>
      <c r="AH7" s="792"/>
      <c r="AI7" s="792"/>
      <c r="AJ7" s="793"/>
      <c r="AK7" s="794">
        <v>4339</v>
      </c>
      <c r="AL7" s="795"/>
      <c r="AM7" s="795"/>
      <c r="AN7" s="795"/>
      <c r="AO7" s="795"/>
      <c r="AP7" s="795">
        <v>39105</v>
      </c>
      <c r="AQ7" s="795"/>
      <c r="AR7" s="795"/>
      <c r="AS7" s="795"/>
      <c r="AT7" s="795"/>
      <c r="AU7" s="796"/>
      <c r="AV7" s="796"/>
      <c r="AW7" s="796"/>
      <c r="AX7" s="796"/>
      <c r="AY7" s="797"/>
      <c r="AZ7" s="228"/>
      <c r="BA7" s="228"/>
      <c r="BB7" s="228"/>
      <c r="BC7" s="228"/>
      <c r="BD7" s="228"/>
      <c r="BE7" s="229"/>
      <c r="BF7" s="229"/>
      <c r="BG7" s="229"/>
      <c r="BH7" s="229"/>
      <c r="BI7" s="229"/>
      <c r="BJ7" s="229"/>
      <c r="BK7" s="229"/>
      <c r="BL7" s="229"/>
      <c r="BM7" s="229"/>
      <c r="BN7" s="229"/>
      <c r="BO7" s="229"/>
      <c r="BP7" s="229"/>
      <c r="BQ7" s="232">
        <v>1</v>
      </c>
      <c r="BR7" s="233"/>
      <c r="BS7" s="782" t="s">
        <v>595</v>
      </c>
      <c r="BT7" s="783"/>
      <c r="BU7" s="783"/>
      <c r="BV7" s="783"/>
      <c r="BW7" s="783"/>
      <c r="BX7" s="783"/>
      <c r="BY7" s="783"/>
      <c r="BZ7" s="783"/>
      <c r="CA7" s="783"/>
      <c r="CB7" s="783"/>
      <c r="CC7" s="783"/>
      <c r="CD7" s="783"/>
      <c r="CE7" s="783"/>
      <c r="CF7" s="783"/>
      <c r="CG7" s="798"/>
      <c r="CH7" s="779">
        <v>57</v>
      </c>
      <c r="CI7" s="780"/>
      <c r="CJ7" s="780"/>
      <c r="CK7" s="780"/>
      <c r="CL7" s="781"/>
      <c r="CM7" s="779">
        <v>1011</v>
      </c>
      <c r="CN7" s="780"/>
      <c r="CO7" s="780"/>
      <c r="CP7" s="780"/>
      <c r="CQ7" s="781"/>
      <c r="CR7" s="779">
        <v>12</v>
      </c>
      <c r="CS7" s="780"/>
      <c r="CT7" s="780"/>
      <c r="CU7" s="780"/>
      <c r="CV7" s="781"/>
      <c r="CW7" s="779" t="s">
        <v>580</v>
      </c>
      <c r="CX7" s="780"/>
      <c r="CY7" s="780"/>
      <c r="CZ7" s="780"/>
      <c r="DA7" s="781"/>
      <c r="DB7" s="779" t="s">
        <v>580</v>
      </c>
      <c r="DC7" s="780"/>
      <c r="DD7" s="780"/>
      <c r="DE7" s="780"/>
      <c r="DF7" s="781"/>
      <c r="DG7" s="779" t="s">
        <v>580</v>
      </c>
      <c r="DH7" s="780"/>
      <c r="DI7" s="780"/>
      <c r="DJ7" s="780"/>
      <c r="DK7" s="781"/>
      <c r="DL7" s="779" t="s">
        <v>580</v>
      </c>
      <c r="DM7" s="780"/>
      <c r="DN7" s="780"/>
      <c r="DO7" s="780"/>
      <c r="DP7" s="781"/>
      <c r="DQ7" s="779" t="s">
        <v>580</v>
      </c>
      <c r="DR7" s="780"/>
      <c r="DS7" s="780"/>
      <c r="DT7" s="780"/>
      <c r="DU7" s="781"/>
      <c r="DV7" s="782"/>
      <c r="DW7" s="783"/>
      <c r="DX7" s="783"/>
      <c r="DY7" s="783"/>
      <c r="DZ7" s="784"/>
      <c r="EA7" s="230"/>
    </row>
    <row r="8" spans="1:131" s="231" customFormat="1" ht="26.25" customHeight="1" x14ac:dyDescent="0.15">
      <c r="A8" s="234">
        <v>2</v>
      </c>
      <c r="B8" s="816" t="s">
        <v>385</v>
      </c>
      <c r="C8" s="817"/>
      <c r="D8" s="817"/>
      <c r="E8" s="817"/>
      <c r="F8" s="817"/>
      <c r="G8" s="817"/>
      <c r="H8" s="817"/>
      <c r="I8" s="817"/>
      <c r="J8" s="817"/>
      <c r="K8" s="817"/>
      <c r="L8" s="817"/>
      <c r="M8" s="817"/>
      <c r="N8" s="817"/>
      <c r="O8" s="817"/>
      <c r="P8" s="818"/>
      <c r="Q8" s="819">
        <v>54</v>
      </c>
      <c r="R8" s="820"/>
      <c r="S8" s="820"/>
      <c r="T8" s="820"/>
      <c r="U8" s="820"/>
      <c r="V8" s="820">
        <v>49</v>
      </c>
      <c r="W8" s="820"/>
      <c r="X8" s="820"/>
      <c r="Y8" s="820"/>
      <c r="Z8" s="820"/>
      <c r="AA8" s="820">
        <v>5</v>
      </c>
      <c r="AB8" s="820"/>
      <c r="AC8" s="820"/>
      <c r="AD8" s="820"/>
      <c r="AE8" s="821"/>
      <c r="AF8" s="822">
        <v>5</v>
      </c>
      <c r="AG8" s="823"/>
      <c r="AH8" s="823"/>
      <c r="AI8" s="823"/>
      <c r="AJ8" s="824"/>
      <c r="AK8" s="805">
        <v>6</v>
      </c>
      <c r="AL8" s="806"/>
      <c r="AM8" s="806"/>
      <c r="AN8" s="806"/>
      <c r="AO8" s="806"/>
      <c r="AP8" s="806">
        <v>0</v>
      </c>
      <c r="AQ8" s="806"/>
      <c r="AR8" s="806"/>
      <c r="AS8" s="806"/>
      <c r="AT8" s="806"/>
      <c r="AU8" s="807"/>
      <c r="AV8" s="807"/>
      <c r="AW8" s="807"/>
      <c r="AX8" s="807"/>
      <c r="AY8" s="808"/>
      <c r="AZ8" s="228"/>
      <c r="BA8" s="228"/>
      <c r="BB8" s="228"/>
      <c r="BC8" s="228"/>
      <c r="BD8" s="228"/>
      <c r="BE8" s="229"/>
      <c r="BF8" s="229"/>
      <c r="BG8" s="229"/>
      <c r="BH8" s="229"/>
      <c r="BI8" s="229"/>
      <c r="BJ8" s="229"/>
      <c r="BK8" s="229"/>
      <c r="BL8" s="229"/>
      <c r="BM8" s="229"/>
      <c r="BN8" s="229"/>
      <c r="BO8" s="229"/>
      <c r="BP8" s="229"/>
      <c r="BQ8" s="234">
        <v>2</v>
      </c>
      <c r="BR8" s="235"/>
      <c r="BS8" s="809" t="s">
        <v>596</v>
      </c>
      <c r="BT8" s="810"/>
      <c r="BU8" s="810"/>
      <c r="BV8" s="810"/>
      <c r="BW8" s="810"/>
      <c r="BX8" s="810"/>
      <c r="BY8" s="810"/>
      <c r="BZ8" s="810"/>
      <c r="CA8" s="810"/>
      <c r="CB8" s="810"/>
      <c r="CC8" s="810"/>
      <c r="CD8" s="810"/>
      <c r="CE8" s="810"/>
      <c r="CF8" s="810"/>
      <c r="CG8" s="811"/>
      <c r="CH8" s="812">
        <v>12</v>
      </c>
      <c r="CI8" s="813"/>
      <c r="CJ8" s="813"/>
      <c r="CK8" s="813"/>
      <c r="CL8" s="814"/>
      <c r="CM8" s="812">
        <v>377</v>
      </c>
      <c r="CN8" s="813"/>
      <c r="CO8" s="813"/>
      <c r="CP8" s="813"/>
      <c r="CQ8" s="814"/>
      <c r="CR8" s="812">
        <v>31</v>
      </c>
      <c r="CS8" s="813"/>
      <c r="CT8" s="813"/>
      <c r="CU8" s="813"/>
      <c r="CV8" s="814"/>
      <c r="CW8" s="812" t="s">
        <v>580</v>
      </c>
      <c r="CX8" s="813"/>
      <c r="CY8" s="813"/>
      <c r="CZ8" s="813"/>
      <c r="DA8" s="814"/>
      <c r="DB8" s="812">
        <v>50</v>
      </c>
      <c r="DC8" s="813"/>
      <c r="DD8" s="813"/>
      <c r="DE8" s="813"/>
      <c r="DF8" s="814"/>
      <c r="DG8" s="812" t="s">
        <v>580</v>
      </c>
      <c r="DH8" s="813"/>
      <c r="DI8" s="813"/>
      <c r="DJ8" s="813"/>
      <c r="DK8" s="814"/>
      <c r="DL8" s="812" t="s">
        <v>580</v>
      </c>
      <c r="DM8" s="813"/>
      <c r="DN8" s="813"/>
      <c r="DO8" s="813"/>
      <c r="DP8" s="814"/>
      <c r="DQ8" s="812" t="s">
        <v>580</v>
      </c>
      <c r="DR8" s="813"/>
      <c r="DS8" s="813"/>
      <c r="DT8" s="813"/>
      <c r="DU8" s="814"/>
      <c r="DV8" s="809"/>
      <c r="DW8" s="810"/>
      <c r="DX8" s="810"/>
      <c r="DY8" s="810"/>
      <c r="DZ8" s="815"/>
      <c r="EA8" s="230"/>
    </row>
    <row r="9" spans="1:131" s="231" customFormat="1" ht="26.25" customHeight="1" x14ac:dyDescent="0.15">
      <c r="A9" s="234">
        <v>3</v>
      </c>
      <c r="B9" s="816" t="s">
        <v>386</v>
      </c>
      <c r="C9" s="817"/>
      <c r="D9" s="817"/>
      <c r="E9" s="817"/>
      <c r="F9" s="817"/>
      <c r="G9" s="817"/>
      <c r="H9" s="817"/>
      <c r="I9" s="817"/>
      <c r="J9" s="817"/>
      <c r="K9" s="817"/>
      <c r="L9" s="817"/>
      <c r="M9" s="817"/>
      <c r="N9" s="817"/>
      <c r="O9" s="817"/>
      <c r="P9" s="818"/>
      <c r="Q9" s="819">
        <v>440</v>
      </c>
      <c r="R9" s="820"/>
      <c r="S9" s="820"/>
      <c r="T9" s="820"/>
      <c r="U9" s="820"/>
      <c r="V9" s="820">
        <v>868</v>
      </c>
      <c r="W9" s="820"/>
      <c r="X9" s="820"/>
      <c r="Y9" s="820"/>
      <c r="Z9" s="820"/>
      <c r="AA9" s="820">
        <v>-428</v>
      </c>
      <c r="AB9" s="820"/>
      <c r="AC9" s="820"/>
      <c r="AD9" s="820"/>
      <c r="AE9" s="821"/>
      <c r="AF9" s="822">
        <v>-428</v>
      </c>
      <c r="AG9" s="823"/>
      <c r="AH9" s="823"/>
      <c r="AI9" s="823"/>
      <c r="AJ9" s="824"/>
      <c r="AK9" s="805" t="s">
        <v>580</v>
      </c>
      <c r="AL9" s="806"/>
      <c r="AM9" s="806"/>
      <c r="AN9" s="806"/>
      <c r="AO9" s="806"/>
      <c r="AP9" s="806">
        <v>60</v>
      </c>
      <c r="AQ9" s="806"/>
      <c r="AR9" s="806"/>
      <c r="AS9" s="806"/>
      <c r="AT9" s="806"/>
      <c r="AU9" s="807"/>
      <c r="AV9" s="807"/>
      <c r="AW9" s="807"/>
      <c r="AX9" s="807"/>
      <c r="AY9" s="808"/>
      <c r="AZ9" s="228"/>
      <c r="BA9" s="228"/>
      <c r="BB9" s="228"/>
      <c r="BC9" s="228"/>
      <c r="BD9" s="228"/>
      <c r="BE9" s="229"/>
      <c r="BF9" s="229"/>
      <c r="BG9" s="229"/>
      <c r="BH9" s="229"/>
      <c r="BI9" s="229"/>
      <c r="BJ9" s="229"/>
      <c r="BK9" s="229"/>
      <c r="BL9" s="229"/>
      <c r="BM9" s="229"/>
      <c r="BN9" s="229"/>
      <c r="BO9" s="229"/>
      <c r="BP9" s="229"/>
      <c r="BQ9" s="234">
        <v>3</v>
      </c>
      <c r="BR9" s="235"/>
      <c r="BS9" s="809" t="s">
        <v>597</v>
      </c>
      <c r="BT9" s="810"/>
      <c r="BU9" s="810"/>
      <c r="BV9" s="810"/>
      <c r="BW9" s="810"/>
      <c r="BX9" s="810"/>
      <c r="BY9" s="810"/>
      <c r="BZ9" s="810"/>
      <c r="CA9" s="810"/>
      <c r="CB9" s="810"/>
      <c r="CC9" s="810"/>
      <c r="CD9" s="810"/>
      <c r="CE9" s="810"/>
      <c r="CF9" s="810"/>
      <c r="CG9" s="811"/>
      <c r="CH9" s="812">
        <v>-39</v>
      </c>
      <c r="CI9" s="813"/>
      <c r="CJ9" s="813"/>
      <c r="CK9" s="813"/>
      <c r="CL9" s="814"/>
      <c r="CM9" s="812">
        <v>1635</v>
      </c>
      <c r="CN9" s="813"/>
      <c r="CO9" s="813"/>
      <c r="CP9" s="813"/>
      <c r="CQ9" s="814"/>
      <c r="CR9" s="812">
        <v>200</v>
      </c>
      <c r="CS9" s="813"/>
      <c r="CT9" s="813"/>
      <c r="CU9" s="813"/>
      <c r="CV9" s="814"/>
      <c r="CW9" s="812">
        <v>136</v>
      </c>
      <c r="CX9" s="813"/>
      <c r="CY9" s="813"/>
      <c r="CZ9" s="813"/>
      <c r="DA9" s="814"/>
      <c r="DB9" s="812" t="s">
        <v>580</v>
      </c>
      <c r="DC9" s="813"/>
      <c r="DD9" s="813"/>
      <c r="DE9" s="813"/>
      <c r="DF9" s="814"/>
      <c r="DG9" s="812" t="s">
        <v>580</v>
      </c>
      <c r="DH9" s="813"/>
      <c r="DI9" s="813"/>
      <c r="DJ9" s="813"/>
      <c r="DK9" s="814"/>
      <c r="DL9" s="812" t="s">
        <v>580</v>
      </c>
      <c r="DM9" s="813"/>
      <c r="DN9" s="813"/>
      <c r="DO9" s="813"/>
      <c r="DP9" s="814"/>
      <c r="DQ9" s="812" t="s">
        <v>580</v>
      </c>
      <c r="DR9" s="813"/>
      <c r="DS9" s="813"/>
      <c r="DT9" s="813"/>
      <c r="DU9" s="814"/>
      <c r="DV9" s="809"/>
      <c r="DW9" s="810"/>
      <c r="DX9" s="810"/>
      <c r="DY9" s="810"/>
      <c r="DZ9" s="815"/>
      <c r="EA9" s="230"/>
    </row>
    <row r="10" spans="1:131" s="231" customFormat="1" ht="26.25" customHeight="1" x14ac:dyDescent="0.15">
      <c r="A10" s="234">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28"/>
      <c r="BA10" s="228"/>
      <c r="BB10" s="228"/>
      <c r="BC10" s="228"/>
      <c r="BD10" s="228"/>
      <c r="BE10" s="229"/>
      <c r="BF10" s="229"/>
      <c r="BG10" s="229"/>
      <c r="BH10" s="229"/>
      <c r="BI10" s="229"/>
      <c r="BJ10" s="229"/>
      <c r="BK10" s="229"/>
      <c r="BL10" s="229"/>
      <c r="BM10" s="229"/>
      <c r="BN10" s="229"/>
      <c r="BO10" s="229"/>
      <c r="BP10" s="229"/>
      <c r="BQ10" s="234">
        <v>4</v>
      </c>
      <c r="BR10" s="235"/>
      <c r="BS10" s="809" t="s">
        <v>598</v>
      </c>
      <c r="BT10" s="810"/>
      <c r="BU10" s="810"/>
      <c r="BV10" s="810"/>
      <c r="BW10" s="810"/>
      <c r="BX10" s="810"/>
      <c r="BY10" s="810"/>
      <c r="BZ10" s="810"/>
      <c r="CA10" s="810"/>
      <c r="CB10" s="810"/>
      <c r="CC10" s="810"/>
      <c r="CD10" s="810"/>
      <c r="CE10" s="810"/>
      <c r="CF10" s="810"/>
      <c r="CG10" s="811"/>
      <c r="CH10" s="812">
        <v>45</v>
      </c>
      <c r="CI10" s="813"/>
      <c r="CJ10" s="813"/>
      <c r="CK10" s="813"/>
      <c r="CL10" s="814"/>
      <c r="CM10" s="812">
        <v>61</v>
      </c>
      <c r="CN10" s="813"/>
      <c r="CO10" s="813"/>
      <c r="CP10" s="813"/>
      <c r="CQ10" s="814"/>
      <c r="CR10" s="812">
        <v>13</v>
      </c>
      <c r="CS10" s="813"/>
      <c r="CT10" s="813"/>
      <c r="CU10" s="813"/>
      <c r="CV10" s="814"/>
      <c r="CW10" s="812" t="s">
        <v>580</v>
      </c>
      <c r="CX10" s="813"/>
      <c r="CY10" s="813"/>
      <c r="CZ10" s="813"/>
      <c r="DA10" s="814"/>
      <c r="DB10" s="812" t="s">
        <v>580</v>
      </c>
      <c r="DC10" s="813"/>
      <c r="DD10" s="813"/>
      <c r="DE10" s="813"/>
      <c r="DF10" s="814"/>
      <c r="DG10" s="812" t="s">
        <v>580</v>
      </c>
      <c r="DH10" s="813"/>
      <c r="DI10" s="813"/>
      <c r="DJ10" s="813"/>
      <c r="DK10" s="814"/>
      <c r="DL10" s="812" t="s">
        <v>580</v>
      </c>
      <c r="DM10" s="813"/>
      <c r="DN10" s="813"/>
      <c r="DO10" s="813"/>
      <c r="DP10" s="814"/>
      <c r="DQ10" s="812" t="s">
        <v>580</v>
      </c>
      <c r="DR10" s="813"/>
      <c r="DS10" s="813"/>
      <c r="DT10" s="813"/>
      <c r="DU10" s="814"/>
      <c r="DV10" s="809"/>
      <c r="DW10" s="810"/>
      <c r="DX10" s="810"/>
      <c r="DY10" s="810"/>
      <c r="DZ10" s="815"/>
      <c r="EA10" s="230"/>
    </row>
    <row r="11" spans="1:131" s="231" customFormat="1" ht="26.25" customHeight="1" x14ac:dyDescent="0.15">
      <c r="A11" s="234">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28"/>
      <c r="BA11" s="228"/>
      <c r="BB11" s="228"/>
      <c r="BC11" s="228"/>
      <c r="BD11" s="228"/>
      <c r="BE11" s="229"/>
      <c r="BF11" s="229"/>
      <c r="BG11" s="229"/>
      <c r="BH11" s="229"/>
      <c r="BI11" s="229"/>
      <c r="BJ11" s="229"/>
      <c r="BK11" s="229"/>
      <c r="BL11" s="229"/>
      <c r="BM11" s="229"/>
      <c r="BN11" s="229"/>
      <c r="BO11" s="229"/>
      <c r="BP11" s="229"/>
      <c r="BQ11" s="234">
        <v>5</v>
      </c>
      <c r="BR11" s="235"/>
      <c r="BS11" s="809" t="s">
        <v>599</v>
      </c>
      <c r="BT11" s="810"/>
      <c r="BU11" s="810"/>
      <c r="BV11" s="810"/>
      <c r="BW11" s="810"/>
      <c r="BX11" s="810"/>
      <c r="BY11" s="810"/>
      <c r="BZ11" s="810"/>
      <c r="CA11" s="810"/>
      <c r="CB11" s="810"/>
      <c r="CC11" s="810"/>
      <c r="CD11" s="810"/>
      <c r="CE11" s="810"/>
      <c r="CF11" s="810"/>
      <c r="CG11" s="811"/>
      <c r="CH11" s="812">
        <v>4</v>
      </c>
      <c r="CI11" s="813"/>
      <c r="CJ11" s="813"/>
      <c r="CK11" s="813"/>
      <c r="CL11" s="814"/>
      <c r="CM11" s="812">
        <v>27</v>
      </c>
      <c r="CN11" s="813"/>
      <c r="CO11" s="813"/>
      <c r="CP11" s="813"/>
      <c r="CQ11" s="814"/>
      <c r="CR11" s="812">
        <v>25</v>
      </c>
      <c r="CS11" s="813"/>
      <c r="CT11" s="813"/>
      <c r="CU11" s="813"/>
      <c r="CV11" s="814"/>
      <c r="CW11" s="812">
        <v>86</v>
      </c>
      <c r="CX11" s="813"/>
      <c r="CY11" s="813"/>
      <c r="CZ11" s="813"/>
      <c r="DA11" s="814"/>
      <c r="DB11" s="812">
        <v>140</v>
      </c>
      <c r="DC11" s="813"/>
      <c r="DD11" s="813"/>
      <c r="DE11" s="813"/>
      <c r="DF11" s="814"/>
      <c r="DG11" s="812" t="s">
        <v>580</v>
      </c>
      <c r="DH11" s="813"/>
      <c r="DI11" s="813"/>
      <c r="DJ11" s="813"/>
      <c r="DK11" s="814"/>
      <c r="DL11" s="812" t="s">
        <v>580</v>
      </c>
      <c r="DM11" s="813"/>
      <c r="DN11" s="813"/>
      <c r="DO11" s="813"/>
      <c r="DP11" s="814"/>
      <c r="DQ11" s="812" t="s">
        <v>580</v>
      </c>
      <c r="DR11" s="813"/>
      <c r="DS11" s="813"/>
      <c r="DT11" s="813"/>
      <c r="DU11" s="814"/>
      <c r="DV11" s="809"/>
      <c r="DW11" s="810"/>
      <c r="DX11" s="810"/>
      <c r="DY11" s="810"/>
      <c r="DZ11" s="815"/>
      <c r="EA11" s="230"/>
    </row>
    <row r="12" spans="1:131" s="231" customFormat="1" ht="26.25" customHeight="1" x14ac:dyDescent="0.15">
      <c r="A12" s="234">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28"/>
      <c r="BA12" s="228"/>
      <c r="BB12" s="228"/>
      <c r="BC12" s="228"/>
      <c r="BD12" s="228"/>
      <c r="BE12" s="229"/>
      <c r="BF12" s="229"/>
      <c r="BG12" s="229"/>
      <c r="BH12" s="229"/>
      <c r="BI12" s="229"/>
      <c r="BJ12" s="229"/>
      <c r="BK12" s="229"/>
      <c r="BL12" s="229"/>
      <c r="BM12" s="229"/>
      <c r="BN12" s="229"/>
      <c r="BO12" s="229"/>
      <c r="BP12" s="229"/>
      <c r="BQ12" s="234">
        <v>6</v>
      </c>
      <c r="BR12" s="235"/>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0"/>
    </row>
    <row r="13" spans="1:131" s="231" customFormat="1" ht="26.25" customHeight="1" x14ac:dyDescent="0.15">
      <c r="A13" s="234">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28"/>
      <c r="BA13" s="228"/>
      <c r="BB13" s="228"/>
      <c r="BC13" s="228"/>
      <c r="BD13" s="228"/>
      <c r="BE13" s="229"/>
      <c r="BF13" s="229"/>
      <c r="BG13" s="229"/>
      <c r="BH13" s="229"/>
      <c r="BI13" s="229"/>
      <c r="BJ13" s="229"/>
      <c r="BK13" s="229"/>
      <c r="BL13" s="229"/>
      <c r="BM13" s="229"/>
      <c r="BN13" s="229"/>
      <c r="BO13" s="229"/>
      <c r="BP13" s="229"/>
      <c r="BQ13" s="234">
        <v>7</v>
      </c>
      <c r="BR13" s="235"/>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0"/>
    </row>
    <row r="14" spans="1:131" s="231" customFormat="1" ht="26.25" customHeight="1" x14ac:dyDescent="0.15">
      <c r="A14" s="234">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28"/>
      <c r="BA14" s="228"/>
      <c r="BB14" s="228"/>
      <c r="BC14" s="228"/>
      <c r="BD14" s="228"/>
      <c r="BE14" s="229"/>
      <c r="BF14" s="229"/>
      <c r="BG14" s="229"/>
      <c r="BH14" s="229"/>
      <c r="BI14" s="229"/>
      <c r="BJ14" s="229"/>
      <c r="BK14" s="229"/>
      <c r="BL14" s="229"/>
      <c r="BM14" s="229"/>
      <c r="BN14" s="229"/>
      <c r="BO14" s="229"/>
      <c r="BP14" s="229"/>
      <c r="BQ14" s="234">
        <v>8</v>
      </c>
      <c r="BR14" s="235"/>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0"/>
    </row>
    <row r="15" spans="1:131" s="231" customFormat="1" ht="26.25" customHeight="1" x14ac:dyDescent="0.15">
      <c r="A15" s="234">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28"/>
      <c r="BA15" s="228"/>
      <c r="BB15" s="228"/>
      <c r="BC15" s="228"/>
      <c r="BD15" s="228"/>
      <c r="BE15" s="229"/>
      <c r="BF15" s="229"/>
      <c r="BG15" s="229"/>
      <c r="BH15" s="229"/>
      <c r="BI15" s="229"/>
      <c r="BJ15" s="229"/>
      <c r="BK15" s="229"/>
      <c r="BL15" s="229"/>
      <c r="BM15" s="229"/>
      <c r="BN15" s="229"/>
      <c r="BO15" s="229"/>
      <c r="BP15" s="229"/>
      <c r="BQ15" s="234">
        <v>9</v>
      </c>
      <c r="BR15" s="235"/>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0"/>
    </row>
    <row r="16" spans="1:131" s="231" customFormat="1" ht="26.25" customHeight="1" x14ac:dyDescent="0.15">
      <c r="A16" s="234">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28"/>
      <c r="BA16" s="228"/>
      <c r="BB16" s="228"/>
      <c r="BC16" s="228"/>
      <c r="BD16" s="228"/>
      <c r="BE16" s="229"/>
      <c r="BF16" s="229"/>
      <c r="BG16" s="229"/>
      <c r="BH16" s="229"/>
      <c r="BI16" s="229"/>
      <c r="BJ16" s="229"/>
      <c r="BK16" s="229"/>
      <c r="BL16" s="229"/>
      <c r="BM16" s="229"/>
      <c r="BN16" s="229"/>
      <c r="BO16" s="229"/>
      <c r="BP16" s="229"/>
      <c r="BQ16" s="234">
        <v>10</v>
      </c>
      <c r="BR16" s="235"/>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0"/>
    </row>
    <row r="17" spans="1:131" s="231" customFormat="1" ht="26.25" customHeight="1" x14ac:dyDescent="0.15">
      <c r="A17" s="234">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28"/>
      <c r="BA17" s="228"/>
      <c r="BB17" s="228"/>
      <c r="BC17" s="228"/>
      <c r="BD17" s="228"/>
      <c r="BE17" s="229"/>
      <c r="BF17" s="229"/>
      <c r="BG17" s="229"/>
      <c r="BH17" s="229"/>
      <c r="BI17" s="229"/>
      <c r="BJ17" s="229"/>
      <c r="BK17" s="229"/>
      <c r="BL17" s="229"/>
      <c r="BM17" s="229"/>
      <c r="BN17" s="229"/>
      <c r="BO17" s="229"/>
      <c r="BP17" s="229"/>
      <c r="BQ17" s="234">
        <v>11</v>
      </c>
      <c r="BR17" s="235"/>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0"/>
    </row>
    <row r="18" spans="1:131" s="231" customFormat="1" ht="26.25" customHeight="1" x14ac:dyDescent="0.15">
      <c r="A18" s="234">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28"/>
      <c r="BA18" s="228"/>
      <c r="BB18" s="228"/>
      <c r="BC18" s="228"/>
      <c r="BD18" s="228"/>
      <c r="BE18" s="229"/>
      <c r="BF18" s="229"/>
      <c r="BG18" s="229"/>
      <c r="BH18" s="229"/>
      <c r="BI18" s="229"/>
      <c r="BJ18" s="229"/>
      <c r="BK18" s="229"/>
      <c r="BL18" s="229"/>
      <c r="BM18" s="229"/>
      <c r="BN18" s="229"/>
      <c r="BO18" s="229"/>
      <c r="BP18" s="229"/>
      <c r="BQ18" s="234">
        <v>12</v>
      </c>
      <c r="BR18" s="235"/>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0"/>
    </row>
    <row r="19" spans="1:131" s="231" customFormat="1" ht="26.25" customHeight="1" x14ac:dyDescent="0.15">
      <c r="A19" s="234">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28"/>
      <c r="BA19" s="228"/>
      <c r="BB19" s="228"/>
      <c r="BC19" s="228"/>
      <c r="BD19" s="228"/>
      <c r="BE19" s="229"/>
      <c r="BF19" s="229"/>
      <c r="BG19" s="229"/>
      <c r="BH19" s="229"/>
      <c r="BI19" s="229"/>
      <c r="BJ19" s="229"/>
      <c r="BK19" s="229"/>
      <c r="BL19" s="229"/>
      <c r="BM19" s="229"/>
      <c r="BN19" s="229"/>
      <c r="BO19" s="229"/>
      <c r="BP19" s="229"/>
      <c r="BQ19" s="234">
        <v>13</v>
      </c>
      <c r="BR19" s="235"/>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0"/>
    </row>
    <row r="20" spans="1:131" s="231" customFormat="1" ht="26.25" customHeight="1" x14ac:dyDescent="0.15">
      <c r="A20" s="234">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28"/>
      <c r="BA20" s="228"/>
      <c r="BB20" s="228"/>
      <c r="BC20" s="228"/>
      <c r="BD20" s="228"/>
      <c r="BE20" s="229"/>
      <c r="BF20" s="229"/>
      <c r="BG20" s="229"/>
      <c r="BH20" s="229"/>
      <c r="BI20" s="229"/>
      <c r="BJ20" s="229"/>
      <c r="BK20" s="229"/>
      <c r="BL20" s="229"/>
      <c r="BM20" s="229"/>
      <c r="BN20" s="229"/>
      <c r="BO20" s="229"/>
      <c r="BP20" s="229"/>
      <c r="BQ20" s="234">
        <v>14</v>
      </c>
      <c r="BR20" s="235"/>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0"/>
    </row>
    <row r="21" spans="1:131" s="231" customFormat="1" ht="26.25" customHeight="1" thickBot="1" x14ac:dyDescent="0.2">
      <c r="A21" s="234">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28"/>
      <c r="BA21" s="228"/>
      <c r="BB21" s="228"/>
      <c r="BC21" s="228"/>
      <c r="BD21" s="228"/>
      <c r="BE21" s="229"/>
      <c r="BF21" s="229"/>
      <c r="BG21" s="229"/>
      <c r="BH21" s="229"/>
      <c r="BI21" s="229"/>
      <c r="BJ21" s="229"/>
      <c r="BK21" s="229"/>
      <c r="BL21" s="229"/>
      <c r="BM21" s="229"/>
      <c r="BN21" s="229"/>
      <c r="BO21" s="229"/>
      <c r="BP21" s="229"/>
      <c r="BQ21" s="234">
        <v>15</v>
      </c>
      <c r="BR21" s="235"/>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0"/>
    </row>
    <row r="22" spans="1:131" s="231" customFormat="1" ht="26.25" customHeight="1" x14ac:dyDescent="0.15">
      <c r="A22" s="234">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387</v>
      </c>
      <c r="BA22" s="842"/>
      <c r="BB22" s="842"/>
      <c r="BC22" s="842"/>
      <c r="BD22" s="843"/>
      <c r="BE22" s="229"/>
      <c r="BF22" s="229"/>
      <c r="BG22" s="229"/>
      <c r="BH22" s="229"/>
      <c r="BI22" s="229"/>
      <c r="BJ22" s="229"/>
      <c r="BK22" s="229"/>
      <c r="BL22" s="229"/>
      <c r="BM22" s="229"/>
      <c r="BN22" s="229"/>
      <c r="BO22" s="229"/>
      <c r="BP22" s="229"/>
      <c r="BQ22" s="234">
        <v>16</v>
      </c>
      <c r="BR22" s="235"/>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0"/>
    </row>
    <row r="23" spans="1:131" s="231" customFormat="1" ht="26.25" customHeight="1" thickBot="1" x14ac:dyDescent="0.2">
      <c r="A23" s="236" t="s">
        <v>388</v>
      </c>
      <c r="B23" s="825" t="s">
        <v>389</v>
      </c>
      <c r="C23" s="826"/>
      <c r="D23" s="826"/>
      <c r="E23" s="826"/>
      <c r="F23" s="826"/>
      <c r="G23" s="826"/>
      <c r="H23" s="826"/>
      <c r="I23" s="826"/>
      <c r="J23" s="826"/>
      <c r="K23" s="826"/>
      <c r="L23" s="826"/>
      <c r="M23" s="826"/>
      <c r="N23" s="826"/>
      <c r="O23" s="826"/>
      <c r="P23" s="827"/>
      <c r="Q23" s="828">
        <v>146112</v>
      </c>
      <c r="R23" s="829"/>
      <c r="S23" s="829"/>
      <c r="T23" s="829"/>
      <c r="U23" s="829"/>
      <c r="V23" s="829">
        <v>139138</v>
      </c>
      <c r="W23" s="829"/>
      <c r="X23" s="829"/>
      <c r="Y23" s="829"/>
      <c r="Z23" s="829"/>
      <c r="AA23" s="829">
        <v>6974</v>
      </c>
      <c r="AB23" s="829"/>
      <c r="AC23" s="829"/>
      <c r="AD23" s="829"/>
      <c r="AE23" s="830"/>
      <c r="AF23" s="831">
        <v>4250</v>
      </c>
      <c r="AG23" s="829"/>
      <c r="AH23" s="829"/>
      <c r="AI23" s="829"/>
      <c r="AJ23" s="832"/>
      <c r="AK23" s="833"/>
      <c r="AL23" s="834"/>
      <c r="AM23" s="834"/>
      <c r="AN23" s="834"/>
      <c r="AO23" s="834"/>
      <c r="AP23" s="829">
        <v>39165</v>
      </c>
      <c r="AQ23" s="829"/>
      <c r="AR23" s="829"/>
      <c r="AS23" s="829"/>
      <c r="AT23" s="829"/>
      <c r="AU23" s="845"/>
      <c r="AV23" s="845"/>
      <c r="AW23" s="845"/>
      <c r="AX23" s="845"/>
      <c r="AY23" s="846"/>
      <c r="AZ23" s="847" t="s">
        <v>128</v>
      </c>
      <c r="BA23" s="848"/>
      <c r="BB23" s="848"/>
      <c r="BC23" s="848"/>
      <c r="BD23" s="849"/>
      <c r="BE23" s="229"/>
      <c r="BF23" s="229"/>
      <c r="BG23" s="229"/>
      <c r="BH23" s="229"/>
      <c r="BI23" s="229"/>
      <c r="BJ23" s="229"/>
      <c r="BK23" s="229"/>
      <c r="BL23" s="229"/>
      <c r="BM23" s="229"/>
      <c r="BN23" s="229"/>
      <c r="BO23" s="229"/>
      <c r="BP23" s="229"/>
      <c r="BQ23" s="234">
        <v>17</v>
      </c>
      <c r="BR23" s="235"/>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0"/>
    </row>
    <row r="24" spans="1:131" s="231" customFormat="1" ht="26.25" customHeight="1" x14ac:dyDescent="0.15">
      <c r="A24" s="844" t="s">
        <v>390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28"/>
      <c r="BA24" s="228"/>
      <c r="BB24" s="228"/>
      <c r="BC24" s="228"/>
      <c r="BD24" s="228"/>
      <c r="BE24" s="229"/>
      <c r="BF24" s="229"/>
      <c r="BG24" s="229"/>
      <c r="BH24" s="229"/>
      <c r="BI24" s="229"/>
      <c r="BJ24" s="229"/>
      <c r="BK24" s="229"/>
      <c r="BL24" s="229"/>
      <c r="BM24" s="229"/>
      <c r="BN24" s="229"/>
      <c r="BO24" s="229"/>
      <c r="BP24" s="229"/>
      <c r="BQ24" s="234">
        <v>18</v>
      </c>
      <c r="BR24" s="235"/>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0"/>
    </row>
    <row r="25" spans="1:131" ht="26.25" customHeight="1" thickBot="1" x14ac:dyDescent="0.2">
      <c r="A25" s="761" t="s">
        <v>391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8"/>
      <c r="BK25" s="228"/>
      <c r="BL25" s="228"/>
      <c r="BM25" s="228"/>
      <c r="BN25" s="228"/>
      <c r="BO25" s="237"/>
      <c r="BP25" s="237"/>
      <c r="BQ25" s="234">
        <v>19</v>
      </c>
      <c r="BR25" s="235"/>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26"/>
    </row>
    <row r="26" spans="1:131" ht="26.25" customHeight="1" x14ac:dyDescent="0.15">
      <c r="A26" s="763" t="s">
        <v>367</v>
      </c>
      <c r="B26" s="764"/>
      <c r="C26" s="764"/>
      <c r="D26" s="764"/>
      <c r="E26" s="764"/>
      <c r="F26" s="764"/>
      <c r="G26" s="764"/>
      <c r="H26" s="764"/>
      <c r="I26" s="764"/>
      <c r="J26" s="764"/>
      <c r="K26" s="764"/>
      <c r="L26" s="764"/>
      <c r="M26" s="764"/>
      <c r="N26" s="764"/>
      <c r="O26" s="764"/>
      <c r="P26" s="765"/>
      <c r="Q26" s="769" t="s">
        <v>392</v>
      </c>
      <c r="R26" s="770"/>
      <c r="S26" s="770"/>
      <c r="T26" s="770"/>
      <c r="U26" s="771"/>
      <c r="V26" s="769" t="s">
        <v>393</v>
      </c>
      <c r="W26" s="770"/>
      <c r="X26" s="770"/>
      <c r="Y26" s="770"/>
      <c r="Z26" s="771"/>
      <c r="AA26" s="769" t="s">
        <v>394</v>
      </c>
      <c r="AB26" s="770"/>
      <c r="AC26" s="770"/>
      <c r="AD26" s="770"/>
      <c r="AE26" s="770"/>
      <c r="AF26" s="850" t="s">
        <v>395</v>
      </c>
      <c r="AG26" s="851"/>
      <c r="AH26" s="851"/>
      <c r="AI26" s="851"/>
      <c r="AJ26" s="852"/>
      <c r="AK26" s="770" t="s">
        <v>396</v>
      </c>
      <c r="AL26" s="770"/>
      <c r="AM26" s="770"/>
      <c r="AN26" s="770"/>
      <c r="AO26" s="771"/>
      <c r="AP26" s="769" t="s">
        <v>397</v>
      </c>
      <c r="AQ26" s="770"/>
      <c r="AR26" s="770"/>
      <c r="AS26" s="770"/>
      <c r="AT26" s="771"/>
      <c r="AU26" s="769" t="s">
        <v>398</v>
      </c>
      <c r="AV26" s="770"/>
      <c r="AW26" s="770"/>
      <c r="AX26" s="770"/>
      <c r="AY26" s="771"/>
      <c r="AZ26" s="769" t="s">
        <v>399</v>
      </c>
      <c r="BA26" s="770"/>
      <c r="BB26" s="770"/>
      <c r="BC26" s="770"/>
      <c r="BD26" s="771"/>
      <c r="BE26" s="769" t="s">
        <v>374</v>
      </c>
      <c r="BF26" s="770"/>
      <c r="BG26" s="770"/>
      <c r="BH26" s="770"/>
      <c r="BI26" s="776"/>
      <c r="BJ26" s="228"/>
      <c r="BK26" s="228"/>
      <c r="BL26" s="228"/>
      <c r="BM26" s="228"/>
      <c r="BN26" s="228"/>
      <c r="BO26" s="237"/>
      <c r="BP26" s="237"/>
      <c r="BQ26" s="234">
        <v>20</v>
      </c>
      <c r="BR26" s="235"/>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26"/>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8"/>
      <c r="BK27" s="228"/>
      <c r="BL27" s="228"/>
      <c r="BM27" s="228"/>
      <c r="BN27" s="228"/>
      <c r="BO27" s="237"/>
      <c r="BP27" s="237"/>
      <c r="BQ27" s="234">
        <v>21</v>
      </c>
      <c r="BR27" s="235"/>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26"/>
    </row>
    <row r="28" spans="1:131" ht="26.25" customHeight="1" thickTop="1" x14ac:dyDescent="0.15">
      <c r="A28" s="238">
        <v>1</v>
      </c>
      <c r="B28" s="785" t="s">
        <v>400</v>
      </c>
      <c r="C28" s="786"/>
      <c r="D28" s="786"/>
      <c r="E28" s="786"/>
      <c r="F28" s="786"/>
      <c r="G28" s="786"/>
      <c r="H28" s="786"/>
      <c r="I28" s="786"/>
      <c r="J28" s="786"/>
      <c r="K28" s="786"/>
      <c r="L28" s="786"/>
      <c r="M28" s="786"/>
      <c r="N28" s="786"/>
      <c r="O28" s="786"/>
      <c r="P28" s="787"/>
      <c r="Q28" s="858">
        <v>26841</v>
      </c>
      <c r="R28" s="859"/>
      <c r="S28" s="859"/>
      <c r="T28" s="859"/>
      <c r="U28" s="859"/>
      <c r="V28" s="859">
        <v>26440</v>
      </c>
      <c r="W28" s="859"/>
      <c r="X28" s="859"/>
      <c r="Y28" s="859"/>
      <c r="Z28" s="859"/>
      <c r="AA28" s="859">
        <v>401</v>
      </c>
      <c r="AB28" s="859"/>
      <c r="AC28" s="859"/>
      <c r="AD28" s="859"/>
      <c r="AE28" s="860"/>
      <c r="AF28" s="861">
        <v>401</v>
      </c>
      <c r="AG28" s="859"/>
      <c r="AH28" s="859"/>
      <c r="AI28" s="859"/>
      <c r="AJ28" s="862"/>
      <c r="AK28" s="863">
        <v>1945</v>
      </c>
      <c r="AL28" s="864"/>
      <c r="AM28" s="864"/>
      <c r="AN28" s="864"/>
      <c r="AO28" s="864"/>
      <c r="AP28" s="864" t="s">
        <v>580</v>
      </c>
      <c r="AQ28" s="864"/>
      <c r="AR28" s="864"/>
      <c r="AS28" s="864"/>
      <c r="AT28" s="864"/>
      <c r="AU28" s="864" t="s">
        <v>580</v>
      </c>
      <c r="AV28" s="864"/>
      <c r="AW28" s="864"/>
      <c r="AX28" s="864"/>
      <c r="AY28" s="864"/>
      <c r="AZ28" s="865" t="s">
        <v>580</v>
      </c>
      <c r="BA28" s="865"/>
      <c r="BB28" s="865"/>
      <c r="BC28" s="865"/>
      <c r="BD28" s="865"/>
      <c r="BE28" s="856"/>
      <c r="BF28" s="856"/>
      <c r="BG28" s="856"/>
      <c r="BH28" s="856"/>
      <c r="BI28" s="857"/>
      <c r="BJ28" s="228"/>
      <c r="BK28" s="228"/>
      <c r="BL28" s="228"/>
      <c r="BM28" s="228"/>
      <c r="BN28" s="228"/>
      <c r="BO28" s="237"/>
      <c r="BP28" s="237"/>
      <c r="BQ28" s="234">
        <v>22</v>
      </c>
      <c r="BR28" s="235"/>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26"/>
    </row>
    <row r="29" spans="1:131" ht="26.25" customHeight="1" x14ac:dyDescent="0.15">
      <c r="A29" s="238">
        <v>2</v>
      </c>
      <c r="B29" s="816" t="s">
        <v>401</v>
      </c>
      <c r="C29" s="817"/>
      <c r="D29" s="817"/>
      <c r="E29" s="817"/>
      <c r="F29" s="817"/>
      <c r="G29" s="817"/>
      <c r="H29" s="817"/>
      <c r="I29" s="817"/>
      <c r="J29" s="817"/>
      <c r="K29" s="817"/>
      <c r="L29" s="817"/>
      <c r="M29" s="817"/>
      <c r="N29" s="817"/>
      <c r="O29" s="817"/>
      <c r="P29" s="818"/>
      <c r="Q29" s="819">
        <v>23568</v>
      </c>
      <c r="R29" s="820"/>
      <c r="S29" s="820"/>
      <c r="T29" s="820"/>
      <c r="U29" s="820"/>
      <c r="V29" s="820">
        <v>22335</v>
      </c>
      <c r="W29" s="820"/>
      <c r="X29" s="820"/>
      <c r="Y29" s="820"/>
      <c r="Z29" s="820"/>
      <c r="AA29" s="820">
        <v>1234</v>
      </c>
      <c r="AB29" s="820"/>
      <c r="AC29" s="820"/>
      <c r="AD29" s="820"/>
      <c r="AE29" s="821"/>
      <c r="AF29" s="822">
        <v>1234</v>
      </c>
      <c r="AG29" s="823"/>
      <c r="AH29" s="823"/>
      <c r="AI29" s="823"/>
      <c r="AJ29" s="824"/>
      <c r="AK29" s="870">
        <v>3922</v>
      </c>
      <c r="AL29" s="866"/>
      <c r="AM29" s="866"/>
      <c r="AN29" s="866"/>
      <c r="AO29" s="866"/>
      <c r="AP29" s="866" t="s">
        <v>580</v>
      </c>
      <c r="AQ29" s="866"/>
      <c r="AR29" s="866"/>
      <c r="AS29" s="866"/>
      <c r="AT29" s="866"/>
      <c r="AU29" s="866" t="s">
        <v>580</v>
      </c>
      <c r="AV29" s="866"/>
      <c r="AW29" s="866"/>
      <c r="AX29" s="866"/>
      <c r="AY29" s="866"/>
      <c r="AZ29" s="867" t="s">
        <v>580</v>
      </c>
      <c r="BA29" s="867"/>
      <c r="BB29" s="867"/>
      <c r="BC29" s="867"/>
      <c r="BD29" s="867"/>
      <c r="BE29" s="868"/>
      <c r="BF29" s="868"/>
      <c r="BG29" s="868"/>
      <c r="BH29" s="868"/>
      <c r="BI29" s="869"/>
      <c r="BJ29" s="228"/>
      <c r="BK29" s="228"/>
      <c r="BL29" s="228"/>
      <c r="BM29" s="228"/>
      <c r="BN29" s="228"/>
      <c r="BO29" s="237"/>
      <c r="BP29" s="237"/>
      <c r="BQ29" s="234">
        <v>23</v>
      </c>
      <c r="BR29" s="235"/>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26"/>
    </row>
    <row r="30" spans="1:131" ht="26.25" customHeight="1" x14ac:dyDescent="0.15">
      <c r="A30" s="238">
        <v>3</v>
      </c>
      <c r="B30" s="816" t="s">
        <v>402</v>
      </c>
      <c r="C30" s="817"/>
      <c r="D30" s="817"/>
      <c r="E30" s="817"/>
      <c r="F30" s="817"/>
      <c r="G30" s="817"/>
      <c r="H30" s="817"/>
      <c r="I30" s="817"/>
      <c r="J30" s="817"/>
      <c r="K30" s="817"/>
      <c r="L30" s="817"/>
      <c r="M30" s="817"/>
      <c r="N30" s="817"/>
      <c r="O30" s="817"/>
      <c r="P30" s="818"/>
      <c r="Q30" s="819">
        <v>7092</v>
      </c>
      <c r="R30" s="820"/>
      <c r="S30" s="820"/>
      <c r="T30" s="820"/>
      <c r="U30" s="820"/>
      <c r="V30" s="820">
        <v>7064</v>
      </c>
      <c r="W30" s="820"/>
      <c r="X30" s="820"/>
      <c r="Y30" s="820"/>
      <c r="Z30" s="820"/>
      <c r="AA30" s="820">
        <v>28</v>
      </c>
      <c r="AB30" s="820"/>
      <c r="AC30" s="820"/>
      <c r="AD30" s="820"/>
      <c r="AE30" s="821"/>
      <c r="AF30" s="822">
        <v>28</v>
      </c>
      <c r="AG30" s="823"/>
      <c r="AH30" s="823"/>
      <c r="AI30" s="823"/>
      <c r="AJ30" s="824"/>
      <c r="AK30" s="870">
        <v>3334</v>
      </c>
      <c r="AL30" s="866"/>
      <c r="AM30" s="866"/>
      <c r="AN30" s="866"/>
      <c r="AO30" s="866"/>
      <c r="AP30" s="866" t="s">
        <v>580</v>
      </c>
      <c r="AQ30" s="866"/>
      <c r="AR30" s="866"/>
      <c r="AS30" s="866"/>
      <c r="AT30" s="866"/>
      <c r="AU30" s="866" t="s">
        <v>580</v>
      </c>
      <c r="AV30" s="866"/>
      <c r="AW30" s="866"/>
      <c r="AX30" s="866"/>
      <c r="AY30" s="866"/>
      <c r="AZ30" s="867" t="s">
        <v>580</v>
      </c>
      <c r="BA30" s="867"/>
      <c r="BB30" s="867"/>
      <c r="BC30" s="867"/>
      <c r="BD30" s="867"/>
      <c r="BE30" s="868"/>
      <c r="BF30" s="868"/>
      <c r="BG30" s="868"/>
      <c r="BH30" s="868"/>
      <c r="BI30" s="869"/>
      <c r="BJ30" s="228"/>
      <c r="BK30" s="228"/>
      <c r="BL30" s="228"/>
      <c r="BM30" s="228"/>
      <c r="BN30" s="228"/>
      <c r="BO30" s="237"/>
      <c r="BP30" s="237"/>
      <c r="BQ30" s="234">
        <v>24</v>
      </c>
      <c r="BR30" s="235"/>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26"/>
    </row>
    <row r="31" spans="1:131" ht="26.25" customHeight="1" x14ac:dyDescent="0.15">
      <c r="A31" s="238">
        <v>4</v>
      </c>
      <c r="B31" s="816" t="s">
        <v>403</v>
      </c>
      <c r="C31" s="817"/>
      <c r="D31" s="817"/>
      <c r="E31" s="817"/>
      <c r="F31" s="817"/>
      <c r="G31" s="817"/>
      <c r="H31" s="817"/>
      <c r="I31" s="817"/>
      <c r="J31" s="817"/>
      <c r="K31" s="817"/>
      <c r="L31" s="817"/>
      <c r="M31" s="817"/>
      <c r="N31" s="817"/>
      <c r="O31" s="817"/>
      <c r="P31" s="818"/>
      <c r="Q31" s="819">
        <v>23773</v>
      </c>
      <c r="R31" s="820"/>
      <c r="S31" s="820"/>
      <c r="T31" s="820"/>
      <c r="U31" s="820"/>
      <c r="V31" s="820">
        <v>22234</v>
      </c>
      <c r="W31" s="820"/>
      <c r="X31" s="820"/>
      <c r="Y31" s="820"/>
      <c r="Z31" s="820"/>
      <c r="AA31" s="820">
        <v>1538</v>
      </c>
      <c r="AB31" s="820"/>
      <c r="AC31" s="820"/>
      <c r="AD31" s="820"/>
      <c r="AE31" s="821"/>
      <c r="AF31" s="822">
        <v>1538</v>
      </c>
      <c r="AG31" s="823"/>
      <c r="AH31" s="823"/>
      <c r="AI31" s="823"/>
      <c r="AJ31" s="824"/>
      <c r="AK31" s="870">
        <v>0</v>
      </c>
      <c r="AL31" s="866"/>
      <c r="AM31" s="866"/>
      <c r="AN31" s="866"/>
      <c r="AO31" s="866"/>
      <c r="AP31" s="866" t="s">
        <v>580</v>
      </c>
      <c r="AQ31" s="866"/>
      <c r="AR31" s="866"/>
      <c r="AS31" s="866"/>
      <c r="AT31" s="866"/>
      <c r="AU31" s="866" t="s">
        <v>580</v>
      </c>
      <c r="AV31" s="866"/>
      <c r="AW31" s="866"/>
      <c r="AX31" s="866"/>
      <c r="AY31" s="866"/>
      <c r="AZ31" s="867" t="s">
        <v>580</v>
      </c>
      <c r="BA31" s="867"/>
      <c r="BB31" s="867"/>
      <c r="BC31" s="867"/>
      <c r="BD31" s="867"/>
      <c r="BE31" s="868"/>
      <c r="BF31" s="868"/>
      <c r="BG31" s="868"/>
      <c r="BH31" s="868"/>
      <c r="BI31" s="869"/>
      <c r="BJ31" s="228"/>
      <c r="BK31" s="228"/>
      <c r="BL31" s="228"/>
      <c r="BM31" s="228"/>
      <c r="BN31" s="228"/>
      <c r="BO31" s="237"/>
      <c r="BP31" s="237"/>
      <c r="BQ31" s="234">
        <v>25</v>
      </c>
      <c r="BR31" s="235"/>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26"/>
    </row>
    <row r="32" spans="1:131" ht="26.25" customHeight="1" x14ac:dyDescent="0.15">
      <c r="A32" s="238">
        <v>5</v>
      </c>
      <c r="B32" s="816" t="s">
        <v>404</v>
      </c>
      <c r="C32" s="817"/>
      <c r="D32" s="817"/>
      <c r="E32" s="817"/>
      <c r="F32" s="817"/>
      <c r="G32" s="817"/>
      <c r="H32" s="817"/>
      <c r="I32" s="817"/>
      <c r="J32" s="817"/>
      <c r="K32" s="817"/>
      <c r="L32" s="817"/>
      <c r="M32" s="817"/>
      <c r="N32" s="817"/>
      <c r="O32" s="817"/>
      <c r="P32" s="818"/>
      <c r="Q32" s="819">
        <v>7475</v>
      </c>
      <c r="R32" s="820"/>
      <c r="S32" s="820"/>
      <c r="T32" s="820"/>
      <c r="U32" s="820"/>
      <c r="V32" s="820">
        <v>6797</v>
      </c>
      <c r="W32" s="820"/>
      <c r="X32" s="820"/>
      <c r="Y32" s="820"/>
      <c r="Z32" s="820"/>
      <c r="AA32" s="820">
        <v>678</v>
      </c>
      <c r="AB32" s="820"/>
      <c r="AC32" s="820"/>
      <c r="AD32" s="820"/>
      <c r="AE32" s="821"/>
      <c r="AF32" s="822">
        <v>2754</v>
      </c>
      <c r="AG32" s="823"/>
      <c r="AH32" s="823"/>
      <c r="AI32" s="823"/>
      <c r="AJ32" s="824"/>
      <c r="AK32" s="870">
        <v>46</v>
      </c>
      <c r="AL32" s="866"/>
      <c r="AM32" s="866"/>
      <c r="AN32" s="866"/>
      <c r="AO32" s="866"/>
      <c r="AP32" s="866">
        <v>11532</v>
      </c>
      <c r="AQ32" s="866"/>
      <c r="AR32" s="866"/>
      <c r="AS32" s="866"/>
      <c r="AT32" s="866"/>
      <c r="AU32" s="866">
        <v>92</v>
      </c>
      <c r="AV32" s="866"/>
      <c r="AW32" s="866"/>
      <c r="AX32" s="866"/>
      <c r="AY32" s="866"/>
      <c r="AZ32" s="867" t="s">
        <v>580</v>
      </c>
      <c r="BA32" s="867"/>
      <c r="BB32" s="867"/>
      <c r="BC32" s="867"/>
      <c r="BD32" s="867"/>
      <c r="BE32" s="868" t="s">
        <v>405</v>
      </c>
      <c r="BF32" s="868"/>
      <c r="BG32" s="868"/>
      <c r="BH32" s="868"/>
      <c r="BI32" s="869"/>
      <c r="BJ32" s="228"/>
      <c r="BK32" s="228"/>
      <c r="BL32" s="228"/>
      <c r="BM32" s="228"/>
      <c r="BN32" s="228"/>
      <c r="BO32" s="237"/>
      <c r="BP32" s="237"/>
      <c r="BQ32" s="234">
        <v>26</v>
      </c>
      <c r="BR32" s="235"/>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26"/>
    </row>
    <row r="33" spans="1:131" ht="26.25" customHeight="1" x14ac:dyDescent="0.15">
      <c r="A33" s="238">
        <v>6</v>
      </c>
      <c r="B33" s="816" t="s">
        <v>406</v>
      </c>
      <c r="C33" s="817"/>
      <c r="D33" s="817"/>
      <c r="E33" s="817"/>
      <c r="F33" s="817"/>
      <c r="G33" s="817"/>
      <c r="H33" s="817"/>
      <c r="I33" s="817"/>
      <c r="J33" s="817"/>
      <c r="K33" s="817"/>
      <c r="L33" s="817"/>
      <c r="M33" s="817"/>
      <c r="N33" s="817"/>
      <c r="O33" s="817"/>
      <c r="P33" s="818"/>
      <c r="Q33" s="819">
        <v>15236</v>
      </c>
      <c r="R33" s="820"/>
      <c r="S33" s="820"/>
      <c r="T33" s="820"/>
      <c r="U33" s="820"/>
      <c r="V33" s="820">
        <v>14071</v>
      </c>
      <c r="W33" s="820"/>
      <c r="X33" s="820"/>
      <c r="Y33" s="820"/>
      <c r="Z33" s="820"/>
      <c r="AA33" s="820">
        <v>1165</v>
      </c>
      <c r="AB33" s="820"/>
      <c r="AC33" s="820"/>
      <c r="AD33" s="820"/>
      <c r="AE33" s="821"/>
      <c r="AF33" s="822">
        <v>3105</v>
      </c>
      <c r="AG33" s="823"/>
      <c r="AH33" s="823"/>
      <c r="AI33" s="823"/>
      <c r="AJ33" s="824"/>
      <c r="AK33" s="870">
        <v>6020</v>
      </c>
      <c r="AL33" s="866"/>
      <c r="AM33" s="866"/>
      <c r="AN33" s="866"/>
      <c r="AO33" s="866"/>
      <c r="AP33" s="866">
        <v>73802</v>
      </c>
      <c r="AQ33" s="866"/>
      <c r="AR33" s="866"/>
      <c r="AS33" s="866"/>
      <c r="AT33" s="866"/>
      <c r="AU33" s="866">
        <v>40886</v>
      </c>
      <c r="AV33" s="866"/>
      <c r="AW33" s="866"/>
      <c r="AX33" s="866"/>
      <c r="AY33" s="866"/>
      <c r="AZ33" s="867" t="s">
        <v>580</v>
      </c>
      <c r="BA33" s="867"/>
      <c r="BB33" s="867"/>
      <c r="BC33" s="867"/>
      <c r="BD33" s="867"/>
      <c r="BE33" s="868" t="s">
        <v>405</v>
      </c>
      <c r="BF33" s="868"/>
      <c r="BG33" s="868"/>
      <c r="BH33" s="868"/>
      <c r="BI33" s="869"/>
      <c r="BJ33" s="228"/>
      <c r="BK33" s="228"/>
      <c r="BL33" s="228"/>
      <c r="BM33" s="228"/>
      <c r="BN33" s="228"/>
      <c r="BO33" s="237"/>
      <c r="BP33" s="237"/>
      <c r="BQ33" s="234">
        <v>27</v>
      </c>
      <c r="BR33" s="235"/>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26"/>
    </row>
    <row r="34" spans="1:131" ht="26.25" customHeight="1" x14ac:dyDescent="0.15">
      <c r="A34" s="238">
        <v>7</v>
      </c>
      <c r="B34" s="816" t="s">
        <v>407</v>
      </c>
      <c r="C34" s="817"/>
      <c r="D34" s="817"/>
      <c r="E34" s="817"/>
      <c r="F34" s="817"/>
      <c r="G34" s="817"/>
      <c r="H34" s="817"/>
      <c r="I34" s="817"/>
      <c r="J34" s="817"/>
      <c r="K34" s="817"/>
      <c r="L34" s="817"/>
      <c r="M34" s="817"/>
      <c r="N34" s="817"/>
      <c r="O34" s="817"/>
      <c r="P34" s="818"/>
      <c r="Q34" s="819">
        <v>23728</v>
      </c>
      <c r="R34" s="820"/>
      <c r="S34" s="820"/>
      <c r="T34" s="820"/>
      <c r="U34" s="820"/>
      <c r="V34" s="820">
        <v>24622</v>
      </c>
      <c r="W34" s="820"/>
      <c r="X34" s="820"/>
      <c r="Y34" s="820"/>
      <c r="Z34" s="820"/>
      <c r="AA34" s="820">
        <v>894</v>
      </c>
      <c r="AB34" s="820"/>
      <c r="AC34" s="820"/>
      <c r="AD34" s="820"/>
      <c r="AE34" s="821"/>
      <c r="AF34" s="822">
        <v>11069</v>
      </c>
      <c r="AG34" s="823"/>
      <c r="AH34" s="823"/>
      <c r="AI34" s="823"/>
      <c r="AJ34" s="824"/>
      <c r="AK34" s="870">
        <v>1214</v>
      </c>
      <c r="AL34" s="866"/>
      <c r="AM34" s="866"/>
      <c r="AN34" s="866"/>
      <c r="AO34" s="866"/>
      <c r="AP34" s="866">
        <v>11278</v>
      </c>
      <c r="AQ34" s="866"/>
      <c r="AR34" s="866"/>
      <c r="AS34" s="866"/>
      <c r="AT34" s="866"/>
      <c r="AU34" s="866">
        <v>5763</v>
      </c>
      <c r="AV34" s="866"/>
      <c r="AW34" s="866"/>
      <c r="AX34" s="866"/>
      <c r="AY34" s="866"/>
      <c r="AZ34" s="867" t="s">
        <v>580</v>
      </c>
      <c r="BA34" s="867"/>
      <c r="BB34" s="867"/>
      <c r="BC34" s="867"/>
      <c r="BD34" s="867"/>
      <c r="BE34" s="868" t="s">
        <v>405</v>
      </c>
      <c r="BF34" s="868"/>
      <c r="BG34" s="868"/>
      <c r="BH34" s="868"/>
      <c r="BI34" s="869"/>
      <c r="BJ34" s="228"/>
      <c r="BK34" s="228"/>
      <c r="BL34" s="228"/>
      <c r="BM34" s="228"/>
      <c r="BN34" s="228"/>
      <c r="BO34" s="237"/>
      <c r="BP34" s="237"/>
      <c r="BQ34" s="234">
        <v>28</v>
      </c>
      <c r="BR34" s="235"/>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26"/>
    </row>
    <row r="35" spans="1:131" ht="26.25" customHeight="1" x14ac:dyDescent="0.15">
      <c r="A35" s="238">
        <v>8</v>
      </c>
      <c r="B35" s="816" t="s">
        <v>408</v>
      </c>
      <c r="C35" s="817"/>
      <c r="D35" s="817"/>
      <c r="E35" s="817"/>
      <c r="F35" s="817"/>
      <c r="G35" s="817"/>
      <c r="H35" s="817"/>
      <c r="I35" s="817"/>
      <c r="J35" s="817"/>
      <c r="K35" s="817"/>
      <c r="L35" s="817"/>
      <c r="M35" s="817"/>
      <c r="N35" s="817"/>
      <c r="O35" s="817"/>
      <c r="P35" s="818"/>
      <c r="Q35" s="819">
        <v>761</v>
      </c>
      <c r="R35" s="820"/>
      <c r="S35" s="820"/>
      <c r="T35" s="820"/>
      <c r="U35" s="820"/>
      <c r="V35" s="820">
        <v>749</v>
      </c>
      <c r="W35" s="820"/>
      <c r="X35" s="820"/>
      <c r="Y35" s="820"/>
      <c r="Z35" s="820"/>
      <c r="AA35" s="820">
        <v>12</v>
      </c>
      <c r="AB35" s="820"/>
      <c r="AC35" s="820"/>
      <c r="AD35" s="820"/>
      <c r="AE35" s="821"/>
      <c r="AF35" s="822">
        <v>12</v>
      </c>
      <c r="AG35" s="823"/>
      <c r="AH35" s="823"/>
      <c r="AI35" s="823"/>
      <c r="AJ35" s="824"/>
      <c r="AK35" s="870">
        <v>420</v>
      </c>
      <c r="AL35" s="866"/>
      <c r="AM35" s="866"/>
      <c r="AN35" s="866"/>
      <c r="AO35" s="866"/>
      <c r="AP35" s="866">
        <v>714</v>
      </c>
      <c r="AQ35" s="866"/>
      <c r="AR35" s="866"/>
      <c r="AS35" s="866"/>
      <c r="AT35" s="866"/>
      <c r="AU35" s="866">
        <v>603</v>
      </c>
      <c r="AV35" s="866"/>
      <c r="AW35" s="866"/>
      <c r="AX35" s="866"/>
      <c r="AY35" s="866"/>
      <c r="AZ35" s="867" t="s">
        <v>580</v>
      </c>
      <c r="BA35" s="867"/>
      <c r="BB35" s="867"/>
      <c r="BC35" s="867"/>
      <c r="BD35" s="867"/>
      <c r="BE35" s="868" t="s">
        <v>409</v>
      </c>
      <c r="BF35" s="868"/>
      <c r="BG35" s="868"/>
      <c r="BH35" s="868"/>
      <c r="BI35" s="869"/>
      <c r="BJ35" s="228"/>
      <c r="BK35" s="228"/>
      <c r="BL35" s="228"/>
      <c r="BM35" s="228"/>
      <c r="BN35" s="228"/>
      <c r="BO35" s="237"/>
      <c r="BP35" s="237"/>
      <c r="BQ35" s="234">
        <v>29</v>
      </c>
      <c r="BR35" s="235"/>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26"/>
    </row>
    <row r="36" spans="1:131" ht="26.25" customHeight="1" x14ac:dyDescent="0.15">
      <c r="A36" s="238">
        <v>9</v>
      </c>
      <c r="B36" s="816" t="s">
        <v>410</v>
      </c>
      <c r="C36" s="817"/>
      <c r="D36" s="817"/>
      <c r="E36" s="817"/>
      <c r="F36" s="817"/>
      <c r="G36" s="817"/>
      <c r="H36" s="817"/>
      <c r="I36" s="817"/>
      <c r="J36" s="817"/>
      <c r="K36" s="817"/>
      <c r="L36" s="817"/>
      <c r="M36" s="817"/>
      <c r="N36" s="817"/>
      <c r="O36" s="817"/>
      <c r="P36" s="818"/>
      <c r="Q36" s="819">
        <v>472</v>
      </c>
      <c r="R36" s="820"/>
      <c r="S36" s="820"/>
      <c r="T36" s="820"/>
      <c r="U36" s="820"/>
      <c r="V36" s="820">
        <v>393</v>
      </c>
      <c r="W36" s="820"/>
      <c r="X36" s="820"/>
      <c r="Y36" s="820"/>
      <c r="Z36" s="820"/>
      <c r="AA36" s="820">
        <v>79</v>
      </c>
      <c r="AB36" s="820"/>
      <c r="AC36" s="820"/>
      <c r="AD36" s="820"/>
      <c r="AE36" s="821"/>
      <c r="AF36" s="822">
        <v>79</v>
      </c>
      <c r="AG36" s="823"/>
      <c r="AH36" s="823"/>
      <c r="AI36" s="823"/>
      <c r="AJ36" s="824"/>
      <c r="AK36" s="870">
        <v>316</v>
      </c>
      <c r="AL36" s="866"/>
      <c r="AM36" s="866"/>
      <c r="AN36" s="866"/>
      <c r="AO36" s="866"/>
      <c r="AP36" s="866">
        <v>1325</v>
      </c>
      <c r="AQ36" s="866"/>
      <c r="AR36" s="866"/>
      <c r="AS36" s="866"/>
      <c r="AT36" s="866"/>
      <c r="AU36" s="866">
        <v>1325</v>
      </c>
      <c r="AV36" s="866"/>
      <c r="AW36" s="866"/>
      <c r="AX36" s="866"/>
      <c r="AY36" s="866"/>
      <c r="AZ36" s="867" t="s">
        <v>580</v>
      </c>
      <c r="BA36" s="867"/>
      <c r="BB36" s="867"/>
      <c r="BC36" s="867"/>
      <c r="BD36" s="867"/>
      <c r="BE36" s="868" t="s">
        <v>409</v>
      </c>
      <c r="BF36" s="868"/>
      <c r="BG36" s="868"/>
      <c r="BH36" s="868"/>
      <c r="BI36" s="869"/>
      <c r="BJ36" s="228"/>
      <c r="BK36" s="228"/>
      <c r="BL36" s="228"/>
      <c r="BM36" s="228"/>
      <c r="BN36" s="228"/>
      <c r="BO36" s="237"/>
      <c r="BP36" s="237"/>
      <c r="BQ36" s="234">
        <v>30</v>
      </c>
      <c r="BR36" s="235"/>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26"/>
    </row>
    <row r="37" spans="1:131" ht="26.25" customHeight="1" x14ac:dyDescent="0.15">
      <c r="A37" s="238">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28"/>
      <c r="BK37" s="228"/>
      <c r="BL37" s="228"/>
      <c r="BM37" s="228"/>
      <c r="BN37" s="228"/>
      <c r="BO37" s="237"/>
      <c r="BP37" s="237"/>
      <c r="BQ37" s="234">
        <v>31</v>
      </c>
      <c r="BR37" s="235"/>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26"/>
    </row>
    <row r="38" spans="1:131" ht="26.25" customHeight="1" x14ac:dyDescent="0.15">
      <c r="A38" s="238">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28"/>
      <c r="BK38" s="228"/>
      <c r="BL38" s="228"/>
      <c r="BM38" s="228"/>
      <c r="BN38" s="228"/>
      <c r="BO38" s="237"/>
      <c r="BP38" s="237"/>
      <c r="BQ38" s="234">
        <v>32</v>
      </c>
      <c r="BR38" s="235"/>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26"/>
    </row>
    <row r="39" spans="1:131" ht="26.25" customHeight="1" x14ac:dyDescent="0.15">
      <c r="A39" s="238">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28"/>
      <c r="BK39" s="228"/>
      <c r="BL39" s="228"/>
      <c r="BM39" s="228"/>
      <c r="BN39" s="228"/>
      <c r="BO39" s="237"/>
      <c r="BP39" s="237"/>
      <c r="BQ39" s="234">
        <v>33</v>
      </c>
      <c r="BR39" s="235"/>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26"/>
    </row>
    <row r="40" spans="1:131" ht="26.25" customHeight="1" x14ac:dyDescent="0.15">
      <c r="A40" s="234">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28"/>
      <c r="BK40" s="228"/>
      <c r="BL40" s="228"/>
      <c r="BM40" s="228"/>
      <c r="BN40" s="228"/>
      <c r="BO40" s="237"/>
      <c r="BP40" s="237"/>
      <c r="BQ40" s="234">
        <v>34</v>
      </c>
      <c r="BR40" s="235"/>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26"/>
    </row>
    <row r="41" spans="1:131" ht="26.25" customHeight="1" x14ac:dyDescent="0.15">
      <c r="A41" s="234">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28"/>
      <c r="BK41" s="228"/>
      <c r="BL41" s="228"/>
      <c r="BM41" s="228"/>
      <c r="BN41" s="228"/>
      <c r="BO41" s="237"/>
      <c r="BP41" s="237"/>
      <c r="BQ41" s="234">
        <v>35</v>
      </c>
      <c r="BR41" s="235"/>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26"/>
    </row>
    <row r="42" spans="1:131" ht="26.25" customHeight="1" x14ac:dyDescent="0.15">
      <c r="A42" s="234">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28"/>
      <c r="BK42" s="228"/>
      <c r="BL42" s="228"/>
      <c r="BM42" s="228"/>
      <c r="BN42" s="228"/>
      <c r="BO42" s="237"/>
      <c r="BP42" s="237"/>
      <c r="BQ42" s="234">
        <v>36</v>
      </c>
      <c r="BR42" s="235"/>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26"/>
    </row>
    <row r="43" spans="1:131" ht="26.25" customHeight="1" x14ac:dyDescent="0.15">
      <c r="A43" s="234">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28"/>
      <c r="BK43" s="228"/>
      <c r="BL43" s="228"/>
      <c r="BM43" s="228"/>
      <c r="BN43" s="228"/>
      <c r="BO43" s="237"/>
      <c r="BP43" s="237"/>
      <c r="BQ43" s="234">
        <v>37</v>
      </c>
      <c r="BR43" s="235"/>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26"/>
    </row>
    <row r="44" spans="1:131" ht="26.25" customHeight="1" x14ac:dyDescent="0.15">
      <c r="A44" s="234">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28"/>
      <c r="BK44" s="228"/>
      <c r="BL44" s="228"/>
      <c r="BM44" s="228"/>
      <c r="BN44" s="228"/>
      <c r="BO44" s="237"/>
      <c r="BP44" s="237"/>
      <c r="BQ44" s="234">
        <v>38</v>
      </c>
      <c r="BR44" s="235"/>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26"/>
    </row>
    <row r="45" spans="1:131" ht="26.25" customHeight="1" x14ac:dyDescent="0.15">
      <c r="A45" s="234">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28"/>
      <c r="BK45" s="228"/>
      <c r="BL45" s="228"/>
      <c r="BM45" s="228"/>
      <c r="BN45" s="228"/>
      <c r="BO45" s="237"/>
      <c r="BP45" s="237"/>
      <c r="BQ45" s="234">
        <v>39</v>
      </c>
      <c r="BR45" s="235"/>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26"/>
    </row>
    <row r="46" spans="1:131" ht="26.25" customHeight="1" x14ac:dyDescent="0.15">
      <c r="A46" s="234">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28"/>
      <c r="BK46" s="228"/>
      <c r="BL46" s="228"/>
      <c r="BM46" s="228"/>
      <c r="BN46" s="228"/>
      <c r="BO46" s="237"/>
      <c r="BP46" s="237"/>
      <c r="BQ46" s="234">
        <v>40</v>
      </c>
      <c r="BR46" s="235"/>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26"/>
    </row>
    <row r="47" spans="1:131" ht="26.25" customHeight="1" x14ac:dyDescent="0.15">
      <c r="A47" s="234">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28"/>
      <c r="BK47" s="228"/>
      <c r="BL47" s="228"/>
      <c r="BM47" s="228"/>
      <c r="BN47" s="228"/>
      <c r="BO47" s="237"/>
      <c r="BP47" s="237"/>
      <c r="BQ47" s="234">
        <v>41</v>
      </c>
      <c r="BR47" s="235"/>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26"/>
    </row>
    <row r="48" spans="1:131" ht="26.25" customHeight="1" x14ac:dyDescent="0.15">
      <c r="A48" s="234">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28"/>
      <c r="BK48" s="228"/>
      <c r="BL48" s="228"/>
      <c r="BM48" s="228"/>
      <c r="BN48" s="228"/>
      <c r="BO48" s="237"/>
      <c r="BP48" s="237"/>
      <c r="BQ48" s="234">
        <v>42</v>
      </c>
      <c r="BR48" s="235"/>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26"/>
    </row>
    <row r="49" spans="1:131" ht="26.25" customHeight="1" x14ac:dyDescent="0.15">
      <c r="A49" s="234">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28"/>
      <c r="BK49" s="228"/>
      <c r="BL49" s="228"/>
      <c r="BM49" s="228"/>
      <c r="BN49" s="228"/>
      <c r="BO49" s="237"/>
      <c r="BP49" s="237"/>
      <c r="BQ49" s="234">
        <v>43</v>
      </c>
      <c r="BR49" s="235"/>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26"/>
    </row>
    <row r="50" spans="1:131" ht="26.25" customHeight="1" x14ac:dyDescent="0.15">
      <c r="A50" s="234">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28"/>
      <c r="BK50" s="228"/>
      <c r="BL50" s="228"/>
      <c r="BM50" s="228"/>
      <c r="BN50" s="228"/>
      <c r="BO50" s="237"/>
      <c r="BP50" s="237"/>
      <c r="BQ50" s="234">
        <v>44</v>
      </c>
      <c r="BR50" s="235"/>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26"/>
    </row>
    <row r="51" spans="1:131" ht="26.25" customHeight="1" x14ac:dyDescent="0.15">
      <c r="A51" s="234">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28"/>
      <c r="BK51" s="228"/>
      <c r="BL51" s="228"/>
      <c r="BM51" s="228"/>
      <c r="BN51" s="228"/>
      <c r="BO51" s="237"/>
      <c r="BP51" s="237"/>
      <c r="BQ51" s="234">
        <v>45</v>
      </c>
      <c r="BR51" s="235"/>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26"/>
    </row>
    <row r="52" spans="1:131" ht="26.25" customHeight="1" x14ac:dyDescent="0.15">
      <c r="A52" s="234">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28"/>
      <c r="BK52" s="228"/>
      <c r="BL52" s="228"/>
      <c r="BM52" s="228"/>
      <c r="BN52" s="228"/>
      <c r="BO52" s="237"/>
      <c r="BP52" s="237"/>
      <c r="BQ52" s="234">
        <v>46</v>
      </c>
      <c r="BR52" s="235"/>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26"/>
    </row>
    <row r="53" spans="1:131" ht="26.25" customHeight="1" x14ac:dyDescent="0.15">
      <c r="A53" s="234">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28"/>
      <c r="BK53" s="228"/>
      <c r="BL53" s="228"/>
      <c r="BM53" s="228"/>
      <c r="BN53" s="228"/>
      <c r="BO53" s="237"/>
      <c r="BP53" s="237"/>
      <c r="BQ53" s="234">
        <v>47</v>
      </c>
      <c r="BR53" s="235"/>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26"/>
    </row>
    <row r="54" spans="1:131" ht="26.25" customHeight="1" x14ac:dyDescent="0.15">
      <c r="A54" s="234">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28"/>
      <c r="BK54" s="228"/>
      <c r="BL54" s="228"/>
      <c r="BM54" s="228"/>
      <c r="BN54" s="228"/>
      <c r="BO54" s="237"/>
      <c r="BP54" s="237"/>
      <c r="BQ54" s="234">
        <v>48</v>
      </c>
      <c r="BR54" s="235"/>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26"/>
    </row>
    <row r="55" spans="1:131" ht="26.25" customHeight="1" x14ac:dyDescent="0.15">
      <c r="A55" s="234">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28"/>
      <c r="BK55" s="228"/>
      <c r="BL55" s="228"/>
      <c r="BM55" s="228"/>
      <c r="BN55" s="228"/>
      <c r="BO55" s="237"/>
      <c r="BP55" s="237"/>
      <c r="BQ55" s="234">
        <v>49</v>
      </c>
      <c r="BR55" s="235"/>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26"/>
    </row>
    <row r="56" spans="1:131" ht="26.25" customHeight="1" x14ac:dyDescent="0.15">
      <c r="A56" s="234">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28"/>
      <c r="BK56" s="228"/>
      <c r="BL56" s="228"/>
      <c r="BM56" s="228"/>
      <c r="BN56" s="228"/>
      <c r="BO56" s="237"/>
      <c r="BP56" s="237"/>
      <c r="BQ56" s="234">
        <v>50</v>
      </c>
      <c r="BR56" s="235"/>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26"/>
    </row>
    <row r="57" spans="1:131" ht="26.25" customHeight="1" x14ac:dyDescent="0.15">
      <c r="A57" s="234">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28"/>
      <c r="BK57" s="228"/>
      <c r="BL57" s="228"/>
      <c r="BM57" s="228"/>
      <c r="BN57" s="228"/>
      <c r="BO57" s="237"/>
      <c r="BP57" s="237"/>
      <c r="BQ57" s="234">
        <v>51</v>
      </c>
      <c r="BR57" s="235"/>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26"/>
    </row>
    <row r="58" spans="1:131" ht="26.25" customHeight="1" x14ac:dyDescent="0.15">
      <c r="A58" s="234">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28"/>
      <c r="BK58" s="228"/>
      <c r="BL58" s="228"/>
      <c r="BM58" s="228"/>
      <c r="BN58" s="228"/>
      <c r="BO58" s="237"/>
      <c r="BP58" s="237"/>
      <c r="BQ58" s="234">
        <v>52</v>
      </c>
      <c r="BR58" s="235"/>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26"/>
    </row>
    <row r="59" spans="1:131" ht="26.25" customHeight="1" x14ac:dyDescent="0.15">
      <c r="A59" s="234">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28"/>
      <c r="BK59" s="228"/>
      <c r="BL59" s="228"/>
      <c r="BM59" s="228"/>
      <c r="BN59" s="228"/>
      <c r="BO59" s="237"/>
      <c r="BP59" s="237"/>
      <c r="BQ59" s="234">
        <v>53</v>
      </c>
      <c r="BR59" s="235"/>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26"/>
    </row>
    <row r="60" spans="1:131" ht="26.25" customHeight="1" x14ac:dyDescent="0.15">
      <c r="A60" s="234">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28"/>
      <c r="BK60" s="228"/>
      <c r="BL60" s="228"/>
      <c r="BM60" s="228"/>
      <c r="BN60" s="228"/>
      <c r="BO60" s="237"/>
      <c r="BP60" s="237"/>
      <c r="BQ60" s="234">
        <v>54</v>
      </c>
      <c r="BR60" s="235"/>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26"/>
    </row>
    <row r="61" spans="1:131" ht="26.25" customHeight="1" thickBot="1" x14ac:dyDescent="0.2">
      <c r="A61" s="234">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28"/>
      <c r="BK61" s="228"/>
      <c r="BL61" s="228"/>
      <c r="BM61" s="228"/>
      <c r="BN61" s="228"/>
      <c r="BO61" s="237"/>
      <c r="BP61" s="237"/>
      <c r="BQ61" s="234">
        <v>55</v>
      </c>
      <c r="BR61" s="235"/>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26"/>
    </row>
    <row r="62" spans="1:131" ht="26.25" customHeight="1" x14ac:dyDescent="0.15">
      <c r="A62" s="234">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411</v>
      </c>
      <c r="BK62" s="842"/>
      <c r="BL62" s="842"/>
      <c r="BM62" s="842"/>
      <c r="BN62" s="843"/>
      <c r="BO62" s="237"/>
      <c r="BP62" s="237"/>
      <c r="BQ62" s="234">
        <v>56</v>
      </c>
      <c r="BR62" s="235"/>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26"/>
    </row>
    <row r="63" spans="1:131" ht="26.25" customHeight="1" thickBot="1" x14ac:dyDescent="0.2">
      <c r="A63" s="236" t="s">
        <v>388</v>
      </c>
      <c r="B63" s="825" t="s">
        <v>412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20221</v>
      </c>
      <c r="AG63" s="880"/>
      <c r="AH63" s="880"/>
      <c r="AI63" s="880"/>
      <c r="AJ63" s="881"/>
      <c r="AK63" s="882"/>
      <c r="AL63" s="877"/>
      <c r="AM63" s="877"/>
      <c r="AN63" s="877"/>
      <c r="AO63" s="877"/>
      <c r="AP63" s="880">
        <v>98651</v>
      </c>
      <c r="AQ63" s="880"/>
      <c r="AR63" s="880"/>
      <c r="AS63" s="880"/>
      <c r="AT63" s="880"/>
      <c r="AU63" s="880">
        <v>48669</v>
      </c>
      <c r="AV63" s="880"/>
      <c r="AW63" s="880"/>
      <c r="AX63" s="880"/>
      <c r="AY63" s="880"/>
      <c r="AZ63" s="884"/>
      <c r="BA63" s="884"/>
      <c r="BB63" s="884"/>
      <c r="BC63" s="884"/>
      <c r="BD63" s="884"/>
      <c r="BE63" s="885"/>
      <c r="BF63" s="885"/>
      <c r="BG63" s="885"/>
      <c r="BH63" s="885"/>
      <c r="BI63" s="886"/>
      <c r="BJ63" s="887" t="s">
        <v>413</v>
      </c>
      <c r="BK63" s="888"/>
      <c r="BL63" s="888"/>
      <c r="BM63" s="888"/>
      <c r="BN63" s="889"/>
      <c r="BO63" s="237"/>
      <c r="BP63" s="237"/>
      <c r="BQ63" s="234">
        <v>57</v>
      </c>
      <c r="BR63" s="235"/>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26"/>
    </row>
    <row r="65" spans="1:131" ht="26.25" customHeight="1" thickBot="1" x14ac:dyDescent="0.2">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26"/>
    </row>
    <row r="66" spans="1:131" ht="26.25" customHeight="1" x14ac:dyDescent="0.15">
      <c r="A66" s="763" t="s">
        <v>415</v>
      </c>
      <c r="B66" s="764"/>
      <c r="C66" s="764"/>
      <c r="D66" s="764"/>
      <c r="E66" s="764"/>
      <c r="F66" s="764"/>
      <c r="G66" s="764"/>
      <c r="H66" s="764"/>
      <c r="I66" s="764"/>
      <c r="J66" s="764"/>
      <c r="K66" s="764"/>
      <c r="L66" s="764"/>
      <c r="M66" s="764"/>
      <c r="N66" s="764"/>
      <c r="O66" s="764"/>
      <c r="P66" s="765"/>
      <c r="Q66" s="769" t="s">
        <v>416</v>
      </c>
      <c r="R66" s="770"/>
      <c r="S66" s="770"/>
      <c r="T66" s="770"/>
      <c r="U66" s="771"/>
      <c r="V66" s="769" t="s">
        <v>417</v>
      </c>
      <c r="W66" s="770"/>
      <c r="X66" s="770"/>
      <c r="Y66" s="770"/>
      <c r="Z66" s="771"/>
      <c r="AA66" s="769" t="s">
        <v>418</v>
      </c>
      <c r="AB66" s="770"/>
      <c r="AC66" s="770"/>
      <c r="AD66" s="770"/>
      <c r="AE66" s="771"/>
      <c r="AF66" s="890" t="s">
        <v>419</v>
      </c>
      <c r="AG66" s="851"/>
      <c r="AH66" s="851"/>
      <c r="AI66" s="851"/>
      <c r="AJ66" s="891"/>
      <c r="AK66" s="769" t="s">
        <v>396</v>
      </c>
      <c r="AL66" s="764"/>
      <c r="AM66" s="764"/>
      <c r="AN66" s="764"/>
      <c r="AO66" s="765"/>
      <c r="AP66" s="769" t="s">
        <v>397</v>
      </c>
      <c r="AQ66" s="770"/>
      <c r="AR66" s="770"/>
      <c r="AS66" s="770"/>
      <c r="AT66" s="771"/>
      <c r="AU66" s="769" t="s">
        <v>420</v>
      </c>
      <c r="AV66" s="770"/>
      <c r="AW66" s="770"/>
      <c r="AX66" s="770"/>
      <c r="AY66" s="771"/>
      <c r="AZ66" s="769" t="s">
        <v>374</v>
      </c>
      <c r="BA66" s="770"/>
      <c r="BB66" s="770"/>
      <c r="BC66" s="770"/>
      <c r="BD66" s="776"/>
      <c r="BE66" s="237"/>
      <c r="BF66" s="237"/>
      <c r="BG66" s="237"/>
      <c r="BH66" s="237"/>
      <c r="BI66" s="237"/>
      <c r="BJ66" s="237"/>
      <c r="BK66" s="237"/>
      <c r="BL66" s="237"/>
      <c r="BM66" s="237"/>
      <c r="BN66" s="237"/>
      <c r="BO66" s="237"/>
      <c r="BP66" s="237"/>
      <c r="BQ66" s="234">
        <v>60</v>
      </c>
      <c r="BR66" s="239"/>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26"/>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37"/>
      <c r="BF67" s="237"/>
      <c r="BG67" s="237"/>
      <c r="BH67" s="237"/>
      <c r="BI67" s="237"/>
      <c r="BJ67" s="237"/>
      <c r="BK67" s="237"/>
      <c r="BL67" s="237"/>
      <c r="BM67" s="237"/>
      <c r="BN67" s="237"/>
      <c r="BO67" s="237"/>
      <c r="BP67" s="237"/>
      <c r="BQ67" s="234">
        <v>61</v>
      </c>
      <c r="BR67" s="239"/>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26"/>
    </row>
    <row r="68" spans="1:131" ht="26.25" customHeight="1" thickTop="1" x14ac:dyDescent="0.15">
      <c r="A68" s="232">
        <v>1</v>
      </c>
      <c r="B68" s="905" t="s">
        <v>581</v>
      </c>
      <c r="C68" s="906"/>
      <c r="D68" s="906"/>
      <c r="E68" s="906"/>
      <c r="F68" s="906"/>
      <c r="G68" s="906"/>
      <c r="H68" s="906"/>
      <c r="I68" s="906"/>
      <c r="J68" s="906"/>
      <c r="K68" s="906"/>
      <c r="L68" s="906"/>
      <c r="M68" s="906"/>
      <c r="N68" s="906"/>
      <c r="O68" s="906"/>
      <c r="P68" s="907"/>
      <c r="Q68" s="908">
        <v>6434</v>
      </c>
      <c r="R68" s="902"/>
      <c r="S68" s="902"/>
      <c r="T68" s="902"/>
      <c r="U68" s="902"/>
      <c r="V68" s="902">
        <v>6325</v>
      </c>
      <c r="W68" s="902"/>
      <c r="X68" s="902"/>
      <c r="Y68" s="902"/>
      <c r="Z68" s="902"/>
      <c r="AA68" s="902">
        <v>109</v>
      </c>
      <c r="AB68" s="902"/>
      <c r="AC68" s="902"/>
      <c r="AD68" s="902"/>
      <c r="AE68" s="902"/>
      <c r="AF68" s="902">
        <v>36</v>
      </c>
      <c r="AG68" s="902"/>
      <c r="AH68" s="902"/>
      <c r="AI68" s="902"/>
      <c r="AJ68" s="902"/>
      <c r="AK68" s="902">
        <v>34</v>
      </c>
      <c r="AL68" s="902"/>
      <c r="AM68" s="902"/>
      <c r="AN68" s="902"/>
      <c r="AO68" s="902"/>
      <c r="AP68" s="902">
        <v>21323</v>
      </c>
      <c r="AQ68" s="902"/>
      <c r="AR68" s="902"/>
      <c r="AS68" s="902"/>
      <c r="AT68" s="902"/>
      <c r="AU68" s="902">
        <v>7761</v>
      </c>
      <c r="AV68" s="902"/>
      <c r="AW68" s="902"/>
      <c r="AX68" s="902"/>
      <c r="AY68" s="902"/>
      <c r="AZ68" s="903"/>
      <c r="BA68" s="903"/>
      <c r="BB68" s="903"/>
      <c r="BC68" s="903"/>
      <c r="BD68" s="904"/>
      <c r="BE68" s="237"/>
      <c r="BF68" s="237"/>
      <c r="BG68" s="237"/>
      <c r="BH68" s="237"/>
      <c r="BI68" s="237"/>
      <c r="BJ68" s="237"/>
      <c r="BK68" s="237"/>
      <c r="BL68" s="237"/>
      <c r="BM68" s="237"/>
      <c r="BN68" s="237"/>
      <c r="BO68" s="237"/>
      <c r="BP68" s="237"/>
      <c r="BQ68" s="234">
        <v>62</v>
      </c>
      <c r="BR68" s="239"/>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26"/>
    </row>
    <row r="69" spans="1:131" ht="26.25" customHeight="1" x14ac:dyDescent="0.15">
      <c r="A69" s="234">
        <v>2</v>
      </c>
      <c r="B69" s="909" t="s">
        <v>582</v>
      </c>
      <c r="C69" s="910"/>
      <c r="D69" s="910"/>
      <c r="E69" s="910"/>
      <c r="F69" s="910"/>
      <c r="G69" s="910"/>
      <c r="H69" s="910"/>
      <c r="I69" s="910"/>
      <c r="J69" s="910"/>
      <c r="K69" s="910"/>
      <c r="L69" s="910"/>
      <c r="M69" s="910"/>
      <c r="N69" s="910"/>
      <c r="O69" s="910"/>
      <c r="P69" s="911"/>
      <c r="Q69" s="912">
        <v>10455</v>
      </c>
      <c r="R69" s="866"/>
      <c r="S69" s="866"/>
      <c r="T69" s="866"/>
      <c r="U69" s="866"/>
      <c r="V69" s="866">
        <v>10248</v>
      </c>
      <c r="W69" s="866"/>
      <c r="X69" s="866"/>
      <c r="Y69" s="866"/>
      <c r="Z69" s="866"/>
      <c r="AA69" s="866">
        <v>207</v>
      </c>
      <c r="AB69" s="866"/>
      <c r="AC69" s="866"/>
      <c r="AD69" s="866"/>
      <c r="AE69" s="866"/>
      <c r="AF69" s="866">
        <v>161</v>
      </c>
      <c r="AG69" s="866"/>
      <c r="AH69" s="866"/>
      <c r="AI69" s="866"/>
      <c r="AJ69" s="866"/>
      <c r="AK69" s="866">
        <v>6</v>
      </c>
      <c r="AL69" s="866"/>
      <c r="AM69" s="866"/>
      <c r="AN69" s="866"/>
      <c r="AO69" s="866"/>
      <c r="AP69" s="866">
        <v>13323</v>
      </c>
      <c r="AQ69" s="866"/>
      <c r="AR69" s="866"/>
      <c r="AS69" s="866"/>
      <c r="AT69" s="866"/>
      <c r="AU69" s="866" t="s">
        <v>580</v>
      </c>
      <c r="AV69" s="866"/>
      <c r="AW69" s="866"/>
      <c r="AX69" s="866"/>
      <c r="AY69" s="866"/>
      <c r="AZ69" s="868"/>
      <c r="BA69" s="868"/>
      <c r="BB69" s="868"/>
      <c r="BC69" s="868"/>
      <c r="BD69" s="869"/>
      <c r="BE69" s="237"/>
      <c r="BF69" s="237"/>
      <c r="BG69" s="237"/>
      <c r="BH69" s="237"/>
      <c r="BI69" s="237"/>
      <c r="BJ69" s="237"/>
      <c r="BK69" s="237"/>
      <c r="BL69" s="237"/>
      <c r="BM69" s="237"/>
      <c r="BN69" s="237"/>
      <c r="BO69" s="237"/>
      <c r="BP69" s="237"/>
      <c r="BQ69" s="234">
        <v>63</v>
      </c>
      <c r="BR69" s="239"/>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26"/>
    </row>
    <row r="70" spans="1:131" ht="26.25" customHeight="1" x14ac:dyDescent="0.15">
      <c r="A70" s="234">
        <v>3</v>
      </c>
      <c r="B70" s="909" t="s">
        <v>583</v>
      </c>
      <c r="C70" s="910"/>
      <c r="D70" s="910"/>
      <c r="E70" s="910"/>
      <c r="F70" s="910"/>
      <c r="G70" s="910"/>
      <c r="H70" s="910"/>
      <c r="I70" s="910"/>
      <c r="J70" s="910"/>
      <c r="K70" s="910"/>
      <c r="L70" s="910"/>
      <c r="M70" s="910"/>
      <c r="N70" s="910"/>
      <c r="O70" s="910"/>
      <c r="P70" s="911"/>
      <c r="Q70" s="912">
        <v>366</v>
      </c>
      <c r="R70" s="866"/>
      <c r="S70" s="866"/>
      <c r="T70" s="866"/>
      <c r="U70" s="866"/>
      <c r="V70" s="866">
        <v>359</v>
      </c>
      <c r="W70" s="866"/>
      <c r="X70" s="866"/>
      <c r="Y70" s="866"/>
      <c r="Z70" s="866"/>
      <c r="AA70" s="866">
        <v>7</v>
      </c>
      <c r="AB70" s="866"/>
      <c r="AC70" s="866"/>
      <c r="AD70" s="866"/>
      <c r="AE70" s="866"/>
      <c r="AF70" s="866">
        <v>7</v>
      </c>
      <c r="AG70" s="866"/>
      <c r="AH70" s="866"/>
      <c r="AI70" s="866"/>
      <c r="AJ70" s="866"/>
      <c r="AK70" s="866" t="s">
        <v>580</v>
      </c>
      <c r="AL70" s="866"/>
      <c r="AM70" s="866"/>
      <c r="AN70" s="866"/>
      <c r="AO70" s="866"/>
      <c r="AP70" s="866" t="s">
        <v>580</v>
      </c>
      <c r="AQ70" s="866"/>
      <c r="AR70" s="866"/>
      <c r="AS70" s="866"/>
      <c r="AT70" s="866"/>
      <c r="AU70" s="866" t="s">
        <v>580</v>
      </c>
      <c r="AV70" s="866"/>
      <c r="AW70" s="866"/>
      <c r="AX70" s="866"/>
      <c r="AY70" s="866"/>
      <c r="AZ70" s="868"/>
      <c r="BA70" s="868"/>
      <c r="BB70" s="868"/>
      <c r="BC70" s="868"/>
      <c r="BD70" s="869"/>
      <c r="BE70" s="237"/>
      <c r="BF70" s="237"/>
      <c r="BG70" s="237"/>
      <c r="BH70" s="237"/>
      <c r="BI70" s="237"/>
      <c r="BJ70" s="237"/>
      <c r="BK70" s="237"/>
      <c r="BL70" s="237"/>
      <c r="BM70" s="237"/>
      <c r="BN70" s="237"/>
      <c r="BO70" s="237"/>
      <c r="BP70" s="237"/>
      <c r="BQ70" s="234">
        <v>64</v>
      </c>
      <c r="BR70" s="239"/>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26"/>
    </row>
    <row r="71" spans="1:131" ht="26.25" customHeight="1" x14ac:dyDescent="0.15">
      <c r="A71" s="234">
        <v>4</v>
      </c>
      <c r="B71" s="909" t="s">
        <v>584</v>
      </c>
      <c r="C71" s="910"/>
      <c r="D71" s="910"/>
      <c r="E71" s="910"/>
      <c r="F71" s="910"/>
      <c r="G71" s="910"/>
      <c r="H71" s="910"/>
      <c r="I71" s="910"/>
      <c r="J71" s="910"/>
      <c r="K71" s="910"/>
      <c r="L71" s="910"/>
      <c r="M71" s="910"/>
      <c r="N71" s="910"/>
      <c r="O71" s="910"/>
      <c r="P71" s="911"/>
      <c r="Q71" s="912">
        <v>295</v>
      </c>
      <c r="R71" s="866"/>
      <c r="S71" s="866"/>
      <c r="T71" s="866"/>
      <c r="U71" s="866"/>
      <c r="V71" s="866">
        <v>275</v>
      </c>
      <c r="W71" s="866"/>
      <c r="X71" s="866"/>
      <c r="Y71" s="866"/>
      <c r="Z71" s="866"/>
      <c r="AA71" s="866">
        <v>20</v>
      </c>
      <c r="AB71" s="866"/>
      <c r="AC71" s="866"/>
      <c r="AD71" s="866"/>
      <c r="AE71" s="866"/>
      <c r="AF71" s="866">
        <v>20</v>
      </c>
      <c r="AG71" s="866"/>
      <c r="AH71" s="866"/>
      <c r="AI71" s="866"/>
      <c r="AJ71" s="866"/>
      <c r="AK71" s="866">
        <v>84</v>
      </c>
      <c r="AL71" s="866"/>
      <c r="AM71" s="866"/>
      <c r="AN71" s="866"/>
      <c r="AO71" s="866"/>
      <c r="AP71" s="866" t="s">
        <v>580</v>
      </c>
      <c r="AQ71" s="866"/>
      <c r="AR71" s="866"/>
      <c r="AS71" s="866"/>
      <c r="AT71" s="866"/>
      <c r="AU71" s="866" t="s">
        <v>580</v>
      </c>
      <c r="AV71" s="866"/>
      <c r="AW71" s="866"/>
      <c r="AX71" s="866"/>
      <c r="AY71" s="866"/>
      <c r="AZ71" s="868"/>
      <c r="BA71" s="868"/>
      <c r="BB71" s="868"/>
      <c r="BC71" s="868"/>
      <c r="BD71" s="869"/>
      <c r="BE71" s="237"/>
      <c r="BF71" s="237"/>
      <c r="BG71" s="237"/>
      <c r="BH71" s="237"/>
      <c r="BI71" s="237"/>
      <c r="BJ71" s="237"/>
      <c r="BK71" s="237"/>
      <c r="BL71" s="237"/>
      <c r="BM71" s="237"/>
      <c r="BN71" s="237"/>
      <c r="BO71" s="237"/>
      <c r="BP71" s="237"/>
      <c r="BQ71" s="234">
        <v>65</v>
      </c>
      <c r="BR71" s="239"/>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26"/>
    </row>
    <row r="72" spans="1:131" ht="26.25" customHeight="1" x14ac:dyDescent="0.15">
      <c r="A72" s="234">
        <v>5</v>
      </c>
      <c r="B72" s="909" t="s">
        <v>585</v>
      </c>
      <c r="C72" s="910"/>
      <c r="D72" s="910"/>
      <c r="E72" s="910"/>
      <c r="F72" s="910"/>
      <c r="G72" s="910"/>
      <c r="H72" s="910"/>
      <c r="I72" s="910"/>
      <c r="J72" s="910"/>
      <c r="K72" s="910"/>
      <c r="L72" s="910"/>
      <c r="M72" s="910"/>
      <c r="N72" s="910"/>
      <c r="O72" s="910"/>
      <c r="P72" s="911"/>
      <c r="Q72" s="912">
        <v>7087</v>
      </c>
      <c r="R72" s="866"/>
      <c r="S72" s="866"/>
      <c r="T72" s="866"/>
      <c r="U72" s="866"/>
      <c r="V72" s="866">
        <v>6511</v>
      </c>
      <c r="W72" s="866"/>
      <c r="X72" s="866"/>
      <c r="Y72" s="866"/>
      <c r="Z72" s="866"/>
      <c r="AA72" s="866">
        <v>576</v>
      </c>
      <c r="AB72" s="866"/>
      <c r="AC72" s="866"/>
      <c r="AD72" s="866"/>
      <c r="AE72" s="866"/>
      <c r="AF72" s="866">
        <v>576</v>
      </c>
      <c r="AG72" s="866"/>
      <c r="AH72" s="866"/>
      <c r="AI72" s="866"/>
      <c r="AJ72" s="866"/>
      <c r="AK72" s="866">
        <v>17</v>
      </c>
      <c r="AL72" s="866"/>
      <c r="AM72" s="866"/>
      <c r="AN72" s="866"/>
      <c r="AO72" s="866"/>
      <c r="AP72" s="866" t="s">
        <v>580</v>
      </c>
      <c r="AQ72" s="866"/>
      <c r="AR72" s="866"/>
      <c r="AS72" s="866"/>
      <c r="AT72" s="866"/>
      <c r="AU72" s="866" t="s">
        <v>580</v>
      </c>
      <c r="AV72" s="866"/>
      <c r="AW72" s="866"/>
      <c r="AX72" s="866"/>
      <c r="AY72" s="866"/>
      <c r="AZ72" s="868"/>
      <c r="BA72" s="868"/>
      <c r="BB72" s="868"/>
      <c r="BC72" s="868"/>
      <c r="BD72" s="869"/>
      <c r="BE72" s="237"/>
      <c r="BF72" s="237"/>
      <c r="BG72" s="237"/>
      <c r="BH72" s="237"/>
      <c r="BI72" s="237"/>
      <c r="BJ72" s="237"/>
      <c r="BK72" s="237"/>
      <c r="BL72" s="237"/>
      <c r="BM72" s="237"/>
      <c r="BN72" s="237"/>
      <c r="BO72" s="237"/>
      <c r="BP72" s="237"/>
      <c r="BQ72" s="234">
        <v>66</v>
      </c>
      <c r="BR72" s="239"/>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26"/>
    </row>
    <row r="73" spans="1:131" ht="26.25" customHeight="1" x14ac:dyDescent="0.15">
      <c r="A73" s="234">
        <v>6</v>
      </c>
      <c r="B73" s="909" t="s">
        <v>586</v>
      </c>
      <c r="C73" s="910"/>
      <c r="D73" s="910"/>
      <c r="E73" s="910"/>
      <c r="F73" s="910"/>
      <c r="G73" s="910"/>
      <c r="H73" s="910"/>
      <c r="I73" s="910"/>
      <c r="J73" s="910"/>
      <c r="K73" s="910"/>
      <c r="L73" s="910"/>
      <c r="M73" s="910"/>
      <c r="N73" s="910"/>
      <c r="O73" s="910"/>
      <c r="P73" s="911"/>
      <c r="Q73" s="912">
        <v>54</v>
      </c>
      <c r="R73" s="866"/>
      <c r="S73" s="866"/>
      <c r="T73" s="866"/>
      <c r="U73" s="866"/>
      <c r="V73" s="866">
        <v>53</v>
      </c>
      <c r="W73" s="866"/>
      <c r="X73" s="866"/>
      <c r="Y73" s="866"/>
      <c r="Z73" s="866"/>
      <c r="AA73" s="866">
        <v>1</v>
      </c>
      <c r="AB73" s="866"/>
      <c r="AC73" s="866"/>
      <c r="AD73" s="866"/>
      <c r="AE73" s="866"/>
      <c r="AF73" s="866">
        <v>1</v>
      </c>
      <c r="AG73" s="866"/>
      <c r="AH73" s="866"/>
      <c r="AI73" s="866"/>
      <c r="AJ73" s="866"/>
      <c r="AK73" s="866" t="s">
        <v>580</v>
      </c>
      <c r="AL73" s="866"/>
      <c r="AM73" s="866"/>
      <c r="AN73" s="866"/>
      <c r="AO73" s="866"/>
      <c r="AP73" s="866" t="s">
        <v>580</v>
      </c>
      <c r="AQ73" s="866"/>
      <c r="AR73" s="866"/>
      <c r="AS73" s="866"/>
      <c r="AT73" s="866"/>
      <c r="AU73" s="866" t="s">
        <v>580</v>
      </c>
      <c r="AV73" s="866"/>
      <c r="AW73" s="866"/>
      <c r="AX73" s="866"/>
      <c r="AY73" s="866"/>
      <c r="AZ73" s="868"/>
      <c r="BA73" s="868"/>
      <c r="BB73" s="868"/>
      <c r="BC73" s="868"/>
      <c r="BD73" s="869"/>
      <c r="BE73" s="237"/>
      <c r="BF73" s="237"/>
      <c r="BG73" s="237"/>
      <c r="BH73" s="237"/>
      <c r="BI73" s="237"/>
      <c r="BJ73" s="237"/>
      <c r="BK73" s="237"/>
      <c r="BL73" s="237"/>
      <c r="BM73" s="237"/>
      <c r="BN73" s="237"/>
      <c r="BO73" s="237"/>
      <c r="BP73" s="237"/>
      <c r="BQ73" s="234">
        <v>67</v>
      </c>
      <c r="BR73" s="239"/>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26"/>
    </row>
    <row r="74" spans="1:131" ht="26.25" customHeight="1" x14ac:dyDescent="0.15">
      <c r="A74" s="234">
        <v>7</v>
      </c>
      <c r="B74" s="909" t="s">
        <v>587</v>
      </c>
      <c r="C74" s="910"/>
      <c r="D74" s="910"/>
      <c r="E74" s="910"/>
      <c r="F74" s="910"/>
      <c r="G74" s="910"/>
      <c r="H74" s="910"/>
      <c r="I74" s="910"/>
      <c r="J74" s="910"/>
      <c r="K74" s="910"/>
      <c r="L74" s="910"/>
      <c r="M74" s="910"/>
      <c r="N74" s="910"/>
      <c r="O74" s="910"/>
      <c r="P74" s="911"/>
      <c r="Q74" s="912">
        <v>66</v>
      </c>
      <c r="R74" s="866"/>
      <c r="S74" s="866"/>
      <c r="T74" s="866"/>
      <c r="U74" s="866"/>
      <c r="V74" s="866">
        <v>65</v>
      </c>
      <c r="W74" s="866"/>
      <c r="X74" s="866"/>
      <c r="Y74" s="866"/>
      <c r="Z74" s="866"/>
      <c r="AA74" s="866">
        <v>1</v>
      </c>
      <c r="AB74" s="866"/>
      <c r="AC74" s="866"/>
      <c r="AD74" s="866"/>
      <c r="AE74" s="866"/>
      <c r="AF74" s="866">
        <v>1</v>
      </c>
      <c r="AG74" s="866"/>
      <c r="AH74" s="866"/>
      <c r="AI74" s="866"/>
      <c r="AJ74" s="866"/>
      <c r="AK74" s="866" t="s">
        <v>580</v>
      </c>
      <c r="AL74" s="866"/>
      <c r="AM74" s="866"/>
      <c r="AN74" s="866"/>
      <c r="AO74" s="866"/>
      <c r="AP74" s="866" t="s">
        <v>580</v>
      </c>
      <c r="AQ74" s="866"/>
      <c r="AR74" s="866"/>
      <c r="AS74" s="866"/>
      <c r="AT74" s="866"/>
      <c r="AU74" s="866" t="s">
        <v>580</v>
      </c>
      <c r="AV74" s="866"/>
      <c r="AW74" s="866"/>
      <c r="AX74" s="866"/>
      <c r="AY74" s="866"/>
      <c r="AZ74" s="868"/>
      <c r="BA74" s="868"/>
      <c r="BB74" s="868"/>
      <c r="BC74" s="868"/>
      <c r="BD74" s="869"/>
      <c r="BE74" s="237"/>
      <c r="BF74" s="237"/>
      <c r="BG74" s="237"/>
      <c r="BH74" s="237"/>
      <c r="BI74" s="237"/>
      <c r="BJ74" s="237"/>
      <c r="BK74" s="237"/>
      <c r="BL74" s="237"/>
      <c r="BM74" s="237"/>
      <c r="BN74" s="237"/>
      <c r="BO74" s="237"/>
      <c r="BP74" s="237"/>
      <c r="BQ74" s="234">
        <v>68</v>
      </c>
      <c r="BR74" s="239"/>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26"/>
    </row>
    <row r="75" spans="1:131" ht="26.25" customHeight="1" x14ac:dyDescent="0.15">
      <c r="A75" s="234">
        <v>8</v>
      </c>
      <c r="B75" s="909" t="s">
        <v>588</v>
      </c>
      <c r="C75" s="910"/>
      <c r="D75" s="910"/>
      <c r="E75" s="910"/>
      <c r="F75" s="910"/>
      <c r="G75" s="910"/>
      <c r="H75" s="910"/>
      <c r="I75" s="910"/>
      <c r="J75" s="910"/>
      <c r="K75" s="910"/>
      <c r="L75" s="910"/>
      <c r="M75" s="910"/>
      <c r="N75" s="910"/>
      <c r="O75" s="910"/>
      <c r="P75" s="911"/>
      <c r="Q75" s="913">
        <v>5</v>
      </c>
      <c r="R75" s="914"/>
      <c r="S75" s="914"/>
      <c r="T75" s="914"/>
      <c r="U75" s="870"/>
      <c r="V75" s="915">
        <v>5</v>
      </c>
      <c r="W75" s="914"/>
      <c r="X75" s="914"/>
      <c r="Y75" s="914"/>
      <c r="Z75" s="870"/>
      <c r="AA75" s="915">
        <v>1</v>
      </c>
      <c r="AB75" s="914"/>
      <c r="AC75" s="914"/>
      <c r="AD75" s="914"/>
      <c r="AE75" s="870"/>
      <c r="AF75" s="915">
        <v>1</v>
      </c>
      <c r="AG75" s="914"/>
      <c r="AH75" s="914"/>
      <c r="AI75" s="914"/>
      <c r="AJ75" s="870"/>
      <c r="AK75" s="915" t="s">
        <v>580</v>
      </c>
      <c r="AL75" s="914"/>
      <c r="AM75" s="914"/>
      <c r="AN75" s="914"/>
      <c r="AO75" s="870"/>
      <c r="AP75" s="915" t="s">
        <v>580</v>
      </c>
      <c r="AQ75" s="914"/>
      <c r="AR75" s="914"/>
      <c r="AS75" s="914"/>
      <c r="AT75" s="870"/>
      <c r="AU75" s="915" t="s">
        <v>580</v>
      </c>
      <c r="AV75" s="914"/>
      <c r="AW75" s="914"/>
      <c r="AX75" s="914"/>
      <c r="AY75" s="870"/>
      <c r="AZ75" s="868"/>
      <c r="BA75" s="868"/>
      <c r="BB75" s="868"/>
      <c r="BC75" s="868"/>
      <c r="BD75" s="869"/>
      <c r="BE75" s="237"/>
      <c r="BF75" s="237"/>
      <c r="BG75" s="237"/>
      <c r="BH75" s="237"/>
      <c r="BI75" s="237"/>
      <c r="BJ75" s="237"/>
      <c r="BK75" s="237"/>
      <c r="BL75" s="237"/>
      <c r="BM75" s="237"/>
      <c r="BN75" s="237"/>
      <c r="BO75" s="237"/>
      <c r="BP75" s="237"/>
      <c r="BQ75" s="234">
        <v>69</v>
      </c>
      <c r="BR75" s="239"/>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26"/>
    </row>
    <row r="76" spans="1:131" ht="26.25" customHeight="1" x14ac:dyDescent="0.15">
      <c r="A76" s="234">
        <v>9</v>
      </c>
      <c r="B76" s="909" t="s">
        <v>589</v>
      </c>
      <c r="C76" s="910"/>
      <c r="D76" s="910"/>
      <c r="E76" s="910"/>
      <c r="F76" s="910"/>
      <c r="G76" s="910"/>
      <c r="H76" s="910"/>
      <c r="I76" s="910"/>
      <c r="J76" s="910"/>
      <c r="K76" s="910"/>
      <c r="L76" s="910"/>
      <c r="M76" s="910"/>
      <c r="N76" s="910"/>
      <c r="O76" s="910"/>
      <c r="P76" s="911"/>
      <c r="Q76" s="913">
        <v>291</v>
      </c>
      <c r="R76" s="914"/>
      <c r="S76" s="914"/>
      <c r="T76" s="914"/>
      <c r="U76" s="870"/>
      <c r="V76" s="915">
        <v>280</v>
      </c>
      <c r="W76" s="914"/>
      <c r="X76" s="914"/>
      <c r="Y76" s="914"/>
      <c r="Z76" s="870"/>
      <c r="AA76" s="915">
        <v>11</v>
      </c>
      <c r="AB76" s="914"/>
      <c r="AC76" s="914"/>
      <c r="AD76" s="914"/>
      <c r="AE76" s="870"/>
      <c r="AF76" s="915">
        <v>11</v>
      </c>
      <c r="AG76" s="914"/>
      <c r="AH76" s="914"/>
      <c r="AI76" s="914"/>
      <c r="AJ76" s="870"/>
      <c r="AK76" s="915" t="s">
        <v>580</v>
      </c>
      <c r="AL76" s="914"/>
      <c r="AM76" s="914"/>
      <c r="AN76" s="914"/>
      <c r="AO76" s="870"/>
      <c r="AP76" s="915">
        <v>315</v>
      </c>
      <c r="AQ76" s="914"/>
      <c r="AR76" s="914"/>
      <c r="AS76" s="914"/>
      <c r="AT76" s="870"/>
      <c r="AU76" s="915">
        <v>20</v>
      </c>
      <c r="AV76" s="914"/>
      <c r="AW76" s="914"/>
      <c r="AX76" s="914"/>
      <c r="AY76" s="870"/>
      <c r="AZ76" s="868"/>
      <c r="BA76" s="868"/>
      <c r="BB76" s="868"/>
      <c r="BC76" s="868"/>
      <c r="BD76" s="869"/>
      <c r="BE76" s="237"/>
      <c r="BF76" s="237"/>
      <c r="BG76" s="237"/>
      <c r="BH76" s="237"/>
      <c r="BI76" s="237"/>
      <c r="BJ76" s="237"/>
      <c r="BK76" s="237"/>
      <c r="BL76" s="237"/>
      <c r="BM76" s="237"/>
      <c r="BN76" s="237"/>
      <c r="BO76" s="237"/>
      <c r="BP76" s="237"/>
      <c r="BQ76" s="234">
        <v>70</v>
      </c>
      <c r="BR76" s="239"/>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26"/>
    </row>
    <row r="77" spans="1:131" ht="26.25" customHeight="1" x14ac:dyDescent="0.15">
      <c r="A77" s="234">
        <v>10</v>
      </c>
      <c r="B77" s="909" t="s">
        <v>590</v>
      </c>
      <c r="C77" s="910"/>
      <c r="D77" s="910"/>
      <c r="E77" s="910"/>
      <c r="F77" s="910"/>
      <c r="G77" s="910"/>
      <c r="H77" s="910"/>
      <c r="I77" s="910"/>
      <c r="J77" s="910"/>
      <c r="K77" s="910"/>
      <c r="L77" s="910"/>
      <c r="M77" s="910"/>
      <c r="N77" s="910"/>
      <c r="O77" s="910"/>
      <c r="P77" s="911"/>
      <c r="Q77" s="913">
        <v>4</v>
      </c>
      <c r="R77" s="914"/>
      <c r="S77" s="914"/>
      <c r="T77" s="914"/>
      <c r="U77" s="870"/>
      <c r="V77" s="915">
        <v>2</v>
      </c>
      <c r="W77" s="914"/>
      <c r="X77" s="914"/>
      <c r="Y77" s="914"/>
      <c r="Z77" s="870"/>
      <c r="AA77" s="915">
        <v>3</v>
      </c>
      <c r="AB77" s="914"/>
      <c r="AC77" s="914"/>
      <c r="AD77" s="914"/>
      <c r="AE77" s="870"/>
      <c r="AF77" s="915">
        <v>3</v>
      </c>
      <c r="AG77" s="914"/>
      <c r="AH77" s="914"/>
      <c r="AI77" s="914"/>
      <c r="AJ77" s="870"/>
      <c r="AK77" s="915">
        <v>0</v>
      </c>
      <c r="AL77" s="914"/>
      <c r="AM77" s="914"/>
      <c r="AN77" s="914"/>
      <c r="AO77" s="870"/>
      <c r="AP77" s="915" t="s">
        <v>580</v>
      </c>
      <c r="AQ77" s="914"/>
      <c r="AR77" s="914"/>
      <c r="AS77" s="914"/>
      <c r="AT77" s="870"/>
      <c r="AU77" s="915" t="s">
        <v>580</v>
      </c>
      <c r="AV77" s="914"/>
      <c r="AW77" s="914"/>
      <c r="AX77" s="914"/>
      <c r="AY77" s="870"/>
      <c r="AZ77" s="868"/>
      <c r="BA77" s="868"/>
      <c r="BB77" s="868"/>
      <c r="BC77" s="868"/>
      <c r="BD77" s="869"/>
      <c r="BE77" s="237"/>
      <c r="BF77" s="237"/>
      <c r="BG77" s="237"/>
      <c r="BH77" s="237"/>
      <c r="BI77" s="237"/>
      <c r="BJ77" s="237"/>
      <c r="BK77" s="237"/>
      <c r="BL77" s="237"/>
      <c r="BM77" s="237"/>
      <c r="BN77" s="237"/>
      <c r="BO77" s="237"/>
      <c r="BP77" s="237"/>
      <c r="BQ77" s="234">
        <v>71</v>
      </c>
      <c r="BR77" s="239"/>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26"/>
    </row>
    <row r="78" spans="1:131" ht="26.25" customHeight="1" x14ac:dyDescent="0.15">
      <c r="A78" s="234">
        <v>11</v>
      </c>
      <c r="B78" s="909" t="s">
        <v>591</v>
      </c>
      <c r="C78" s="910"/>
      <c r="D78" s="910"/>
      <c r="E78" s="910"/>
      <c r="F78" s="910"/>
      <c r="G78" s="910"/>
      <c r="H78" s="910"/>
      <c r="I78" s="910"/>
      <c r="J78" s="910"/>
      <c r="K78" s="910"/>
      <c r="L78" s="910"/>
      <c r="M78" s="910"/>
      <c r="N78" s="910"/>
      <c r="O78" s="910"/>
      <c r="P78" s="911"/>
      <c r="Q78" s="912">
        <v>237</v>
      </c>
      <c r="R78" s="866"/>
      <c r="S78" s="866"/>
      <c r="T78" s="866"/>
      <c r="U78" s="866"/>
      <c r="V78" s="866">
        <v>150</v>
      </c>
      <c r="W78" s="866"/>
      <c r="X78" s="866"/>
      <c r="Y78" s="866"/>
      <c r="Z78" s="866"/>
      <c r="AA78" s="866">
        <v>87</v>
      </c>
      <c r="AB78" s="866"/>
      <c r="AC78" s="866"/>
      <c r="AD78" s="866"/>
      <c r="AE78" s="866"/>
      <c r="AF78" s="866">
        <v>87</v>
      </c>
      <c r="AG78" s="866"/>
      <c r="AH78" s="866"/>
      <c r="AI78" s="866"/>
      <c r="AJ78" s="866"/>
      <c r="AK78" s="866" t="s">
        <v>580</v>
      </c>
      <c r="AL78" s="866"/>
      <c r="AM78" s="866"/>
      <c r="AN78" s="866"/>
      <c r="AO78" s="866"/>
      <c r="AP78" s="866" t="s">
        <v>580</v>
      </c>
      <c r="AQ78" s="866"/>
      <c r="AR78" s="866"/>
      <c r="AS78" s="866"/>
      <c r="AT78" s="866"/>
      <c r="AU78" s="866" t="s">
        <v>580</v>
      </c>
      <c r="AV78" s="866"/>
      <c r="AW78" s="866"/>
      <c r="AX78" s="866"/>
      <c r="AY78" s="866"/>
      <c r="AZ78" s="868"/>
      <c r="BA78" s="868"/>
      <c r="BB78" s="868"/>
      <c r="BC78" s="868"/>
      <c r="BD78" s="869"/>
      <c r="BE78" s="237"/>
      <c r="BF78" s="237"/>
      <c r="BG78" s="237"/>
      <c r="BH78" s="237"/>
      <c r="BI78" s="237"/>
      <c r="BJ78" s="226"/>
      <c r="BK78" s="226"/>
      <c r="BL78" s="226"/>
      <c r="BM78" s="226"/>
      <c r="BN78" s="226"/>
      <c r="BO78" s="237"/>
      <c r="BP78" s="237"/>
      <c r="BQ78" s="234">
        <v>72</v>
      </c>
      <c r="BR78" s="239"/>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26"/>
    </row>
    <row r="79" spans="1:131" ht="26.25" customHeight="1" x14ac:dyDescent="0.15">
      <c r="A79" s="234">
        <v>12</v>
      </c>
      <c r="B79" s="909" t="s">
        <v>592</v>
      </c>
      <c r="C79" s="910"/>
      <c r="D79" s="910"/>
      <c r="E79" s="910"/>
      <c r="F79" s="910"/>
      <c r="G79" s="910"/>
      <c r="H79" s="910"/>
      <c r="I79" s="910"/>
      <c r="J79" s="910"/>
      <c r="K79" s="910"/>
      <c r="L79" s="910"/>
      <c r="M79" s="910"/>
      <c r="N79" s="910"/>
      <c r="O79" s="910"/>
      <c r="P79" s="911"/>
      <c r="Q79" s="912">
        <v>36</v>
      </c>
      <c r="R79" s="866"/>
      <c r="S79" s="866"/>
      <c r="T79" s="866"/>
      <c r="U79" s="866"/>
      <c r="V79" s="866">
        <v>24</v>
      </c>
      <c r="W79" s="866"/>
      <c r="X79" s="866"/>
      <c r="Y79" s="866"/>
      <c r="Z79" s="866"/>
      <c r="AA79" s="866">
        <v>12</v>
      </c>
      <c r="AB79" s="866"/>
      <c r="AC79" s="866"/>
      <c r="AD79" s="866"/>
      <c r="AE79" s="866"/>
      <c r="AF79" s="866">
        <v>12</v>
      </c>
      <c r="AG79" s="866"/>
      <c r="AH79" s="866"/>
      <c r="AI79" s="866"/>
      <c r="AJ79" s="866"/>
      <c r="AK79" s="866" t="s">
        <v>580</v>
      </c>
      <c r="AL79" s="866"/>
      <c r="AM79" s="866"/>
      <c r="AN79" s="866"/>
      <c r="AO79" s="866"/>
      <c r="AP79" s="866" t="s">
        <v>580</v>
      </c>
      <c r="AQ79" s="866"/>
      <c r="AR79" s="866"/>
      <c r="AS79" s="866"/>
      <c r="AT79" s="866"/>
      <c r="AU79" s="866" t="s">
        <v>580</v>
      </c>
      <c r="AV79" s="866"/>
      <c r="AW79" s="866"/>
      <c r="AX79" s="866"/>
      <c r="AY79" s="866"/>
      <c r="AZ79" s="868"/>
      <c r="BA79" s="868"/>
      <c r="BB79" s="868"/>
      <c r="BC79" s="868"/>
      <c r="BD79" s="869"/>
      <c r="BE79" s="237"/>
      <c r="BF79" s="237"/>
      <c r="BG79" s="237"/>
      <c r="BH79" s="237"/>
      <c r="BI79" s="237"/>
      <c r="BJ79" s="226"/>
      <c r="BK79" s="226"/>
      <c r="BL79" s="226"/>
      <c r="BM79" s="226"/>
      <c r="BN79" s="226"/>
      <c r="BO79" s="237"/>
      <c r="BP79" s="237"/>
      <c r="BQ79" s="234">
        <v>73</v>
      </c>
      <c r="BR79" s="239"/>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26"/>
    </row>
    <row r="80" spans="1:131" ht="26.25" customHeight="1" x14ac:dyDescent="0.15">
      <c r="A80" s="234">
        <v>13</v>
      </c>
      <c r="B80" s="909" t="s">
        <v>593</v>
      </c>
      <c r="C80" s="910"/>
      <c r="D80" s="910"/>
      <c r="E80" s="910"/>
      <c r="F80" s="910"/>
      <c r="G80" s="910"/>
      <c r="H80" s="910"/>
      <c r="I80" s="910"/>
      <c r="J80" s="910"/>
      <c r="K80" s="910"/>
      <c r="L80" s="910"/>
      <c r="M80" s="910"/>
      <c r="N80" s="910"/>
      <c r="O80" s="910"/>
      <c r="P80" s="911"/>
      <c r="Q80" s="912">
        <v>197</v>
      </c>
      <c r="R80" s="866"/>
      <c r="S80" s="866"/>
      <c r="T80" s="866"/>
      <c r="U80" s="866"/>
      <c r="V80" s="866">
        <v>194</v>
      </c>
      <c r="W80" s="866"/>
      <c r="X80" s="866"/>
      <c r="Y80" s="866"/>
      <c r="Z80" s="866"/>
      <c r="AA80" s="866">
        <v>3</v>
      </c>
      <c r="AB80" s="866"/>
      <c r="AC80" s="866"/>
      <c r="AD80" s="866"/>
      <c r="AE80" s="866"/>
      <c r="AF80" s="866">
        <v>3</v>
      </c>
      <c r="AG80" s="866"/>
      <c r="AH80" s="866"/>
      <c r="AI80" s="866"/>
      <c r="AJ80" s="866"/>
      <c r="AK80" s="866" t="s">
        <v>580</v>
      </c>
      <c r="AL80" s="866"/>
      <c r="AM80" s="866"/>
      <c r="AN80" s="866"/>
      <c r="AO80" s="866"/>
      <c r="AP80" s="866" t="s">
        <v>580</v>
      </c>
      <c r="AQ80" s="866"/>
      <c r="AR80" s="866"/>
      <c r="AS80" s="866"/>
      <c r="AT80" s="866"/>
      <c r="AU80" s="866" t="s">
        <v>580</v>
      </c>
      <c r="AV80" s="866"/>
      <c r="AW80" s="866"/>
      <c r="AX80" s="866"/>
      <c r="AY80" s="866"/>
      <c r="AZ80" s="868"/>
      <c r="BA80" s="868"/>
      <c r="BB80" s="868"/>
      <c r="BC80" s="868"/>
      <c r="BD80" s="869"/>
      <c r="BE80" s="237"/>
      <c r="BF80" s="237"/>
      <c r="BG80" s="237"/>
      <c r="BH80" s="237"/>
      <c r="BI80" s="237"/>
      <c r="BJ80" s="237"/>
      <c r="BK80" s="237"/>
      <c r="BL80" s="237"/>
      <c r="BM80" s="237"/>
      <c r="BN80" s="237"/>
      <c r="BO80" s="237"/>
      <c r="BP80" s="237"/>
      <c r="BQ80" s="234">
        <v>74</v>
      </c>
      <c r="BR80" s="239"/>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26"/>
    </row>
    <row r="81" spans="1:131" ht="26.25" customHeight="1" x14ac:dyDescent="0.15">
      <c r="A81" s="234">
        <v>14</v>
      </c>
      <c r="B81" s="909" t="s">
        <v>594</v>
      </c>
      <c r="C81" s="910"/>
      <c r="D81" s="910"/>
      <c r="E81" s="910"/>
      <c r="F81" s="910"/>
      <c r="G81" s="910"/>
      <c r="H81" s="910"/>
      <c r="I81" s="910"/>
      <c r="J81" s="910"/>
      <c r="K81" s="910"/>
      <c r="L81" s="910"/>
      <c r="M81" s="910"/>
      <c r="N81" s="910"/>
      <c r="O81" s="910"/>
      <c r="P81" s="911"/>
      <c r="Q81" s="912">
        <v>243734</v>
      </c>
      <c r="R81" s="866"/>
      <c r="S81" s="866"/>
      <c r="T81" s="866"/>
      <c r="U81" s="866"/>
      <c r="V81" s="866">
        <v>232719</v>
      </c>
      <c r="W81" s="866"/>
      <c r="X81" s="866"/>
      <c r="Y81" s="866"/>
      <c r="Z81" s="866"/>
      <c r="AA81" s="866">
        <v>11015</v>
      </c>
      <c r="AB81" s="866"/>
      <c r="AC81" s="866"/>
      <c r="AD81" s="866"/>
      <c r="AE81" s="866"/>
      <c r="AF81" s="866">
        <v>11015</v>
      </c>
      <c r="AG81" s="866"/>
      <c r="AH81" s="866"/>
      <c r="AI81" s="866"/>
      <c r="AJ81" s="866"/>
      <c r="AK81" s="866" t="s">
        <v>580</v>
      </c>
      <c r="AL81" s="866"/>
      <c r="AM81" s="866"/>
      <c r="AN81" s="866"/>
      <c r="AO81" s="866"/>
      <c r="AP81" s="866" t="s">
        <v>580</v>
      </c>
      <c r="AQ81" s="866"/>
      <c r="AR81" s="866"/>
      <c r="AS81" s="866"/>
      <c r="AT81" s="866"/>
      <c r="AU81" s="866" t="s">
        <v>580</v>
      </c>
      <c r="AV81" s="866"/>
      <c r="AW81" s="866"/>
      <c r="AX81" s="866"/>
      <c r="AY81" s="866"/>
      <c r="AZ81" s="868"/>
      <c r="BA81" s="868"/>
      <c r="BB81" s="868"/>
      <c r="BC81" s="868"/>
      <c r="BD81" s="869"/>
      <c r="BE81" s="237"/>
      <c r="BF81" s="237"/>
      <c r="BG81" s="237"/>
      <c r="BH81" s="237"/>
      <c r="BI81" s="237"/>
      <c r="BJ81" s="237"/>
      <c r="BK81" s="237"/>
      <c r="BL81" s="237"/>
      <c r="BM81" s="237"/>
      <c r="BN81" s="237"/>
      <c r="BO81" s="237"/>
      <c r="BP81" s="237"/>
      <c r="BQ81" s="234">
        <v>75</v>
      </c>
      <c r="BR81" s="239"/>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26"/>
    </row>
    <row r="82" spans="1:131" ht="26.25" customHeight="1" x14ac:dyDescent="0.15">
      <c r="A82" s="234">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37"/>
      <c r="BF82" s="237"/>
      <c r="BG82" s="237"/>
      <c r="BH82" s="237"/>
      <c r="BI82" s="237"/>
      <c r="BJ82" s="237"/>
      <c r="BK82" s="237"/>
      <c r="BL82" s="237"/>
      <c r="BM82" s="237"/>
      <c r="BN82" s="237"/>
      <c r="BO82" s="237"/>
      <c r="BP82" s="237"/>
      <c r="BQ82" s="234">
        <v>76</v>
      </c>
      <c r="BR82" s="239"/>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26"/>
    </row>
    <row r="83" spans="1:131" ht="26.25" customHeight="1" x14ac:dyDescent="0.15">
      <c r="A83" s="234">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37"/>
      <c r="BF83" s="237"/>
      <c r="BG83" s="237"/>
      <c r="BH83" s="237"/>
      <c r="BI83" s="237"/>
      <c r="BJ83" s="237"/>
      <c r="BK83" s="237"/>
      <c r="BL83" s="237"/>
      <c r="BM83" s="237"/>
      <c r="BN83" s="237"/>
      <c r="BO83" s="237"/>
      <c r="BP83" s="237"/>
      <c r="BQ83" s="234">
        <v>77</v>
      </c>
      <c r="BR83" s="239"/>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26"/>
    </row>
    <row r="84" spans="1:131" ht="26.25" customHeight="1" x14ac:dyDescent="0.15">
      <c r="A84" s="234">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37"/>
      <c r="BF84" s="237"/>
      <c r="BG84" s="237"/>
      <c r="BH84" s="237"/>
      <c r="BI84" s="237"/>
      <c r="BJ84" s="237"/>
      <c r="BK84" s="237"/>
      <c r="BL84" s="237"/>
      <c r="BM84" s="237"/>
      <c r="BN84" s="237"/>
      <c r="BO84" s="237"/>
      <c r="BP84" s="237"/>
      <c r="BQ84" s="234">
        <v>78</v>
      </c>
      <c r="BR84" s="239"/>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26"/>
    </row>
    <row r="85" spans="1:131" ht="26.25" customHeight="1" x14ac:dyDescent="0.15">
      <c r="A85" s="234">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37"/>
      <c r="BF85" s="237"/>
      <c r="BG85" s="237"/>
      <c r="BH85" s="237"/>
      <c r="BI85" s="237"/>
      <c r="BJ85" s="237"/>
      <c r="BK85" s="237"/>
      <c r="BL85" s="237"/>
      <c r="BM85" s="237"/>
      <c r="BN85" s="237"/>
      <c r="BO85" s="237"/>
      <c r="BP85" s="237"/>
      <c r="BQ85" s="234">
        <v>79</v>
      </c>
      <c r="BR85" s="239"/>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26"/>
    </row>
    <row r="86" spans="1:131" ht="26.25" customHeight="1" x14ac:dyDescent="0.15">
      <c r="A86" s="234">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37"/>
      <c r="BF86" s="237"/>
      <c r="BG86" s="237"/>
      <c r="BH86" s="237"/>
      <c r="BI86" s="237"/>
      <c r="BJ86" s="237"/>
      <c r="BK86" s="237"/>
      <c r="BL86" s="237"/>
      <c r="BM86" s="237"/>
      <c r="BN86" s="237"/>
      <c r="BO86" s="237"/>
      <c r="BP86" s="237"/>
      <c r="BQ86" s="234">
        <v>80</v>
      </c>
      <c r="BR86" s="239"/>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26"/>
    </row>
    <row r="87" spans="1:131" ht="26.25" customHeight="1" x14ac:dyDescent="0.15">
      <c r="A87" s="240">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37"/>
      <c r="BF87" s="237"/>
      <c r="BG87" s="237"/>
      <c r="BH87" s="237"/>
      <c r="BI87" s="237"/>
      <c r="BJ87" s="237"/>
      <c r="BK87" s="237"/>
      <c r="BL87" s="237"/>
      <c r="BM87" s="237"/>
      <c r="BN87" s="237"/>
      <c r="BO87" s="237"/>
      <c r="BP87" s="237"/>
      <c r="BQ87" s="234">
        <v>81</v>
      </c>
      <c r="BR87" s="239"/>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26"/>
    </row>
    <row r="88" spans="1:131" ht="26.25" customHeight="1" thickBot="1" x14ac:dyDescent="0.2">
      <c r="A88" s="236" t="s">
        <v>388</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11935</v>
      </c>
      <c r="AG88" s="880"/>
      <c r="AH88" s="880"/>
      <c r="AI88" s="880"/>
      <c r="AJ88" s="880"/>
      <c r="AK88" s="877"/>
      <c r="AL88" s="877"/>
      <c r="AM88" s="877"/>
      <c r="AN88" s="877"/>
      <c r="AO88" s="877"/>
      <c r="AP88" s="880">
        <v>34961</v>
      </c>
      <c r="AQ88" s="880"/>
      <c r="AR88" s="880"/>
      <c r="AS88" s="880"/>
      <c r="AT88" s="880"/>
      <c r="AU88" s="880">
        <v>7781</v>
      </c>
      <c r="AV88" s="880"/>
      <c r="AW88" s="880"/>
      <c r="AX88" s="880"/>
      <c r="AY88" s="880"/>
      <c r="AZ88" s="885"/>
      <c r="BA88" s="885"/>
      <c r="BB88" s="885"/>
      <c r="BC88" s="885"/>
      <c r="BD88" s="886"/>
      <c r="BE88" s="237"/>
      <c r="BF88" s="237"/>
      <c r="BG88" s="237"/>
      <c r="BH88" s="237"/>
      <c r="BI88" s="237"/>
      <c r="BJ88" s="237"/>
      <c r="BK88" s="237"/>
      <c r="BL88" s="237"/>
      <c r="BM88" s="237"/>
      <c r="BN88" s="237"/>
      <c r="BO88" s="237"/>
      <c r="BP88" s="237"/>
      <c r="BQ88" s="234">
        <v>82</v>
      </c>
      <c r="BR88" s="239"/>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825" t="s">
        <v>422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281</v>
      </c>
      <c r="CS102" s="888"/>
      <c r="CT102" s="888"/>
      <c r="CU102" s="888"/>
      <c r="CV102" s="927"/>
      <c r="CW102" s="926">
        <v>222</v>
      </c>
      <c r="CX102" s="888"/>
      <c r="CY102" s="888"/>
      <c r="CZ102" s="888"/>
      <c r="DA102" s="927"/>
      <c r="DB102" s="926">
        <v>190</v>
      </c>
      <c r="DC102" s="888"/>
      <c r="DD102" s="888"/>
      <c r="DE102" s="888"/>
      <c r="DF102" s="927"/>
      <c r="DG102" s="926" t="s">
        <v>580</v>
      </c>
      <c r="DH102" s="888"/>
      <c r="DI102" s="888"/>
      <c r="DJ102" s="888"/>
      <c r="DK102" s="927"/>
      <c r="DL102" s="926" t="s">
        <v>580</v>
      </c>
      <c r="DM102" s="888"/>
      <c r="DN102" s="888"/>
      <c r="DO102" s="888"/>
      <c r="DP102" s="927"/>
      <c r="DQ102" s="926" t="s">
        <v>580</v>
      </c>
      <c r="DR102" s="888"/>
      <c r="DS102" s="888"/>
      <c r="DT102" s="888"/>
      <c r="DU102" s="927"/>
      <c r="DV102" s="825"/>
      <c r="DW102" s="826"/>
      <c r="DX102" s="826"/>
      <c r="DY102" s="826"/>
      <c r="DZ102" s="950"/>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51" t="s">
        <v>423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52" t="s">
        <v>424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53" t="s">
        <v>427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26" customFormat="1" ht="26.25" customHeight="1" x14ac:dyDescent="0.15">
      <c r="A109" s="948" t="s">
        <v>429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430</v>
      </c>
      <c r="AB109" s="929"/>
      <c r="AC109" s="929"/>
      <c r="AD109" s="929"/>
      <c r="AE109" s="930"/>
      <c r="AF109" s="928" t="s">
        <v>431</v>
      </c>
      <c r="AG109" s="929"/>
      <c r="AH109" s="929"/>
      <c r="AI109" s="929"/>
      <c r="AJ109" s="930"/>
      <c r="AK109" s="928" t="s">
        <v>304</v>
      </c>
      <c r="AL109" s="929"/>
      <c r="AM109" s="929"/>
      <c r="AN109" s="929"/>
      <c r="AO109" s="930"/>
      <c r="AP109" s="928" t="s">
        <v>432</v>
      </c>
      <c r="AQ109" s="929"/>
      <c r="AR109" s="929"/>
      <c r="AS109" s="929"/>
      <c r="AT109" s="931"/>
      <c r="AU109" s="948" t="s">
        <v>429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430</v>
      </c>
      <c r="BR109" s="929"/>
      <c r="BS109" s="929"/>
      <c r="BT109" s="929"/>
      <c r="BU109" s="930"/>
      <c r="BV109" s="928" t="s">
        <v>431</v>
      </c>
      <c r="BW109" s="929"/>
      <c r="BX109" s="929"/>
      <c r="BY109" s="929"/>
      <c r="BZ109" s="930"/>
      <c r="CA109" s="928" t="s">
        <v>304</v>
      </c>
      <c r="CB109" s="929"/>
      <c r="CC109" s="929"/>
      <c r="CD109" s="929"/>
      <c r="CE109" s="930"/>
      <c r="CF109" s="949" t="s">
        <v>432</v>
      </c>
      <c r="CG109" s="949"/>
      <c r="CH109" s="949"/>
      <c r="CI109" s="949"/>
      <c r="CJ109" s="949"/>
      <c r="CK109" s="928" t="s">
        <v>433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430</v>
      </c>
      <c r="DH109" s="929"/>
      <c r="DI109" s="929"/>
      <c r="DJ109" s="929"/>
      <c r="DK109" s="930"/>
      <c r="DL109" s="928" t="s">
        <v>431</v>
      </c>
      <c r="DM109" s="929"/>
      <c r="DN109" s="929"/>
      <c r="DO109" s="929"/>
      <c r="DP109" s="930"/>
      <c r="DQ109" s="928" t="s">
        <v>304</v>
      </c>
      <c r="DR109" s="929"/>
      <c r="DS109" s="929"/>
      <c r="DT109" s="929"/>
      <c r="DU109" s="930"/>
      <c r="DV109" s="928" t="s">
        <v>432</v>
      </c>
      <c r="DW109" s="929"/>
      <c r="DX109" s="929"/>
      <c r="DY109" s="929"/>
      <c r="DZ109" s="931"/>
    </row>
    <row r="110" spans="1:131" s="226" customFormat="1" ht="26.25" customHeight="1" x14ac:dyDescent="0.15">
      <c r="A110" s="932" t="s">
        <v>434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6808105</v>
      </c>
      <c r="AB110" s="936"/>
      <c r="AC110" s="936"/>
      <c r="AD110" s="936"/>
      <c r="AE110" s="937"/>
      <c r="AF110" s="938">
        <v>6451869</v>
      </c>
      <c r="AG110" s="936"/>
      <c r="AH110" s="936"/>
      <c r="AI110" s="936"/>
      <c r="AJ110" s="937"/>
      <c r="AK110" s="938">
        <v>6123109</v>
      </c>
      <c r="AL110" s="936"/>
      <c r="AM110" s="936"/>
      <c r="AN110" s="936"/>
      <c r="AO110" s="937"/>
      <c r="AP110" s="939">
        <v>8.9</v>
      </c>
      <c r="AQ110" s="940"/>
      <c r="AR110" s="940"/>
      <c r="AS110" s="940"/>
      <c r="AT110" s="941"/>
      <c r="AU110" s="942" t="s">
        <v>74</v>
      </c>
      <c r="AV110" s="943"/>
      <c r="AW110" s="943"/>
      <c r="AX110" s="943"/>
      <c r="AY110" s="943"/>
      <c r="AZ110" s="965" t="s">
        <v>435</v>
      </c>
      <c r="BA110" s="933"/>
      <c r="BB110" s="933"/>
      <c r="BC110" s="933"/>
      <c r="BD110" s="933"/>
      <c r="BE110" s="933"/>
      <c r="BF110" s="933"/>
      <c r="BG110" s="933"/>
      <c r="BH110" s="933"/>
      <c r="BI110" s="933"/>
      <c r="BJ110" s="933"/>
      <c r="BK110" s="933"/>
      <c r="BL110" s="933"/>
      <c r="BM110" s="933"/>
      <c r="BN110" s="933"/>
      <c r="BO110" s="933"/>
      <c r="BP110" s="934"/>
      <c r="BQ110" s="966">
        <v>48946928</v>
      </c>
      <c r="BR110" s="967"/>
      <c r="BS110" s="967"/>
      <c r="BT110" s="967"/>
      <c r="BU110" s="967"/>
      <c r="BV110" s="967">
        <v>43632160</v>
      </c>
      <c r="BW110" s="967"/>
      <c r="BX110" s="967"/>
      <c r="BY110" s="967"/>
      <c r="BZ110" s="967"/>
      <c r="CA110" s="967">
        <v>39165348</v>
      </c>
      <c r="CB110" s="967"/>
      <c r="CC110" s="967"/>
      <c r="CD110" s="967"/>
      <c r="CE110" s="967"/>
      <c r="CF110" s="980">
        <v>56.9</v>
      </c>
      <c r="CG110" s="981"/>
      <c r="CH110" s="981"/>
      <c r="CI110" s="981"/>
      <c r="CJ110" s="981"/>
      <c r="CK110" s="982" t="s">
        <v>436</v>
      </c>
      <c r="CL110" s="983"/>
      <c r="CM110" s="965" t="s">
        <v>437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2176887</v>
      </c>
      <c r="DH110" s="967"/>
      <c r="DI110" s="967"/>
      <c r="DJ110" s="967"/>
      <c r="DK110" s="967"/>
      <c r="DL110" s="967">
        <v>1908446</v>
      </c>
      <c r="DM110" s="967"/>
      <c r="DN110" s="967"/>
      <c r="DO110" s="967"/>
      <c r="DP110" s="967"/>
      <c r="DQ110" s="967">
        <v>10778600</v>
      </c>
      <c r="DR110" s="967"/>
      <c r="DS110" s="967"/>
      <c r="DT110" s="967"/>
      <c r="DU110" s="967"/>
      <c r="DV110" s="968">
        <v>15.7</v>
      </c>
      <c r="DW110" s="968"/>
      <c r="DX110" s="968"/>
      <c r="DY110" s="968"/>
      <c r="DZ110" s="969"/>
    </row>
    <row r="111" spans="1:131" s="226" customFormat="1" ht="26.25" customHeight="1" x14ac:dyDescent="0.15">
      <c r="A111" s="970" t="s">
        <v>438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439</v>
      </c>
      <c r="AB111" s="974"/>
      <c r="AC111" s="974"/>
      <c r="AD111" s="974"/>
      <c r="AE111" s="975"/>
      <c r="AF111" s="976" t="s">
        <v>439</v>
      </c>
      <c r="AG111" s="974"/>
      <c r="AH111" s="974"/>
      <c r="AI111" s="974"/>
      <c r="AJ111" s="975"/>
      <c r="AK111" s="976" t="s">
        <v>128</v>
      </c>
      <c r="AL111" s="974"/>
      <c r="AM111" s="974"/>
      <c r="AN111" s="974"/>
      <c r="AO111" s="975"/>
      <c r="AP111" s="977" t="s">
        <v>128</v>
      </c>
      <c r="AQ111" s="978"/>
      <c r="AR111" s="978"/>
      <c r="AS111" s="978"/>
      <c r="AT111" s="979"/>
      <c r="AU111" s="944"/>
      <c r="AV111" s="945"/>
      <c r="AW111" s="945"/>
      <c r="AX111" s="945"/>
      <c r="AY111" s="945"/>
      <c r="AZ111" s="958" t="s">
        <v>440</v>
      </c>
      <c r="BA111" s="959"/>
      <c r="BB111" s="959"/>
      <c r="BC111" s="959"/>
      <c r="BD111" s="959"/>
      <c r="BE111" s="959"/>
      <c r="BF111" s="959"/>
      <c r="BG111" s="959"/>
      <c r="BH111" s="959"/>
      <c r="BI111" s="959"/>
      <c r="BJ111" s="959"/>
      <c r="BK111" s="959"/>
      <c r="BL111" s="959"/>
      <c r="BM111" s="959"/>
      <c r="BN111" s="959"/>
      <c r="BO111" s="959"/>
      <c r="BP111" s="960"/>
      <c r="BQ111" s="961">
        <v>2237228</v>
      </c>
      <c r="BR111" s="962"/>
      <c r="BS111" s="962"/>
      <c r="BT111" s="962"/>
      <c r="BU111" s="962"/>
      <c r="BV111" s="962">
        <v>1953168</v>
      </c>
      <c r="BW111" s="962"/>
      <c r="BX111" s="962"/>
      <c r="BY111" s="962"/>
      <c r="BZ111" s="962"/>
      <c r="CA111" s="962">
        <v>10807824</v>
      </c>
      <c r="CB111" s="962"/>
      <c r="CC111" s="962"/>
      <c r="CD111" s="962"/>
      <c r="CE111" s="962"/>
      <c r="CF111" s="956">
        <v>15.7</v>
      </c>
      <c r="CG111" s="957"/>
      <c r="CH111" s="957"/>
      <c r="CI111" s="957"/>
      <c r="CJ111" s="957"/>
      <c r="CK111" s="984"/>
      <c r="CL111" s="985"/>
      <c r="CM111" s="958" t="s">
        <v>441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442</v>
      </c>
      <c r="DH111" s="962"/>
      <c r="DI111" s="962"/>
      <c r="DJ111" s="962"/>
      <c r="DK111" s="962"/>
      <c r="DL111" s="962" t="s">
        <v>443</v>
      </c>
      <c r="DM111" s="962"/>
      <c r="DN111" s="962"/>
      <c r="DO111" s="962"/>
      <c r="DP111" s="962"/>
      <c r="DQ111" s="962" t="s">
        <v>439</v>
      </c>
      <c r="DR111" s="962"/>
      <c r="DS111" s="962"/>
      <c r="DT111" s="962"/>
      <c r="DU111" s="962"/>
      <c r="DV111" s="963" t="s">
        <v>128</v>
      </c>
      <c r="DW111" s="963"/>
      <c r="DX111" s="963"/>
      <c r="DY111" s="963"/>
      <c r="DZ111" s="964"/>
    </row>
    <row r="112" spans="1:131" s="226" customFormat="1" ht="26.25" customHeight="1" x14ac:dyDescent="0.15">
      <c r="A112" s="988" t="s">
        <v>444</v>
      </c>
      <c r="B112" s="989"/>
      <c r="C112" s="959" t="s">
        <v>445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446</v>
      </c>
      <c r="AB112" s="995"/>
      <c r="AC112" s="995"/>
      <c r="AD112" s="995"/>
      <c r="AE112" s="996"/>
      <c r="AF112" s="997" t="s">
        <v>443</v>
      </c>
      <c r="AG112" s="995"/>
      <c r="AH112" s="995"/>
      <c r="AI112" s="995"/>
      <c r="AJ112" s="996"/>
      <c r="AK112" s="997" t="s">
        <v>443</v>
      </c>
      <c r="AL112" s="995"/>
      <c r="AM112" s="995"/>
      <c r="AN112" s="995"/>
      <c r="AO112" s="996"/>
      <c r="AP112" s="998" t="s">
        <v>128</v>
      </c>
      <c r="AQ112" s="999"/>
      <c r="AR112" s="999"/>
      <c r="AS112" s="999"/>
      <c r="AT112" s="1000"/>
      <c r="AU112" s="944"/>
      <c r="AV112" s="945"/>
      <c r="AW112" s="945"/>
      <c r="AX112" s="945"/>
      <c r="AY112" s="945"/>
      <c r="AZ112" s="958" t="s">
        <v>447</v>
      </c>
      <c r="BA112" s="959"/>
      <c r="BB112" s="959"/>
      <c r="BC112" s="959"/>
      <c r="BD112" s="959"/>
      <c r="BE112" s="959"/>
      <c r="BF112" s="959"/>
      <c r="BG112" s="959"/>
      <c r="BH112" s="959"/>
      <c r="BI112" s="959"/>
      <c r="BJ112" s="959"/>
      <c r="BK112" s="959"/>
      <c r="BL112" s="959"/>
      <c r="BM112" s="959"/>
      <c r="BN112" s="959"/>
      <c r="BO112" s="959"/>
      <c r="BP112" s="960"/>
      <c r="BQ112" s="961">
        <v>51343683</v>
      </c>
      <c r="BR112" s="962"/>
      <c r="BS112" s="962"/>
      <c r="BT112" s="962"/>
      <c r="BU112" s="962"/>
      <c r="BV112" s="962">
        <v>48668604</v>
      </c>
      <c r="BW112" s="962"/>
      <c r="BX112" s="962"/>
      <c r="BY112" s="962"/>
      <c r="BZ112" s="962"/>
      <c r="CA112" s="962">
        <v>48669353</v>
      </c>
      <c r="CB112" s="962"/>
      <c r="CC112" s="962"/>
      <c r="CD112" s="962"/>
      <c r="CE112" s="962"/>
      <c r="CF112" s="956">
        <v>70.7</v>
      </c>
      <c r="CG112" s="957"/>
      <c r="CH112" s="957"/>
      <c r="CI112" s="957"/>
      <c r="CJ112" s="957"/>
      <c r="CK112" s="984"/>
      <c r="CL112" s="985"/>
      <c r="CM112" s="958" t="s">
        <v>448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128</v>
      </c>
      <c r="DH112" s="962"/>
      <c r="DI112" s="962"/>
      <c r="DJ112" s="962"/>
      <c r="DK112" s="962"/>
      <c r="DL112" s="962" t="s">
        <v>128</v>
      </c>
      <c r="DM112" s="962"/>
      <c r="DN112" s="962"/>
      <c r="DO112" s="962"/>
      <c r="DP112" s="962"/>
      <c r="DQ112" s="962" t="s">
        <v>128</v>
      </c>
      <c r="DR112" s="962"/>
      <c r="DS112" s="962"/>
      <c r="DT112" s="962"/>
      <c r="DU112" s="962"/>
      <c r="DV112" s="963" t="s">
        <v>128</v>
      </c>
      <c r="DW112" s="963"/>
      <c r="DX112" s="963"/>
      <c r="DY112" s="963"/>
      <c r="DZ112" s="964"/>
    </row>
    <row r="113" spans="1:130" s="226" customFormat="1" ht="26.25" customHeight="1" x14ac:dyDescent="0.15">
      <c r="A113" s="990"/>
      <c r="B113" s="991"/>
      <c r="C113" s="959" t="s">
        <v>449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4465912</v>
      </c>
      <c r="AB113" s="974"/>
      <c r="AC113" s="974"/>
      <c r="AD113" s="974"/>
      <c r="AE113" s="975"/>
      <c r="AF113" s="976">
        <v>4281911</v>
      </c>
      <c r="AG113" s="974"/>
      <c r="AH113" s="974"/>
      <c r="AI113" s="974"/>
      <c r="AJ113" s="975"/>
      <c r="AK113" s="976">
        <v>4335274</v>
      </c>
      <c r="AL113" s="974"/>
      <c r="AM113" s="974"/>
      <c r="AN113" s="974"/>
      <c r="AO113" s="975"/>
      <c r="AP113" s="977">
        <v>6.3</v>
      </c>
      <c r="AQ113" s="978"/>
      <c r="AR113" s="978"/>
      <c r="AS113" s="978"/>
      <c r="AT113" s="979"/>
      <c r="AU113" s="944"/>
      <c r="AV113" s="945"/>
      <c r="AW113" s="945"/>
      <c r="AX113" s="945"/>
      <c r="AY113" s="945"/>
      <c r="AZ113" s="958" t="s">
        <v>450</v>
      </c>
      <c r="BA113" s="959"/>
      <c r="BB113" s="959"/>
      <c r="BC113" s="959"/>
      <c r="BD113" s="959"/>
      <c r="BE113" s="959"/>
      <c r="BF113" s="959"/>
      <c r="BG113" s="959"/>
      <c r="BH113" s="959"/>
      <c r="BI113" s="959"/>
      <c r="BJ113" s="959"/>
      <c r="BK113" s="959"/>
      <c r="BL113" s="959"/>
      <c r="BM113" s="959"/>
      <c r="BN113" s="959"/>
      <c r="BO113" s="959"/>
      <c r="BP113" s="960"/>
      <c r="BQ113" s="961">
        <v>7730553</v>
      </c>
      <c r="BR113" s="962"/>
      <c r="BS113" s="962"/>
      <c r="BT113" s="962"/>
      <c r="BU113" s="962"/>
      <c r="BV113" s="962">
        <v>7756434</v>
      </c>
      <c r="BW113" s="962"/>
      <c r="BX113" s="962"/>
      <c r="BY113" s="962"/>
      <c r="BZ113" s="962"/>
      <c r="CA113" s="962">
        <v>7781232</v>
      </c>
      <c r="CB113" s="962"/>
      <c r="CC113" s="962"/>
      <c r="CD113" s="962"/>
      <c r="CE113" s="962"/>
      <c r="CF113" s="956">
        <v>11.3</v>
      </c>
      <c r="CG113" s="957"/>
      <c r="CH113" s="957"/>
      <c r="CI113" s="957"/>
      <c r="CJ113" s="957"/>
      <c r="CK113" s="984"/>
      <c r="CL113" s="985"/>
      <c r="CM113" s="958" t="s">
        <v>451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443</v>
      </c>
      <c r="DH113" s="995"/>
      <c r="DI113" s="995"/>
      <c r="DJ113" s="995"/>
      <c r="DK113" s="996"/>
      <c r="DL113" s="997" t="s">
        <v>128</v>
      </c>
      <c r="DM113" s="995"/>
      <c r="DN113" s="995"/>
      <c r="DO113" s="995"/>
      <c r="DP113" s="996"/>
      <c r="DQ113" s="997" t="s">
        <v>128</v>
      </c>
      <c r="DR113" s="995"/>
      <c r="DS113" s="995"/>
      <c r="DT113" s="995"/>
      <c r="DU113" s="996"/>
      <c r="DV113" s="998" t="s">
        <v>442</v>
      </c>
      <c r="DW113" s="999"/>
      <c r="DX113" s="999"/>
      <c r="DY113" s="999"/>
      <c r="DZ113" s="1000"/>
    </row>
    <row r="114" spans="1:130" s="226" customFormat="1" ht="26.25" customHeight="1" x14ac:dyDescent="0.15">
      <c r="A114" s="990"/>
      <c r="B114" s="991"/>
      <c r="C114" s="959" t="s">
        <v>452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813320</v>
      </c>
      <c r="AB114" s="995"/>
      <c r="AC114" s="995"/>
      <c r="AD114" s="995"/>
      <c r="AE114" s="996"/>
      <c r="AF114" s="997">
        <v>823708</v>
      </c>
      <c r="AG114" s="995"/>
      <c r="AH114" s="995"/>
      <c r="AI114" s="995"/>
      <c r="AJ114" s="996"/>
      <c r="AK114" s="997">
        <v>820545</v>
      </c>
      <c r="AL114" s="995"/>
      <c r="AM114" s="995"/>
      <c r="AN114" s="995"/>
      <c r="AO114" s="996"/>
      <c r="AP114" s="998">
        <v>1.2</v>
      </c>
      <c r="AQ114" s="999"/>
      <c r="AR114" s="999"/>
      <c r="AS114" s="999"/>
      <c r="AT114" s="1000"/>
      <c r="AU114" s="944"/>
      <c r="AV114" s="945"/>
      <c r="AW114" s="945"/>
      <c r="AX114" s="945"/>
      <c r="AY114" s="945"/>
      <c r="AZ114" s="958" t="s">
        <v>453</v>
      </c>
      <c r="BA114" s="959"/>
      <c r="BB114" s="959"/>
      <c r="BC114" s="959"/>
      <c r="BD114" s="959"/>
      <c r="BE114" s="959"/>
      <c r="BF114" s="959"/>
      <c r="BG114" s="959"/>
      <c r="BH114" s="959"/>
      <c r="BI114" s="959"/>
      <c r="BJ114" s="959"/>
      <c r="BK114" s="959"/>
      <c r="BL114" s="959"/>
      <c r="BM114" s="959"/>
      <c r="BN114" s="959"/>
      <c r="BO114" s="959"/>
      <c r="BP114" s="960"/>
      <c r="BQ114" s="961">
        <v>13444905</v>
      </c>
      <c r="BR114" s="962"/>
      <c r="BS114" s="962"/>
      <c r="BT114" s="962"/>
      <c r="BU114" s="962"/>
      <c r="BV114" s="962">
        <v>13355191</v>
      </c>
      <c r="BW114" s="962"/>
      <c r="BX114" s="962"/>
      <c r="BY114" s="962"/>
      <c r="BZ114" s="962"/>
      <c r="CA114" s="962">
        <v>13407071</v>
      </c>
      <c r="CB114" s="962"/>
      <c r="CC114" s="962"/>
      <c r="CD114" s="962"/>
      <c r="CE114" s="962"/>
      <c r="CF114" s="956">
        <v>19.5</v>
      </c>
      <c r="CG114" s="957"/>
      <c r="CH114" s="957"/>
      <c r="CI114" s="957"/>
      <c r="CJ114" s="957"/>
      <c r="CK114" s="984"/>
      <c r="CL114" s="985"/>
      <c r="CM114" s="958" t="s">
        <v>454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128</v>
      </c>
      <c r="DH114" s="995"/>
      <c r="DI114" s="995"/>
      <c r="DJ114" s="995"/>
      <c r="DK114" s="996"/>
      <c r="DL114" s="997" t="s">
        <v>128</v>
      </c>
      <c r="DM114" s="995"/>
      <c r="DN114" s="995"/>
      <c r="DO114" s="995"/>
      <c r="DP114" s="996"/>
      <c r="DQ114" s="997" t="s">
        <v>128</v>
      </c>
      <c r="DR114" s="995"/>
      <c r="DS114" s="995"/>
      <c r="DT114" s="995"/>
      <c r="DU114" s="996"/>
      <c r="DV114" s="998" t="s">
        <v>128</v>
      </c>
      <c r="DW114" s="999"/>
      <c r="DX114" s="999"/>
      <c r="DY114" s="999"/>
      <c r="DZ114" s="1000"/>
    </row>
    <row r="115" spans="1:130" s="226" customFormat="1" ht="26.25" customHeight="1" x14ac:dyDescent="0.15">
      <c r="A115" s="990"/>
      <c r="B115" s="991"/>
      <c r="C115" s="959" t="s">
        <v>455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286761</v>
      </c>
      <c r="AB115" s="974"/>
      <c r="AC115" s="974"/>
      <c r="AD115" s="974"/>
      <c r="AE115" s="975"/>
      <c r="AF115" s="976">
        <v>284844</v>
      </c>
      <c r="AG115" s="974"/>
      <c r="AH115" s="974"/>
      <c r="AI115" s="974"/>
      <c r="AJ115" s="975"/>
      <c r="AK115" s="976">
        <v>2234498</v>
      </c>
      <c r="AL115" s="974"/>
      <c r="AM115" s="974"/>
      <c r="AN115" s="974"/>
      <c r="AO115" s="975"/>
      <c r="AP115" s="977">
        <v>3.2</v>
      </c>
      <c r="AQ115" s="978"/>
      <c r="AR115" s="978"/>
      <c r="AS115" s="978"/>
      <c r="AT115" s="979"/>
      <c r="AU115" s="944"/>
      <c r="AV115" s="945"/>
      <c r="AW115" s="945"/>
      <c r="AX115" s="945"/>
      <c r="AY115" s="945"/>
      <c r="AZ115" s="958" t="s">
        <v>456</v>
      </c>
      <c r="BA115" s="959"/>
      <c r="BB115" s="959"/>
      <c r="BC115" s="959"/>
      <c r="BD115" s="959"/>
      <c r="BE115" s="959"/>
      <c r="BF115" s="959"/>
      <c r="BG115" s="959"/>
      <c r="BH115" s="959"/>
      <c r="BI115" s="959"/>
      <c r="BJ115" s="959"/>
      <c r="BK115" s="959"/>
      <c r="BL115" s="959"/>
      <c r="BM115" s="959"/>
      <c r="BN115" s="959"/>
      <c r="BO115" s="959"/>
      <c r="BP115" s="960"/>
      <c r="BQ115" s="961" t="s">
        <v>128</v>
      </c>
      <c r="BR115" s="962"/>
      <c r="BS115" s="962"/>
      <c r="BT115" s="962"/>
      <c r="BU115" s="962"/>
      <c r="BV115" s="962">
        <v>2319</v>
      </c>
      <c r="BW115" s="962"/>
      <c r="BX115" s="962"/>
      <c r="BY115" s="962"/>
      <c r="BZ115" s="962"/>
      <c r="CA115" s="962" t="s">
        <v>443</v>
      </c>
      <c r="CB115" s="962"/>
      <c r="CC115" s="962"/>
      <c r="CD115" s="962"/>
      <c r="CE115" s="962"/>
      <c r="CF115" s="956" t="s">
        <v>446</v>
      </c>
      <c r="CG115" s="957"/>
      <c r="CH115" s="957"/>
      <c r="CI115" s="957"/>
      <c r="CJ115" s="957"/>
      <c r="CK115" s="984"/>
      <c r="CL115" s="985"/>
      <c r="CM115" s="958" t="s">
        <v>457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128</v>
      </c>
      <c r="DH115" s="995"/>
      <c r="DI115" s="995"/>
      <c r="DJ115" s="995"/>
      <c r="DK115" s="996"/>
      <c r="DL115" s="997" t="s">
        <v>128</v>
      </c>
      <c r="DM115" s="995"/>
      <c r="DN115" s="995"/>
      <c r="DO115" s="995"/>
      <c r="DP115" s="996"/>
      <c r="DQ115" s="997" t="s">
        <v>128</v>
      </c>
      <c r="DR115" s="995"/>
      <c r="DS115" s="995"/>
      <c r="DT115" s="995"/>
      <c r="DU115" s="996"/>
      <c r="DV115" s="998" t="s">
        <v>128</v>
      </c>
      <c r="DW115" s="999"/>
      <c r="DX115" s="999"/>
      <c r="DY115" s="999"/>
      <c r="DZ115" s="1000"/>
    </row>
    <row r="116" spans="1:130" s="226" customFormat="1" ht="26.25" customHeight="1" x14ac:dyDescent="0.15">
      <c r="A116" s="992"/>
      <c r="B116" s="993"/>
      <c r="C116" s="1001" t="s">
        <v>458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413</v>
      </c>
      <c r="AB116" s="995"/>
      <c r="AC116" s="995"/>
      <c r="AD116" s="995"/>
      <c r="AE116" s="996"/>
      <c r="AF116" s="997" t="s">
        <v>128</v>
      </c>
      <c r="AG116" s="995"/>
      <c r="AH116" s="995"/>
      <c r="AI116" s="995"/>
      <c r="AJ116" s="996"/>
      <c r="AK116" s="997" t="s">
        <v>128</v>
      </c>
      <c r="AL116" s="995"/>
      <c r="AM116" s="995"/>
      <c r="AN116" s="995"/>
      <c r="AO116" s="996"/>
      <c r="AP116" s="998" t="s">
        <v>128</v>
      </c>
      <c r="AQ116" s="999"/>
      <c r="AR116" s="999"/>
      <c r="AS116" s="999"/>
      <c r="AT116" s="1000"/>
      <c r="AU116" s="944"/>
      <c r="AV116" s="945"/>
      <c r="AW116" s="945"/>
      <c r="AX116" s="945"/>
      <c r="AY116" s="945"/>
      <c r="AZ116" s="1003" t="s">
        <v>459</v>
      </c>
      <c r="BA116" s="1004"/>
      <c r="BB116" s="1004"/>
      <c r="BC116" s="1004"/>
      <c r="BD116" s="1004"/>
      <c r="BE116" s="1004"/>
      <c r="BF116" s="1004"/>
      <c r="BG116" s="1004"/>
      <c r="BH116" s="1004"/>
      <c r="BI116" s="1004"/>
      <c r="BJ116" s="1004"/>
      <c r="BK116" s="1004"/>
      <c r="BL116" s="1004"/>
      <c r="BM116" s="1004"/>
      <c r="BN116" s="1004"/>
      <c r="BO116" s="1004"/>
      <c r="BP116" s="1005"/>
      <c r="BQ116" s="961" t="s">
        <v>439</v>
      </c>
      <c r="BR116" s="962"/>
      <c r="BS116" s="962"/>
      <c r="BT116" s="962"/>
      <c r="BU116" s="962"/>
      <c r="BV116" s="962" t="s">
        <v>128</v>
      </c>
      <c r="BW116" s="962"/>
      <c r="BX116" s="962"/>
      <c r="BY116" s="962"/>
      <c r="BZ116" s="962"/>
      <c r="CA116" s="962" t="s">
        <v>128</v>
      </c>
      <c r="CB116" s="962"/>
      <c r="CC116" s="962"/>
      <c r="CD116" s="962"/>
      <c r="CE116" s="962"/>
      <c r="CF116" s="956" t="s">
        <v>128</v>
      </c>
      <c r="CG116" s="957"/>
      <c r="CH116" s="957"/>
      <c r="CI116" s="957"/>
      <c r="CJ116" s="957"/>
      <c r="CK116" s="984"/>
      <c r="CL116" s="985"/>
      <c r="CM116" s="958" t="s">
        <v>460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60341</v>
      </c>
      <c r="DH116" s="995"/>
      <c r="DI116" s="995"/>
      <c r="DJ116" s="995"/>
      <c r="DK116" s="996"/>
      <c r="DL116" s="997">
        <v>44722</v>
      </c>
      <c r="DM116" s="995"/>
      <c r="DN116" s="995"/>
      <c r="DO116" s="995"/>
      <c r="DP116" s="996"/>
      <c r="DQ116" s="997">
        <v>29224</v>
      </c>
      <c r="DR116" s="995"/>
      <c r="DS116" s="995"/>
      <c r="DT116" s="995"/>
      <c r="DU116" s="996"/>
      <c r="DV116" s="998">
        <v>0</v>
      </c>
      <c r="DW116" s="999"/>
      <c r="DX116" s="999"/>
      <c r="DY116" s="999"/>
      <c r="DZ116" s="1000"/>
    </row>
    <row r="117" spans="1:130" s="226" customFormat="1" ht="26.25" customHeight="1" x14ac:dyDescent="0.15">
      <c r="A117" s="948" t="s">
        <v>185</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461</v>
      </c>
      <c r="Z117" s="930"/>
      <c r="AA117" s="1014">
        <v>12374098</v>
      </c>
      <c r="AB117" s="1015"/>
      <c r="AC117" s="1015"/>
      <c r="AD117" s="1015"/>
      <c r="AE117" s="1016"/>
      <c r="AF117" s="1017">
        <v>11842332</v>
      </c>
      <c r="AG117" s="1015"/>
      <c r="AH117" s="1015"/>
      <c r="AI117" s="1015"/>
      <c r="AJ117" s="1016"/>
      <c r="AK117" s="1017">
        <v>13513426</v>
      </c>
      <c r="AL117" s="1015"/>
      <c r="AM117" s="1015"/>
      <c r="AN117" s="1015"/>
      <c r="AO117" s="1016"/>
      <c r="AP117" s="1018"/>
      <c r="AQ117" s="1019"/>
      <c r="AR117" s="1019"/>
      <c r="AS117" s="1019"/>
      <c r="AT117" s="1020"/>
      <c r="AU117" s="944"/>
      <c r="AV117" s="945"/>
      <c r="AW117" s="945"/>
      <c r="AX117" s="945"/>
      <c r="AY117" s="945"/>
      <c r="AZ117" s="1010" t="s">
        <v>462</v>
      </c>
      <c r="BA117" s="1011"/>
      <c r="BB117" s="1011"/>
      <c r="BC117" s="1011"/>
      <c r="BD117" s="1011"/>
      <c r="BE117" s="1011"/>
      <c r="BF117" s="1011"/>
      <c r="BG117" s="1011"/>
      <c r="BH117" s="1011"/>
      <c r="BI117" s="1011"/>
      <c r="BJ117" s="1011"/>
      <c r="BK117" s="1011"/>
      <c r="BL117" s="1011"/>
      <c r="BM117" s="1011"/>
      <c r="BN117" s="1011"/>
      <c r="BO117" s="1011"/>
      <c r="BP117" s="1012"/>
      <c r="BQ117" s="961" t="s">
        <v>128</v>
      </c>
      <c r="BR117" s="962"/>
      <c r="BS117" s="962"/>
      <c r="BT117" s="962"/>
      <c r="BU117" s="962"/>
      <c r="BV117" s="962" t="s">
        <v>128</v>
      </c>
      <c r="BW117" s="962"/>
      <c r="BX117" s="962"/>
      <c r="BY117" s="962"/>
      <c r="BZ117" s="962"/>
      <c r="CA117" s="962" t="s">
        <v>463</v>
      </c>
      <c r="CB117" s="962"/>
      <c r="CC117" s="962"/>
      <c r="CD117" s="962"/>
      <c r="CE117" s="962"/>
      <c r="CF117" s="956" t="s">
        <v>128</v>
      </c>
      <c r="CG117" s="957"/>
      <c r="CH117" s="957"/>
      <c r="CI117" s="957"/>
      <c r="CJ117" s="957"/>
      <c r="CK117" s="984"/>
      <c r="CL117" s="985"/>
      <c r="CM117" s="958" t="s">
        <v>464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128</v>
      </c>
      <c r="DH117" s="995"/>
      <c r="DI117" s="995"/>
      <c r="DJ117" s="995"/>
      <c r="DK117" s="996"/>
      <c r="DL117" s="997" t="s">
        <v>128</v>
      </c>
      <c r="DM117" s="995"/>
      <c r="DN117" s="995"/>
      <c r="DO117" s="995"/>
      <c r="DP117" s="996"/>
      <c r="DQ117" s="997" t="s">
        <v>128</v>
      </c>
      <c r="DR117" s="995"/>
      <c r="DS117" s="995"/>
      <c r="DT117" s="995"/>
      <c r="DU117" s="996"/>
      <c r="DV117" s="998" t="s">
        <v>128</v>
      </c>
      <c r="DW117" s="999"/>
      <c r="DX117" s="999"/>
      <c r="DY117" s="999"/>
      <c r="DZ117" s="1000"/>
    </row>
    <row r="118" spans="1:130" s="226" customFormat="1" ht="26.25" customHeight="1" x14ac:dyDescent="0.15">
      <c r="A118" s="948" t="s">
        <v>433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430</v>
      </c>
      <c r="AB118" s="929"/>
      <c r="AC118" s="929"/>
      <c r="AD118" s="929"/>
      <c r="AE118" s="930"/>
      <c r="AF118" s="928" t="s">
        <v>431</v>
      </c>
      <c r="AG118" s="929"/>
      <c r="AH118" s="929"/>
      <c r="AI118" s="929"/>
      <c r="AJ118" s="930"/>
      <c r="AK118" s="928" t="s">
        <v>304</v>
      </c>
      <c r="AL118" s="929"/>
      <c r="AM118" s="929"/>
      <c r="AN118" s="929"/>
      <c r="AO118" s="930"/>
      <c r="AP118" s="1006" t="s">
        <v>432</v>
      </c>
      <c r="AQ118" s="1007"/>
      <c r="AR118" s="1007"/>
      <c r="AS118" s="1007"/>
      <c r="AT118" s="1008"/>
      <c r="AU118" s="944"/>
      <c r="AV118" s="945"/>
      <c r="AW118" s="945"/>
      <c r="AX118" s="945"/>
      <c r="AY118" s="945"/>
      <c r="AZ118" s="1009" t="s">
        <v>465</v>
      </c>
      <c r="BA118" s="1001"/>
      <c r="BB118" s="1001"/>
      <c r="BC118" s="1001"/>
      <c r="BD118" s="1001"/>
      <c r="BE118" s="1001"/>
      <c r="BF118" s="1001"/>
      <c r="BG118" s="1001"/>
      <c r="BH118" s="1001"/>
      <c r="BI118" s="1001"/>
      <c r="BJ118" s="1001"/>
      <c r="BK118" s="1001"/>
      <c r="BL118" s="1001"/>
      <c r="BM118" s="1001"/>
      <c r="BN118" s="1001"/>
      <c r="BO118" s="1001"/>
      <c r="BP118" s="1002"/>
      <c r="BQ118" s="1035" t="s">
        <v>128</v>
      </c>
      <c r="BR118" s="1036"/>
      <c r="BS118" s="1036"/>
      <c r="BT118" s="1036"/>
      <c r="BU118" s="1036"/>
      <c r="BV118" s="1036" t="s">
        <v>128</v>
      </c>
      <c r="BW118" s="1036"/>
      <c r="BX118" s="1036"/>
      <c r="BY118" s="1036"/>
      <c r="BZ118" s="1036"/>
      <c r="CA118" s="1036" t="s">
        <v>128</v>
      </c>
      <c r="CB118" s="1036"/>
      <c r="CC118" s="1036"/>
      <c r="CD118" s="1036"/>
      <c r="CE118" s="1036"/>
      <c r="CF118" s="956" t="s">
        <v>442</v>
      </c>
      <c r="CG118" s="957"/>
      <c r="CH118" s="957"/>
      <c r="CI118" s="957"/>
      <c r="CJ118" s="957"/>
      <c r="CK118" s="984"/>
      <c r="CL118" s="985"/>
      <c r="CM118" s="958" t="s">
        <v>466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128</v>
      </c>
      <c r="DH118" s="995"/>
      <c r="DI118" s="995"/>
      <c r="DJ118" s="995"/>
      <c r="DK118" s="996"/>
      <c r="DL118" s="997" t="s">
        <v>128</v>
      </c>
      <c r="DM118" s="995"/>
      <c r="DN118" s="995"/>
      <c r="DO118" s="995"/>
      <c r="DP118" s="996"/>
      <c r="DQ118" s="997" t="s">
        <v>463</v>
      </c>
      <c r="DR118" s="995"/>
      <c r="DS118" s="995"/>
      <c r="DT118" s="995"/>
      <c r="DU118" s="996"/>
      <c r="DV118" s="998" t="s">
        <v>128</v>
      </c>
      <c r="DW118" s="999"/>
      <c r="DX118" s="999"/>
      <c r="DY118" s="999"/>
      <c r="DZ118" s="1000"/>
    </row>
    <row r="119" spans="1:130" s="226" customFormat="1" ht="26.25" customHeight="1" x14ac:dyDescent="0.15">
      <c r="A119" s="1092" t="s">
        <v>436</v>
      </c>
      <c r="B119" s="983"/>
      <c r="C119" s="965" t="s">
        <v>437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268873</v>
      </c>
      <c r="AB119" s="936"/>
      <c r="AC119" s="936"/>
      <c r="AD119" s="936"/>
      <c r="AE119" s="937"/>
      <c r="AF119" s="938">
        <v>269226</v>
      </c>
      <c r="AG119" s="936"/>
      <c r="AH119" s="936"/>
      <c r="AI119" s="936"/>
      <c r="AJ119" s="937"/>
      <c r="AK119" s="938">
        <v>2218999</v>
      </c>
      <c r="AL119" s="936"/>
      <c r="AM119" s="936"/>
      <c r="AN119" s="936"/>
      <c r="AO119" s="937"/>
      <c r="AP119" s="939">
        <v>3.2</v>
      </c>
      <c r="AQ119" s="940"/>
      <c r="AR119" s="940"/>
      <c r="AS119" s="940"/>
      <c r="AT119" s="941"/>
      <c r="AU119" s="946"/>
      <c r="AV119" s="947"/>
      <c r="AW119" s="947"/>
      <c r="AX119" s="947"/>
      <c r="AY119" s="947"/>
      <c r="AZ119" s="247" t="s">
        <v>185</v>
      </c>
      <c r="BA119" s="247"/>
      <c r="BB119" s="247"/>
      <c r="BC119" s="247"/>
      <c r="BD119" s="247"/>
      <c r="BE119" s="247"/>
      <c r="BF119" s="247"/>
      <c r="BG119" s="247"/>
      <c r="BH119" s="247"/>
      <c r="BI119" s="247"/>
      <c r="BJ119" s="247"/>
      <c r="BK119" s="247"/>
      <c r="BL119" s="247"/>
      <c r="BM119" s="247"/>
      <c r="BN119" s="247"/>
      <c r="BO119" s="1013" t="s">
        <v>467</v>
      </c>
      <c r="BP119" s="1041"/>
      <c r="BQ119" s="1035">
        <v>123703297</v>
      </c>
      <c r="BR119" s="1036"/>
      <c r="BS119" s="1036"/>
      <c r="BT119" s="1036"/>
      <c r="BU119" s="1036"/>
      <c r="BV119" s="1036">
        <v>115367876</v>
      </c>
      <c r="BW119" s="1036"/>
      <c r="BX119" s="1036"/>
      <c r="BY119" s="1036"/>
      <c r="BZ119" s="1036"/>
      <c r="CA119" s="1036">
        <v>119830828</v>
      </c>
      <c r="CB119" s="1036"/>
      <c r="CC119" s="1036"/>
      <c r="CD119" s="1036"/>
      <c r="CE119" s="1036"/>
      <c r="CF119" s="1037"/>
      <c r="CG119" s="1038"/>
      <c r="CH119" s="1038"/>
      <c r="CI119" s="1038"/>
      <c r="CJ119" s="1039"/>
      <c r="CK119" s="986"/>
      <c r="CL119" s="987"/>
      <c r="CM119" s="1009" t="s">
        <v>468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128</v>
      </c>
      <c r="DH119" s="1022"/>
      <c r="DI119" s="1022"/>
      <c r="DJ119" s="1022"/>
      <c r="DK119" s="1023"/>
      <c r="DL119" s="1021" t="s">
        <v>442</v>
      </c>
      <c r="DM119" s="1022"/>
      <c r="DN119" s="1022"/>
      <c r="DO119" s="1022"/>
      <c r="DP119" s="1023"/>
      <c r="DQ119" s="1021" t="s">
        <v>128</v>
      </c>
      <c r="DR119" s="1022"/>
      <c r="DS119" s="1022"/>
      <c r="DT119" s="1022"/>
      <c r="DU119" s="1023"/>
      <c r="DV119" s="1024" t="s">
        <v>128</v>
      </c>
      <c r="DW119" s="1025"/>
      <c r="DX119" s="1025"/>
      <c r="DY119" s="1025"/>
      <c r="DZ119" s="1026"/>
    </row>
    <row r="120" spans="1:130" s="226" customFormat="1" ht="26.25" customHeight="1" x14ac:dyDescent="0.15">
      <c r="A120" s="1093"/>
      <c r="B120" s="985"/>
      <c r="C120" s="958" t="s">
        <v>441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128</v>
      </c>
      <c r="AB120" s="995"/>
      <c r="AC120" s="995"/>
      <c r="AD120" s="995"/>
      <c r="AE120" s="996"/>
      <c r="AF120" s="997" t="s">
        <v>128</v>
      </c>
      <c r="AG120" s="995"/>
      <c r="AH120" s="995"/>
      <c r="AI120" s="995"/>
      <c r="AJ120" s="996"/>
      <c r="AK120" s="997" t="s">
        <v>442</v>
      </c>
      <c r="AL120" s="995"/>
      <c r="AM120" s="995"/>
      <c r="AN120" s="995"/>
      <c r="AO120" s="996"/>
      <c r="AP120" s="998" t="s">
        <v>442</v>
      </c>
      <c r="AQ120" s="999"/>
      <c r="AR120" s="999"/>
      <c r="AS120" s="999"/>
      <c r="AT120" s="1000"/>
      <c r="AU120" s="1027" t="s">
        <v>469</v>
      </c>
      <c r="AV120" s="1028"/>
      <c r="AW120" s="1028"/>
      <c r="AX120" s="1028"/>
      <c r="AY120" s="1029"/>
      <c r="AZ120" s="965" t="s">
        <v>470</v>
      </c>
      <c r="BA120" s="933"/>
      <c r="BB120" s="933"/>
      <c r="BC120" s="933"/>
      <c r="BD120" s="933"/>
      <c r="BE120" s="933"/>
      <c r="BF120" s="933"/>
      <c r="BG120" s="933"/>
      <c r="BH120" s="933"/>
      <c r="BI120" s="933"/>
      <c r="BJ120" s="933"/>
      <c r="BK120" s="933"/>
      <c r="BL120" s="933"/>
      <c r="BM120" s="933"/>
      <c r="BN120" s="933"/>
      <c r="BO120" s="933"/>
      <c r="BP120" s="934"/>
      <c r="BQ120" s="966">
        <v>48142775</v>
      </c>
      <c r="BR120" s="967"/>
      <c r="BS120" s="967"/>
      <c r="BT120" s="967"/>
      <c r="BU120" s="967"/>
      <c r="BV120" s="967">
        <v>46962231</v>
      </c>
      <c r="BW120" s="967"/>
      <c r="BX120" s="967"/>
      <c r="BY120" s="967"/>
      <c r="BZ120" s="967"/>
      <c r="CA120" s="967">
        <v>47616763</v>
      </c>
      <c r="CB120" s="967"/>
      <c r="CC120" s="967"/>
      <c r="CD120" s="967"/>
      <c r="CE120" s="967"/>
      <c r="CF120" s="980">
        <v>69.2</v>
      </c>
      <c r="CG120" s="981"/>
      <c r="CH120" s="981"/>
      <c r="CI120" s="981"/>
      <c r="CJ120" s="981"/>
      <c r="CK120" s="1042" t="s">
        <v>471</v>
      </c>
      <c r="CL120" s="1043"/>
      <c r="CM120" s="1043"/>
      <c r="CN120" s="1043"/>
      <c r="CO120" s="1044"/>
      <c r="CP120" s="1050" t="s">
        <v>406</v>
      </c>
      <c r="CQ120" s="1051"/>
      <c r="CR120" s="1051"/>
      <c r="CS120" s="1051"/>
      <c r="CT120" s="1051"/>
      <c r="CU120" s="1051"/>
      <c r="CV120" s="1051"/>
      <c r="CW120" s="1051"/>
      <c r="CX120" s="1051"/>
      <c r="CY120" s="1051"/>
      <c r="CZ120" s="1051"/>
      <c r="DA120" s="1051"/>
      <c r="DB120" s="1051"/>
      <c r="DC120" s="1051"/>
      <c r="DD120" s="1051"/>
      <c r="DE120" s="1051"/>
      <c r="DF120" s="1052"/>
      <c r="DG120" s="966">
        <v>43635233</v>
      </c>
      <c r="DH120" s="967"/>
      <c r="DI120" s="967"/>
      <c r="DJ120" s="967"/>
      <c r="DK120" s="967"/>
      <c r="DL120" s="967">
        <v>40556250</v>
      </c>
      <c r="DM120" s="967"/>
      <c r="DN120" s="967"/>
      <c r="DO120" s="967"/>
      <c r="DP120" s="967"/>
      <c r="DQ120" s="967">
        <v>40886091</v>
      </c>
      <c r="DR120" s="967"/>
      <c r="DS120" s="967"/>
      <c r="DT120" s="967"/>
      <c r="DU120" s="967"/>
      <c r="DV120" s="968">
        <v>59.4</v>
      </c>
      <c r="DW120" s="968"/>
      <c r="DX120" s="968"/>
      <c r="DY120" s="968"/>
      <c r="DZ120" s="969"/>
    </row>
    <row r="121" spans="1:130" s="226" customFormat="1" ht="26.25" customHeight="1" x14ac:dyDescent="0.15">
      <c r="A121" s="1093"/>
      <c r="B121" s="985"/>
      <c r="C121" s="1010" t="s">
        <v>472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128</v>
      </c>
      <c r="AB121" s="995"/>
      <c r="AC121" s="995"/>
      <c r="AD121" s="995"/>
      <c r="AE121" s="996"/>
      <c r="AF121" s="997" t="s">
        <v>442</v>
      </c>
      <c r="AG121" s="995"/>
      <c r="AH121" s="995"/>
      <c r="AI121" s="995"/>
      <c r="AJ121" s="996"/>
      <c r="AK121" s="997" t="s">
        <v>128</v>
      </c>
      <c r="AL121" s="995"/>
      <c r="AM121" s="995"/>
      <c r="AN121" s="995"/>
      <c r="AO121" s="996"/>
      <c r="AP121" s="998" t="s">
        <v>442</v>
      </c>
      <c r="AQ121" s="999"/>
      <c r="AR121" s="999"/>
      <c r="AS121" s="999"/>
      <c r="AT121" s="1000"/>
      <c r="AU121" s="1030"/>
      <c r="AV121" s="1031"/>
      <c r="AW121" s="1031"/>
      <c r="AX121" s="1031"/>
      <c r="AY121" s="1032"/>
      <c r="AZ121" s="958" t="s">
        <v>473</v>
      </c>
      <c r="BA121" s="959"/>
      <c r="BB121" s="959"/>
      <c r="BC121" s="959"/>
      <c r="BD121" s="959"/>
      <c r="BE121" s="959"/>
      <c r="BF121" s="959"/>
      <c r="BG121" s="959"/>
      <c r="BH121" s="959"/>
      <c r="BI121" s="959"/>
      <c r="BJ121" s="959"/>
      <c r="BK121" s="959"/>
      <c r="BL121" s="959"/>
      <c r="BM121" s="959"/>
      <c r="BN121" s="959"/>
      <c r="BO121" s="959"/>
      <c r="BP121" s="960"/>
      <c r="BQ121" s="961">
        <v>14760160</v>
      </c>
      <c r="BR121" s="962"/>
      <c r="BS121" s="962"/>
      <c r="BT121" s="962"/>
      <c r="BU121" s="962"/>
      <c r="BV121" s="962">
        <v>14493756</v>
      </c>
      <c r="BW121" s="962"/>
      <c r="BX121" s="962"/>
      <c r="BY121" s="962"/>
      <c r="BZ121" s="962"/>
      <c r="CA121" s="962">
        <v>15846467</v>
      </c>
      <c r="CB121" s="962"/>
      <c r="CC121" s="962"/>
      <c r="CD121" s="962"/>
      <c r="CE121" s="962"/>
      <c r="CF121" s="956">
        <v>23</v>
      </c>
      <c r="CG121" s="957"/>
      <c r="CH121" s="957"/>
      <c r="CI121" s="957"/>
      <c r="CJ121" s="957"/>
      <c r="CK121" s="1045"/>
      <c r="CL121" s="1046"/>
      <c r="CM121" s="1046"/>
      <c r="CN121" s="1046"/>
      <c r="CO121" s="1047"/>
      <c r="CP121" s="1055" t="s">
        <v>474</v>
      </c>
      <c r="CQ121" s="1056"/>
      <c r="CR121" s="1056"/>
      <c r="CS121" s="1056"/>
      <c r="CT121" s="1056"/>
      <c r="CU121" s="1056"/>
      <c r="CV121" s="1056"/>
      <c r="CW121" s="1056"/>
      <c r="CX121" s="1056"/>
      <c r="CY121" s="1056"/>
      <c r="CZ121" s="1056"/>
      <c r="DA121" s="1056"/>
      <c r="DB121" s="1056"/>
      <c r="DC121" s="1056"/>
      <c r="DD121" s="1056"/>
      <c r="DE121" s="1056"/>
      <c r="DF121" s="1057"/>
      <c r="DG121" s="961">
        <v>5350017</v>
      </c>
      <c r="DH121" s="962"/>
      <c r="DI121" s="962"/>
      <c r="DJ121" s="962"/>
      <c r="DK121" s="962"/>
      <c r="DL121" s="962">
        <v>5981186</v>
      </c>
      <c r="DM121" s="962"/>
      <c r="DN121" s="962"/>
      <c r="DO121" s="962"/>
      <c r="DP121" s="962"/>
      <c r="DQ121" s="962">
        <v>5762966</v>
      </c>
      <c r="DR121" s="962"/>
      <c r="DS121" s="962"/>
      <c r="DT121" s="962"/>
      <c r="DU121" s="962"/>
      <c r="DV121" s="963">
        <v>8.4</v>
      </c>
      <c r="DW121" s="963"/>
      <c r="DX121" s="963"/>
      <c r="DY121" s="963"/>
      <c r="DZ121" s="964"/>
    </row>
    <row r="122" spans="1:130" s="226" customFormat="1" ht="26.25" customHeight="1" x14ac:dyDescent="0.15">
      <c r="A122" s="1093"/>
      <c r="B122" s="985"/>
      <c r="C122" s="958" t="s">
        <v>454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128</v>
      </c>
      <c r="AB122" s="995"/>
      <c r="AC122" s="995"/>
      <c r="AD122" s="995"/>
      <c r="AE122" s="996"/>
      <c r="AF122" s="997" t="s">
        <v>128</v>
      </c>
      <c r="AG122" s="995"/>
      <c r="AH122" s="995"/>
      <c r="AI122" s="995"/>
      <c r="AJ122" s="996"/>
      <c r="AK122" s="997" t="s">
        <v>128</v>
      </c>
      <c r="AL122" s="995"/>
      <c r="AM122" s="995"/>
      <c r="AN122" s="995"/>
      <c r="AO122" s="996"/>
      <c r="AP122" s="998" t="s">
        <v>128</v>
      </c>
      <c r="AQ122" s="999"/>
      <c r="AR122" s="999"/>
      <c r="AS122" s="999"/>
      <c r="AT122" s="1000"/>
      <c r="AU122" s="1030"/>
      <c r="AV122" s="1031"/>
      <c r="AW122" s="1031"/>
      <c r="AX122" s="1031"/>
      <c r="AY122" s="1032"/>
      <c r="AZ122" s="1009" t="s">
        <v>475</v>
      </c>
      <c r="BA122" s="1001"/>
      <c r="BB122" s="1001"/>
      <c r="BC122" s="1001"/>
      <c r="BD122" s="1001"/>
      <c r="BE122" s="1001"/>
      <c r="BF122" s="1001"/>
      <c r="BG122" s="1001"/>
      <c r="BH122" s="1001"/>
      <c r="BI122" s="1001"/>
      <c r="BJ122" s="1001"/>
      <c r="BK122" s="1001"/>
      <c r="BL122" s="1001"/>
      <c r="BM122" s="1001"/>
      <c r="BN122" s="1001"/>
      <c r="BO122" s="1001"/>
      <c r="BP122" s="1002"/>
      <c r="BQ122" s="1035">
        <v>74325864</v>
      </c>
      <c r="BR122" s="1036"/>
      <c r="BS122" s="1036"/>
      <c r="BT122" s="1036"/>
      <c r="BU122" s="1036"/>
      <c r="BV122" s="1036">
        <v>68559488</v>
      </c>
      <c r="BW122" s="1036"/>
      <c r="BX122" s="1036"/>
      <c r="BY122" s="1036"/>
      <c r="BZ122" s="1036"/>
      <c r="CA122" s="1036">
        <v>63426666</v>
      </c>
      <c r="CB122" s="1036"/>
      <c r="CC122" s="1036"/>
      <c r="CD122" s="1036"/>
      <c r="CE122" s="1036"/>
      <c r="CF122" s="1053">
        <v>92.1</v>
      </c>
      <c r="CG122" s="1054"/>
      <c r="CH122" s="1054"/>
      <c r="CI122" s="1054"/>
      <c r="CJ122" s="1054"/>
      <c r="CK122" s="1045"/>
      <c r="CL122" s="1046"/>
      <c r="CM122" s="1046"/>
      <c r="CN122" s="1046"/>
      <c r="CO122" s="1047"/>
      <c r="CP122" s="1055" t="s">
        <v>476</v>
      </c>
      <c r="CQ122" s="1056"/>
      <c r="CR122" s="1056"/>
      <c r="CS122" s="1056"/>
      <c r="CT122" s="1056"/>
      <c r="CU122" s="1056"/>
      <c r="CV122" s="1056"/>
      <c r="CW122" s="1056"/>
      <c r="CX122" s="1056"/>
      <c r="CY122" s="1056"/>
      <c r="CZ122" s="1056"/>
      <c r="DA122" s="1056"/>
      <c r="DB122" s="1056"/>
      <c r="DC122" s="1056"/>
      <c r="DD122" s="1056"/>
      <c r="DE122" s="1056"/>
      <c r="DF122" s="1057"/>
      <c r="DG122" s="961">
        <v>1428782</v>
      </c>
      <c r="DH122" s="962"/>
      <c r="DI122" s="962"/>
      <c r="DJ122" s="962"/>
      <c r="DK122" s="962"/>
      <c r="DL122" s="962">
        <v>1443048</v>
      </c>
      <c r="DM122" s="962"/>
      <c r="DN122" s="962"/>
      <c r="DO122" s="962"/>
      <c r="DP122" s="962"/>
      <c r="DQ122" s="962">
        <v>1325028</v>
      </c>
      <c r="DR122" s="962"/>
      <c r="DS122" s="962"/>
      <c r="DT122" s="962"/>
      <c r="DU122" s="962"/>
      <c r="DV122" s="963">
        <v>1.9</v>
      </c>
      <c r="DW122" s="963"/>
      <c r="DX122" s="963"/>
      <c r="DY122" s="963"/>
      <c r="DZ122" s="964"/>
    </row>
    <row r="123" spans="1:130" s="226" customFormat="1" ht="26.25" customHeight="1" x14ac:dyDescent="0.15">
      <c r="A123" s="1093"/>
      <c r="B123" s="985"/>
      <c r="C123" s="958" t="s">
        <v>460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17888</v>
      </c>
      <c r="AB123" s="995"/>
      <c r="AC123" s="995"/>
      <c r="AD123" s="995"/>
      <c r="AE123" s="996"/>
      <c r="AF123" s="997">
        <v>15618</v>
      </c>
      <c r="AG123" s="995"/>
      <c r="AH123" s="995"/>
      <c r="AI123" s="995"/>
      <c r="AJ123" s="996"/>
      <c r="AK123" s="997">
        <v>15499</v>
      </c>
      <c r="AL123" s="995"/>
      <c r="AM123" s="995"/>
      <c r="AN123" s="995"/>
      <c r="AO123" s="996"/>
      <c r="AP123" s="998">
        <v>0</v>
      </c>
      <c r="AQ123" s="999"/>
      <c r="AR123" s="999"/>
      <c r="AS123" s="999"/>
      <c r="AT123" s="1000"/>
      <c r="AU123" s="1033"/>
      <c r="AV123" s="1034"/>
      <c r="AW123" s="1034"/>
      <c r="AX123" s="1034"/>
      <c r="AY123" s="1034"/>
      <c r="AZ123" s="247" t="s">
        <v>185</v>
      </c>
      <c r="BA123" s="247"/>
      <c r="BB123" s="247"/>
      <c r="BC123" s="247"/>
      <c r="BD123" s="247"/>
      <c r="BE123" s="247"/>
      <c r="BF123" s="247"/>
      <c r="BG123" s="247"/>
      <c r="BH123" s="247"/>
      <c r="BI123" s="247"/>
      <c r="BJ123" s="247"/>
      <c r="BK123" s="247"/>
      <c r="BL123" s="247"/>
      <c r="BM123" s="247"/>
      <c r="BN123" s="247"/>
      <c r="BO123" s="1013" t="s">
        <v>477</v>
      </c>
      <c r="BP123" s="1041"/>
      <c r="BQ123" s="1099">
        <v>137228799</v>
      </c>
      <c r="BR123" s="1100"/>
      <c r="BS123" s="1100"/>
      <c r="BT123" s="1100"/>
      <c r="BU123" s="1100"/>
      <c r="BV123" s="1100">
        <v>130015475</v>
      </c>
      <c r="BW123" s="1100"/>
      <c r="BX123" s="1100"/>
      <c r="BY123" s="1100"/>
      <c r="BZ123" s="1100"/>
      <c r="CA123" s="1100">
        <v>126889896</v>
      </c>
      <c r="CB123" s="1100"/>
      <c r="CC123" s="1100"/>
      <c r="CD123" s="1100"/>
      <c r="CE123" s="1100"/>
      <c r="CF123" s="1037"/>
      <c r="CG123" s="1038"/>
      <c r="CH123" s="1038"/>
      <c r="CI123" s="1038"/>
      <c r="CJ123" s="1039"/>
      <c r="CK123" s="1045"/>
      <c r="CL123" s="1046"/>
      <c r="CM123" s="1046"/>
      <c r="CN123" s="1046"/>
      <c r="CO123" s="1047"/>
      <c r="CP123" s="1055" t="s">
        <v>478</v>
      </c>
      <c r="CQ123" s="1056"/>
      <c r="CR123" s="1056"/>
      <c r="CS123" s="1056"/>
      <c r="CT123" s="1056"/>
      <c r="CU123" s="1056"/>
      <c r="CV123" s="1056"/>
      <c r="CW123" s="1056"/>
      <c r="CX123" s="1056"/>
      <c r="CY123" s="1056"/>
      <c r="CZ123" s="1056"/>
      <c r="DA123" s="1056"/>
      <c r="DB123" s="1056"/>
      <c r="DC123" s="1056"/>
      <c r="DD123" s="1056"/>
      <c r="DE123" s="1056"/>
      <c r="DF123" s="1057"/>
      <c r="DG123" s="994">
        <v>551721</v>
      </c>
      <c r="DH123" s="995"/>
      <c r="DI123" s="995"/>
      <c r="DJ123" s="995"/>
      <c r="DK123" s="996"/>
      <c r="DL123" s="997">
        <v>606448</v>
      </c>
      <c r="DM123" s="995"/>
      <c r="DN123" s="995"/>
      <c r="DO123" s="995"/>
      <c r="DP123" s="996"/>
      <c r="DQ123" s="997">
        <v>603015</v>
      </c>
      <c r="DR123" s="995"/>
      <c r="DS123" s="995"/>
      <c r="DT123" s="995"/>
      <c r="DU123" s="996"/>
      <c r="DV123" s="998">
        <v>0.9</v>
      </c>
      <c r="DW123" s="999"/>
      <c r="DX123" s="999"/>
      <c r="DY123" s="999"/>
      <c r="DZ123" s="1000"/>
    </row>
    <row r="124" spans="1:130" s="226" customFormat="1" ht="26.25" customHeight="1" thickBot="1" x14ac:dyDescent="0.2">
      <c r="A124" s="1093"/>
      <c r="B124" s="985"/>
      <c r="C124" s="958" t="s">
        <v>464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128</v>
      </c>
      <c r="AB124" s="995"/>
      <c r="AC124" s="995"/>
      <c r="AD124" s="995"/>
      <c r="AE124" s="996"/>
      <c r="AF124" s="997" t="s">
        <v>128</v>
      </c>
      <c r="AG124" s="995"/>
      <c r="AH124" s="995"/>
      <c r="AI124" s="995"/>
      <c r="AJ124" s="996"/>
      <c r="AK124" s="997" t="s">
        <v>128</v>
      </c>
      <c r="AL124" s="995"/>
      <c r="AM124" s="995"/>
      <c r="AN124" s="995"/>
      <c r="AO124" s="996"/>
      <c r="AP124" s="998" t="s">
        <v>128</v>
      </c>
      <c r="AQ124" s="999"/>
      <c r="AR124" s="999"/>
      <c r="AS124" s="999"/>
      <c r="AT124" s="1000"/>
      <c r="AU124" s="1095" t="s">
        <v>479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128</v>
      </c>
      <c r="BR124" s="1063"/>
      <c r="BS124" s="1063"/>
      <c r="BT124" s="1063"/>
      <c r="BU124" s="1063"/>
      <c r="BV124" s="1063" t="s">
        <v>128</v>
      </c>
      <c r="BW124" s="1063"/>
      <c r="BX124" s="1063"/>
      <c r="BY124" s="1063"/>
      <c r="BZ124" s="1063"/>
      <c r="CA124" s="1063" t="s">
        <v>128</v>
      </c>
      <c r="CB124" s="1063"/>
      <c r="CC124" s="1063"/>
      <c r="CD124" s="1063"/>
      <c r="CE124" s="1063"/>
      <c r="CF124" s="1064"/>
      <c r="CG124" s="1065"/>
      <c r="CH124" s="1065"/>
      <c r="CI124" s="1065"/>
      <c r="CJ124" s="1066"/>
      <c r="CK124" s="1048"/>
      <c r="CL124" s="1048"/>
      <c r="CM124" s="1048"/>
      <c r="CN124" s="1048"/>
      <c r="CO124" s="1049"/>
      <c r="CP124" s="1055" t="s">
        <v>480</v>
      </c>
      <c r="CQ124" s="1056"/>
      <c r="CR124" s="1056"/>
      <c r="CS124" s="1056"/>
      <c r="CT124" s="1056"/>
      <c r="CU124" s="1056"/>
      <c r="CV124" s="1056"/>
      <c r="CW124" s="1056"/>
      <c r="CX124" s="1056"/>
      <c r="CY124" s="1056"/>
      <c r="CZ124" s="1056"/>
      <c r="DA124" s="1056"/>
      <c r="DB124" s="1056"/>
      <c r="DC124" s="1056"/>
      <c r="DD124" s="1056"/>
      <c r="DE124" s="1056"/>
      <c r="DF124" s="1057"/>
      <c r="DG124" s="1040">
        <v>377930</v>
      </c>
      <c r="DH124" s="1022"/>
      <c r="DI124" s="1022"/>
      <c r="DJ124" s="1022"/>
      <c r="DK124" s="1023"/>
      <c r="DL124" s="1021">
        <v>81672</v>
      </c>
      <c r="DM124" s="1022"/>
      <c r="DN124" s="1022"/>
      <c r="DO124" s="1022"/>
      <c r="DP124" s="1023"/>
      <c r="DQ124" s="1021">
        <v>92253</v>
      </c>
      <c r="DR124" s="1022"/>
      <c r="DS124" s="1022"/>
      <c r="DT124" s="1022"/>
      <c r="DU124" s="1023"/>
      <c r="DV124" s="1024">
        <v>0.1</v>
      </c>
      <c r="DW124" s="1025"/>
      <c r="DX124" s="1025"/>
      <c r="DY124" s="1025"/>
      <c r="DZ124" s="1026"/>
    </row>
    <row r="125" spans="1:130" s="226" customFormat="1" ht="26.25" customHeight="1" x14ac:dyDescent="0.15">
      <c r="A125" s="1093"/>
      <c r="B125" s="985"/>
      <c r="C125" s="958" t="s">
        <v>466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128</v>
      </c>
      <c r="AB125" s="995"/>
      <c r="AC125" s="995"/>
      <c r="AD125" s="995"/>
      <c r="AE125" s="996"/>
      <c r="AF125" s="997" t="s">
        <v>128</v>
      </c>
      <c r="AG125" s="995"/>
      <c r="AH125" s="995"/>
      <c r="AI125" s="995"/>
      <c r="AJ125" s="996"/>
      <c r="AK125" s="997" t="s">
        <v>128</v>
      </c>
      <c r="AL125" s="995"/>
      <c r="AM125" s="995"/>
      <c r="AN125" s="995"/>
      <c r="AO125" s="996"/>
      <c r="AP125" s="998" t="s">
        <v>128</v>
      </c>
      <c r="AQ125" s="999"/>
      <c r="AR125" s="999"/>
      <c r="AS125" s="999"/>
      <c r="AT125" s="100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8" t="s">
        <v>481</v>
      </c>
      <c r="CL125" s="1043"/>
      <c r="CM125" s="1043"/>
      <c r="CN125" s="1043"/>
      <c r="CO125" s="1044"/>
      <c r="CP125" s="965" t="s">
        <v>482</v>
      </c>
      <c r="CQ125" s="933"/>
      <c r="CR125" s="933"/>
      <c r="CS125" s="933"/>
      <c r="CT125" s="933"/>
      <c r="CU125" s="933"/>
      <c r="CV125" s="933"/>
      <c r="CW125" s="933"/>
      <c r="CX125" s="933"/>
      <c r="CY125" s="933"/>
      <c r="CZ125" s="933"/>
      <c r="DA125" s="933"/>
      <c r="DB125" s="933"/>
      <c r="DC125" s="933"/>
      <c r="DD125" s="933"/>
      <c r="DE125" s="933"/>
      <c r="DF125" s="934"/>
      <c r="DG125" s="966" t="s">
        <v>128</v>
      </c>
      <c r="DH125" s="967"/>
      <c r="DI125" s="967"/>
      <c r="DJ125" s="967"/>
      <c r="DK125" s="967"/>
      <c r="DL125" s="967" t="s">
        <v>128</v>
      </c>
      <c r="DM125" s="967"/>
      <c r="DN125" s="967"/>
      <c r="DO125" s="967"/>
      <c r="DP125" s="967"/>
      <c r="DQ125" s="967" t="s">
        <v>128</v>
      </c>
      <c r="DR125" s="967"/>
      <c r="DS125" s="967"/>
      <c r="DT125" s="967"/>
      <c r="DU125" s="967"/>
      <c r="DV125" s="968" t="s">
        <v>128</v>
      </c>
      <c r="DW125" s="968"/>
      <c r="DX125" s="968"/>
      <c r="DY125" s="968"/>
      <c r="DZ125" s="969"/>
    </row>
    <row r="126" spans="1:130" s="226" customFormat="1" ht="26.25" customHeight="1" thickBot="1" x14ac:dyDescent="0.2">
      <c r="A126" s="1093"/>
      <c r="B126" s="985"/>
      <c r="C126" s="958" t="s">
        <v>468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128</v>
      </c>
      <c r="AB126" s="995"/>
      <c r="AC126" s="995"/>
      <c r="AD126" s="995"/>
      <c r="AE126" s="996"/>
      <c r="AF126" s="997" t="s">
        <v>128</v>
      </c>
      <c r="AG126" s="995"/>
      <c r="AH126" s="995"/>
      <c r="AI126" s="995"/>
      <c r="AJ126" s="996"/>
      <c r="AK126" s="997" t="s">
        <v>128</v>
      </c>
      <c r="AL126" s="995"/>
      <c r="AM126" s="995"/>
      <c r="AN126" s="995"/>
      <c r="AO126" s="996"/>
      <c r="AP126" s="998" t="s">
        <v>128</v>
      </c>
      <c r="AQ126" s="999"/>
      <c r="AR126" s="999"/>
      <c r="AS126" s="999"/>
      <c r="AT126" s="100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9"/>
      <c r="CL126" s="1046"/>
      <c r="CM126" s="1046"/>
      <c r="CN126" s="1046"/>
      <c r="CO126" s="1047"/>
      <c r="CP126" s="958" t="s">
        <v>483</v>
      </c>
      <c r="CQ126" s="959"/>
      <c r="CR126" s="959"/>
      <c r="CS126" s="959"/>
      <c r="CT126" s="959"/>
      <c r="CU126" s="959"/>
      <c r="CV126" s="959"/>
      <c r="CW126" s="959"/>
      <c r="CX126" s="959"/>
      <c r="CY126" s="959"/>
      <c r="CZ126" s="959"/>
      <c r="DA126" s="959"/>
      <c r="DB126" s="959"/>
      <c r="DC126" s="959"/>
      <c r="DD126" s="959"/>
      <c r="DE126" s="959"/>
      <c r="DF126" s="960"/>
      <c r="DG126" s="961" t="s">
        <v>128</v>
      </c>
      <c r="DH126" s="962"/>
      <c r="DI126" s="962"/>
      <c r="DJ126" s="962"/>
      <c r="DK126" s="962"/>
      <c r="DL126" s="962" t="s">
        <v>128</v>
      </c>
      <c r="DM126" s="962"/>
      <c r="DN126" s="962"/>
      <c r="DO126" s="962"/>
      <c r="DP126" s="962"/>
      <c r="DQ126" s="962" t="s">
        <v>128</v>
      </c>
      <c r="DR126" s="962"/>
      <c r="DS126" s="962"/>
      <c r="DT126" s="962"/>
      <c r="DU126" s="962"/>
      <c r="DV126" s="963" t="s">
        <v>128</v>
      </c>
      <c r="DW126" s="963"/>
      <c r="DX126" s="963"/>
      <c r="DY126" s="963"/>
      <c r="DZ126" s="964"/>
    </row>
    <row r="127" spans="1:130" s="226" customFormat="1" ht="26.25" customHeight="1" x14ac:dyDescent="0.15">
      <c r="A127" s="1094"/>
      <c r="B127" s="987"/>
      <c r="C127" s="1009" t="s">
        <v>484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128</v>
      </c>
      <c r="AB127" s="995"/>
      <c r="AC127" s="995"/>
      <c r="AD127" s="995"/>
      <c r="AE127" s="996"/>
      <c r="AF127" s="997" t="s">
        <v>128</v>
      </c>
      <c r="AG127" s="995"/>
      <c r="AH127" s="995"/>
      <c r="AI127" s="995"/>
      <c r="AJ127" s="996"/>
      <c r="AK127" s="997" t="s">
        <v>128</v>
      </c>
      <c r="AL127" s="995"/>
      <c r="AM127" s="995"/>
      <c r="AN127" s="995"/>
      <c r="AO127" s="996"/>
      <c r="AP127" s="998" t="s">
        <v>128</v>
      </c>
      <c r="AQ127" s="999"/>
      <c r="AR127" s="999"/>
      <c r="AS127" s="999"/>
      <c r="AT127" s="1000"/>
      <c r="AU127" s="228"/>
      <c r="AV127" s="228"/>
      <c r="AW127" s="228"/>
      <c r="AX127" s="1067" t="s">
        <v>485</v>
      </c>
      <c r="AY127" s="1068"/>
      <c r="AZ127" s="1068"/>
      <c r="BA127" s="1068"/>
      <c r="BB127" s="1068"/>
      <c r="BC127" s="1068"/>
      <c r="BD127" s="1068"/>
      <c r="BE127" s="1069"/>
      <c r="BF127" s="1070" t="s">
        <v>486</v>
      </c>
      <c r="BG127" s="1068"/>
      <c r="BH127" s="1068"/>
      <c r="BI127" s="1068"/>
      <c r="BJ127" s="1068"/>
      <c r="BK127" s="1068"/>
      <c r="BL127" s="1069"/>
      <c r="BM127" s="1070" t="s">
        <v>487</v>
      </c>
      <c r="BN127" s="1068"/>
      <c r="BO127" s="1068"/>
      <c r="BP127" s="1068"/>
      <c r="BQ127" s="1068"/>
      <c r="BR127" s="1068"/>
      <c r="BS127" s="1069"/>
      <c r="BT127" s="1070" t="s">
        <v>488</v>
      </c>
      <c r="BU127" s="1068"/>
      <c r="BV127" s="1068"/>
      <c r="BW127" s="1068"/>
      <c r="BX127" s="1068"/>
      <c r="BY127" s="1068"/>
      <c r="BZ127" s="1091"/>
      <c r="CA127" s="228"/>
      <c r="CB127" s="228"/>
      <c r="CC127" s="228"/>
      <c r="CD127" s="251"/>
      <c r="CE127" s="251"/>
      <c r="CF127" s="251"/>
      <c r="CG127" s="228"/>
      <c r="CH127" s="228"/>
      <c r="CI127" s="228"/>
      <c r="CJ127" s="250"/>
      <c r="CK127" s="1059"/>
      <c r="CL127" s="1046"/>
      <c r="CM127" s="1046"/>
      <c r="CN127" s="1046"/>
      <c r="CO127" s="1047"/>
      <c r="CP127" s="958" t="s">
        <v>489</v>
      </c>
      <c r="CQ127" s="959"/>
      <c r="CR127" s="959"/>
      <c r="CS127" s="959"/>
      <c r="CT127" s="959"/>
      <c r="CU127" s="959"/>
      <c r="CV127" s="959"/>
      <c r="CW127" s="959"/>
      <c r="CX127" s="959"/>
      <c r="CY127" s="959"/>
      <c r="CZ127" s="959"/>
      <c r="DA127" s="959"/>
      <c r="DB127" s="959"/>
      <c r="DC127" s="959"/>
      <c r="DD127" s="959"/>
      <c r="DE127" s="959"/>
      <c r="DF127" s="960"/>
      <c r="DG127" s="961" t="s">
        <v>128</v>
      </c>
      <c r="DH127" s="962"/>
      <c r="DI127" s="962"/>
      <c r="DJ127" s="962"/>
      <c r="DK127" s="962"/>
      <c r="DL127" s="962" t="s">
        <v>128</v>
      </c>
      <c r="DM127" s="962"/>
      <c r="DN127" s="962"/>
      <c r="DO127" s="962"/>
      <c r="DP127" s="962"/>
      <c r="DQ127" s="962" t="s">
        <v>128</v>
      </c>
      <c r="DR127" s="962"/>
      <c r="DS127" s="962"/>
      <c r="DT127" s="962"/>
      <c r="DU127" s="962"/>
      <c r="DV127" s="963" t="s">
        <v>128</v>
      </c>
      <c r="DW127" s="963"/>
      <c r="DX127" s="963"/>
      <c r="DY127" s="963"/>
      <c r="DZ127" s="964"/>
    </row>
    <row r="128" spans="1:130" s="226" customFormat="1" ht="26.25" customHeight="1" thickBot="1" x14ac:dyDescent="0.2">
      <c r="A128" s="1077" t="s">
        <v>490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491</v>
      </c>
      <c r="X128" s="1079"/>
      <c r="Y128" s="1079"/>
      <c r="Z128" s="1080"/>
      <c r="AA128" s="1081">
        <v>2184392</v>
      </c>
      <c r="AB128" s="1082"/>
      <c r="AC128" s="1082"/>
      <c r="AD128" s="1082"/>
      <c r="AE128" s="1083"/>
      <c r="AF128" s="1084">
        <v>2123470</v>
      </c>
      <c r="AG128" s="1082"/>
      <c r="AH128" s="1082"/>
      <c r="AI128" s="1082"/>
      <c r="AJ128" s="1083"/>
      <c r="AK128" s="1084">
        <v>2424538</v>
      </c>
      <c r="AL128" s="1082"/>
      <c r="AM128" s="1082"/>
      <c r="AN128" s="1082"/>
      <c r="AO128" s="1083"/>
      <c r="AP128" s="1085"/>
      <c r="AQ128" s="1086"/>
      <c r="AR128" s="1086"/>
      <c r="AS128" s="1086"/>
      <c r="AT128" s="1087"/>
      <c r="AU128" s="228"/>
      <c r="AV128" s="228"/>
      <c r="AW128" s="228"/>
      <c r="AX128" s="932" t="s">
        <v>492</v>
      </c>
      <c r="AY128" s="933"/>
      <c r="AZ128" s="933"/>
      <c r="BA128" s="933"/>
      <c r="BB128" s="933"/>
      <c r="BC128" s="933"/>
      <c r="BD128" s="933"/>
      <c r="BE128" s="934"/>
      <c r="BF128" s="1088" t="s">
        <v>128</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1"/>
      <c r="CB128" s="251"/>
      <c r="CC128" s="251"/>
      <c r="CD128" s="251"/>
      <c r="CE128" s="251"/>
      <c r="CF128" s="251"/>
      <c r="CG128" s="228"/>
      <c r="CH128" s="228"/>
      <c r="CI128" s="228"/>
      <c r="CJ128" s="250"/>
      <c r="CK128" s="1060"/>
      <c r="CL128" s="1061"/>
      <c r="CM128" s="1061"/>
      <c r="CN128" s="1061"/>
      <c r="CO128" s="1062"/>
      <c r="CP128" s="1071" t="s">
        <v>493</v>
      </c>
      <c r="CQ128" s="762"/>
      <c r="CR128" s="762"/>
      <c r="CS128" s="762"/>
      <c r="CT128" s="762"/>
      <c r="CU128" s="762"/>
      <c r="CV128" s="762"/>
      <c r="CW128" s="762"/>
      <c r="CX128" s="762"/>
      <c r="CY128" s="762"/>
      <c r="CZ128" s="762"/>
      <c r="DA128" s="762"/>
      <c r="DB128" s="762"/>
      <c r="DC128" s="762"/>
      <c r="DD128" s="762"/>
      <c r="DE128" s="762"/>
      <c r="DF128" s="1072"/>
      <c r="DG128" s="1073" t="s">
        <v>128</v>
      </c>
      <c r="DH128" s="1074"/>
      <c r="DI128" s="1074"/>
      <c r="DJ128" s="1074"/>
      <c r="DK128" s="1074"/>
      <c r="DL128" s="1074">
        <v>2319</v>
      </c>
      <c r="DM128" s="1074"/>
      <c r="DN128" s="1074"/>
      <c r="DO128" s="1074"/>
      <c r="DP128" s="1074"/>
      <c r="DQ128" s="1074" t="s">
        <v>128</v>
      </c>
      <c r="DR128" s="1074"/>
      <c r="DS128" s="1074"/>
      <c r="DT128" s="1074"/>
      <c r="DU128" s="1074"/>
      <c r="DV128" s="1075" t="s">
        <v>128</v>
      </c>
      <c r="DW128" s="1075"/>
      <c r="DX128" s="1075"/>
      <c r="DY128" s="1075"/>
      <c r="DZ128" s="1076"/>
    </row>
    <row r="129" spans="1:131" s="226"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494</v>
      </c>
      <c r="X129" s="1107"/>
      <c r="Y129" s="1107"/>
      <c r="Z129" s="1108"/>
      <c r="AA129" s="994">
        <v>80608655</v>
      </c>
      <c r="AB129" s="995"/>
      <c r="AC129" s="995"/>
      <c r="AD129" s="995"/>
      <c r="AE129" s="996"/>
      <c r="AF129" s="997">
        <v>77203866</v>
      </c>
      <c r="AG129" s="995"/>
      <c r="AH129" s="995"/>
      <c r="AI129" s="995"/>
      <c r="AJ129" s="996"/>
      <c r="AK129" s="997">
        <v>76681662</v>
      </c>
      <c r="AL129" s="995"/>
      <c r="AM129" s="995"/>
      <c r="AN129" s="995"/>
      <c r="AO129" s="996"/>
      <c r="AP129" s="1109"/>
      <c r="AQ129" s="1110"/>
      <c r="AR129" s="1110"/>
      <c r="AS129" s="1110"/>
      <c r="AT129" s="1111"/>
      <c r="AU129" s="229"/>
      <c r="AV129" s="229"/>
      <c r="AW129" s="229"/>
      <c r="AX129" s="1101" t="s">
        <v>495</v>
      </c>
      <c r="AY129" s="959"/>
      <c r="AZ129" s="959"/>
      <c r="BA129" s="959"/>
      <c r="BB129" s="959"/>
      <c r="BC129" s="959"/>
      <c r="BD129" s="959"/>
      <c r="BE129" s="960"/>
      <c r="BF129" s="1102" t="s">
        <v>128</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70" t="s">
        <v>496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497</v>
      </c>
      <c r="X130" s="1107"/>
      <c r="Y130" s="1107"/>
      <c r="Z130" s="1108"/>
      <c r="AA130" s="994">
        <v>8831480</v>
      </c>
      <c r="AB130" s="995"/>
      <c r="AC130" s="995"/>
      <c r="AD130" s="995"/>
      <c r="AE130" s="996"/>
      <c r="AF130" s="997">
        <v>8369455</v>
      </c>
      <c r="AG130" s="995"/>
      <c r="AH130" s="995"/>
      <c r="AI130" s="995"/>
      <c r="AJ130" s="996"/>
      <c r="AK130" s="997">
        <v>7850042</v>
      </c>
      <c r="AL130" s="995"/>
      <c r="AM130" s="995"/>
      <c r="AN130" s="995"/>
      <c r="AO130" s="996"/>
      <c r="AP130" s="1109"/>
      <c r="AQ130" s="1110"/>
      <c r="AR130" s="1110"/>
      <c r="AS130" s="1110"/>
      <c r="AT130" s="1111"/>
      <c r="AU130" s="229"/>
      <c r="AV130" s="229"/>
      <c r="AW130" s="229"/>
      <c r="AX130" s="1101" t="s">
        <v>498</v>
      </c>
      <c r="AY130" s="959"/>
      <c r="AZ130" s="959"/>
      <c r="BA130" s="959"/>
      <c r="BB130" s="959"/>
      <c r="BC130" s="959"/>
      <c r="BD130" s="959"/>
      <c r="BE130" s="960"/>
      <c r="BF130" s="1137">
        <v>2.8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499</v>
      </c>
      <c r="X131" s="1144"/>
      <c r="Y131" s="1144"/>
      <c r="Z131" s="1145"/>
      <c r="AA131" s="1040">
        <v>71777175</v>
      </c>
      <c r="AB131" s="1022"/>
      <c r="AC131" s="1022"/>
      <c r="AD131" s="1022"/>
      <c r="AE131" s="1023"/>
      <c r="AF131" s="1021">
        <v>68834411</v>
      </c>
      <c r="AG131" s="1022"/>
      <c r="AH131" s="1022"/>
      <c r="AI131" s="1022"/>
      <c r="AJ131" s="1023"/>
      <c r="AK131" s="1021">
        <v>68831620</v>
      </c>
      <c r="AL131" s="1022"/>
      <c r="AM131" s="1022"/>
      <c r="AN131" s="1022"/>
      <c r="AO131" s="1023"/>
      <c r="AP131" s="1146"/>
      <c r="AQ131" s="1147"/>
      <c r="AR131" s="1147"/>
      <c r="AS131" s="1147"/>
      <c r="AT131" s="1148"/>
      <c r="AU131" s="229"/>
      <c r="AV131" s="229"/>
      <c r="AW131" s="229"/>
      <c r="AX131" s="1119" t="s">
        <v>500</v>
      </c>
      <c r="AY131" s="762"/>
      <c r="AZ131" s="762"/>
      <c r="BA131" s="762"/>
      <c r="BB131" s="762"/>
      <c r="BC131" s="762"/>
      <c r="BD131" s="762"/>
      <c r="BE131" s="1072"/>
      <c r="BF131" s="1120" t="s">
        <v>128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26" t="s">
        <v>501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502</v>
      </c>
      <c r="W132" s="1130"/>
      <c r="X132" s="1130"/>
      <c r="Y132" s="1130"/>
      <c r="Z132" s="1131"/>
      <c r="AA132" s="1132">
        <v>1.892281216</v>
      </c>
      <c r="AB132" s="1133"/>
      <c r="AC132" s="1133"/>
      <c r="AD132" s="1133"/>
      <c r="AE132" s="1134"/>
      <c r="AF132" s="1135">
        <v>1.9603668869999999</v>
      </c>
      <c r="AG132" s="1133"/>
      <c r="AH132" s="1133"/>
      <c r="AI132" s="1133"/>
      <c r="AJ132" s="1134"/>
      <c r="AK132" s="1135">
        <v>4.7054624020000002</v>
      </c>
      <c r="AL132" s="1133"/>
      <c r="AM132" s="1133"/>
      <c r="AN132" s="1133"/>
      <c r="AO132" s="1134"/>
      <c r="AP132" s="1037"/>
      <c r="AQ132" s="1038"/>
      <c r="AR132" s="1038"/>
      <c r="AS132" s="1038"/>
      <c r="AT132" s="113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503</v>
      </c>
      <c r="W133" s="1113"/>
      <c r="X133" s="1113"/>
      <c r="Y133" s="1113"/>
      <c r="Z133" s="1114"/>
      <c r="AA133" s="1115">
        <v>2.5</v>
      </c>
      <c r="AB133" s="1116"/>
      <c r="AC133" s="1116"/>
      <c r="AD133" s="1116"/>
      <c r="AE133" s="1117"/>
      <c r="AF133" s="1115">
        <v>1.9</v>
      </c>
      <c r="AG133" s="1116"/>
      <c r="AH133" s="1116"/>
      <c r="AI133" s="1116"/>
      <c r="AJ133" s="1117"/>
      <c r="AK133" s="1115">
        <v>2.8</v>
      </c>
      <c r="AL133" s="1116"/>
      <c r="AM133" s="1116"/>
      <c r="AN133" s="1116"/>
      <c r="AO133" s="1117"/>
      <c r="AP133" s="1064"/>
      <c r="AQ133" s="1065"/>
      <c r="AR133" s="1065"/>
      <c r="AS133" s="1065"/>
      <c r="AT133" s="111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x5HfuA8BwPoh5jXVGjAMJg8N8bjN5BJ2kbrc88sG25w3L9hvjfKEyelbh/0nknRt9kWZ/F6AVfv0cjnUfXkUbw==" saltValue="pbhAB0chMap20QELr1bT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504</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SBmJjjiTWRK2DCNyCvOA3vpAY1kRpHCc6qcfOWgoTqg40I3QwBQun8ssEvcXFDOWwXiyTNPv48Y0YnAr9+KC/Q==" saltValue="50iqRurwwOzO0blvL8KB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W35z8o6jVshm2n3tCF8ot2WzwlkT+WeJQZHx3I1DvpnHoaEVYwS9kxj1wMx3NvV98ruQbX/JYjmM6ez1MZPvA==" saltValue="DKXbaeB0c6W6m3pplcyu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0" t="s">
        <v>507</v>
      </c>
      <c r="AP7" s="268"/>
      <c r="AQ7" s="269" t="s">
        <v>508</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1"/>
      <c r="AP8" s="274" t="s">
        <v>509</v>
      </c>
      <c r="AQ8" s="275" t="s">
        <v>510</v>
      </c>
      <c r="AR8" s="276" t="s">
        <v>511</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2" t="s">
        <v>512</v>
      </c>
      <c r="AL9" s="1153"/>
      <c r="AM9" s="1153"/>
      <c r="AN9" s="1154"/>
      <c r="AO9" s="277">
        <v>21179845</v>
      </c>
      <c r="AP9" s="277">
        <v>68384</v>
      </c>
      <c r="AQ9" s="278">
        <v>63654</v>
      </c>
      <c r="AR9" s="279">
        <v>7.4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2" t="s">
        <v>513</v>
      </c>
      <c r="AL10" s="1153"/>
      <c r="AM10" s="1153"/>
      <c r="AN10" s="1154"/>
      <c r="AO10" s="280">
        <v>273139</v>
      </c>
      <c r="AP10" s="280">
        <v>882</v>
      </c>
      <c r="AQ10" s="281">
        <v>2232</v>
      </c>
      <c r="AR10" s="282">
        <v>-60.5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2" t="s">
        <v>514</v>
      </c>
      <c r="AL11" s="1153"/>
      <c r="AM11" s="1153"/>
      <c r="AN11" s="1154"/>
      <c r="AO11" s="280">
        <v>719947</v>
      </c>
      <c r="AP11" s="280">
        <v>2325</v>
      </c>
      <c r="AQ11" s="281">
        <v>1758</v>
      </c>
      <c r="AR11" s="282">
        <v>32.299999999999997</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2" t="s">
        <v>515</v>
      </c>
      <c r="AL12" s="1153"/>
      <c r="AM12" s="1153"/>
      <c r="AN12" s="1154"/>
      <c r="AO12" s="280" t="s">
        <v>516</v>
      </c>
      <c r="AP12" s="280" t="s">
        <v>516</v>
      </c>
      <c r="AQ12" s="281">
        <v>37</v>
      </c>
      <c r="AR12" s="282" t="s">
        <v>516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2" t="s">
        <v>517</v>
      </c>
      <c r="AL13" s="1153"/>
      <c r="AM13" s="1153"/>
      <c r="AN13" s="1154"/>
      <c r="AO13" s="280">
        <v>475300</v>
      </c>
      <c r="AP13" s="280">
        <v>1535</v>
      </c>
      <c r="AQ13" s="281">
        <v>1692</v>
      </c>
      <c r="AR13" s="282">
        <v>-9.3000000000000007</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2" t="s">
        <v>518</v>
      </c>
      <c r="AL14" s="1153"/>
      <c r="AM14" s="1153"/>
      <c r="AN14" s="1154"/>
      <c r="AO14" s="280">
        <v>596883</v>
      </c>
      <c r="AP14" s="280">
        <v>1927</v>
      </c>
      <c r="AQ14" s="281">
        <v>1307</v>
      </c>
      <c r="AR14" s="282">
        <v>47.4</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5" t="s">
        <v>519</v>
      </c>
      <c r="AL15" s="1156"/>
      <c r="AM15" s="1156"/>
      <c r="AN15" s="1157"/>
      <c r="AO15" s="280">
        <v>-1059174</v>
      </c>
      <c r="AP15" s="280">
        <v>-3420</v>
      </c>
      <c r="AQ15" s="281">
        <v>-3631</v>
      </c>
      <c r="AR15" s="282">
        <v>-5.8</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5" t="s">
        <v>185</v>
      </c>
      <c r="AL16" s="1156"/>
      <c r="AM16" s="1156"/>
      <c r="AN16" s="1157"/>
      <c r="AO16" s="280">
        <v>22185940</v>
      </c>
      <c r="AP16" s="280">
        <v>71632</v>
      </c>
      <c r="AQ16" s="281">
        <v>67049</v>
      </c>
      <c r="AR16" s="282">
        <v>6.8</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8" t="s">
        <v>524</v>
      </c>
      <c r="AL21" s="1159"/>
      <c r="AM21" s="1159"/>
      <c r="AN21" s="1160"/>
      <c r="AO21" s="293">
        <v>6.46</v>
      </c>
      <c r="AP21" s="294">
        <v>6.44</v>
      </c>
      <c r="AQ21" s="295">
        <v>0.02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8" t="s">
        <v>525</v>
      </c>
      <c r="AL22" s="1159"/>
      <c r="AM22" s="1159"/>
      <c r="AN22" s="1160"/>
      <c r="AO22" s="298">
        <v>102.1</v>
      </c>
      <c r="AP22" s="299">
        <v>99.5</v>
      </c>
      <c r="AQ22" s="300">
        <v>2.6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9" t="s">
        <v>526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3"/>
    </row>
    <row r="27" spans="1:46" x14ac:dyDescent="0.15">
      <c r="A27" s="305"/>
      <c r="AO27" s="258"/>
      <c r="AP27" s="258"/>
      <c r="AQ27" s="258"/>
      <c r="AR27" s="258"/>
      <c r="AS27" s="258"/>
      <c r="AT27" s="258"/>
    </row>
    <row r="28" spans="1:46" ht="17.25" x14ac:dyDescent="0.15">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0" t="s">
        <v>507</v>
      </c>
      <c r="AP30" s="268"/>
      <c r="AQ30" s="269" t="s">
        <v>508</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1"/>
      <c r="AP31" s="274" t="s">
        <v>509</v>
      </c>
      <c r="AQ31" s="275" t="s">
        <v>510</v>
      </c>
      <c r="AR31" s="276" t="s">
        <v>511</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6" t="s">
        <v>529</v>
      </c>
      <c r="AL32" s="1167"/>
      <c r="AM32" s="1167"/>
      <c r="AN32" s="1168"/>
      <c r="AO32" s="308">
        <v>6123109</v>
      </c>
      <c r="AP32" s="308">
        <v>19770</v>
      </c>
      <c r="AQ32" s="309">
        <v>30950</v>
      </c>
      <c r="AR32" s="310">
        <v>-36.1</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6" t="s">
        <v>530</v>
      </c>
      <c r="AL33" s="1167"/>
      <c r="AM33" s="1167"/>
      <c r="AN33" s="1168"/>
      <c r="AO33" s="308" t="s">
        <v>516</v>
      </c>
      <c r="AP33" s="308" t="s">
        <v>516</v>
      </c>
      <c r="AQ33" s="309" t="s">
        <v>516</v>
      </c>
      <c r="AR33" s="310" t="s">
        <v>516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6" t="s">
        <v>531</v>
      </c>
      <c r="AL34" s="1167"/>
      <c r="AM34" s="1167"/>
      <c r="AN34" s="1168"/>
      <c r="AO34" s="308" t="s">
        <v>516</v>
      </c>
      <c r="AP34" s="308" t="s">
        <v>516</v>
      </c>
      <c r="AQ34" s="309">
        <v>22</v>
      </c>
      <c r="AR34" s="310" t="s">
        <v>516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6" t="s">
        <v>532</v>
      </c>
      <c r="AL35" s="1167"/>
      <c r="AM35" s="1167"/>
      <c r="AN35" s="1168"/>
      <c r="AO35" s="308">
        <v>4335274</v>
      </c>
      <c r="AP35" s="308">
        <v>13997</v>
      </c>
      <c r="AQ35" s="309">
        <v>7929</v>
      </c>
      <c r="AR35" s="310">
        <v>76.5</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6" t="s">
        <v>533</v>
      </c>
      <c r="AL36" s="1167"/>
      <c r="AM36" s="1167"/>
      <c r="AN36" s="1168"/>
      <c r="AO36" s="308">
        <v>820545</v>
      </c>
      <c r="AP36" s="308">
        <v>2649</v>
      </c>
      <c r="AQ36" s="309">
        <v>497</v>
      </c>
      <c r="AR36" s="310">
        <v>433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6" t="s">
        <v>534</v>
      </c>
      <c r="AL37" s="1167"/>
      <c r="AM37" s="1167"/>
      <c r="AN37" s="1168"/>
      <c r="AO37" s="308">
        <v>2234498</v>
      </c>
      <c r="AP37" s="308">
        <v>7215</v>
      </c>
      <c r="AQ37" s="309">
        <v>1271</v>
      </c>
      <c r="AR37" s="310">
        <v>467.7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9" t="s">
        <v>535</v>
      </c>
      <c r="AL38" s="1170"/>
      <c r="AM38" s="1170"/>
      <c r="AN38" s="1171"/>
      <c r="AO38" s="311" t="s">
        <v>516</v>
      </c>
      <c r="AP38" s="311" t="s">
        <v>516</v>
      </c>
      <c r="AQ38" s="312">
        <v>1</v>
      </c>
      <c r="AR38" s="300" t="s">
        <v>516</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9" t="s">
        <v>536</v>
      </c>
      <c r="AL39" s="1170"/>
      <c r="AM39" s="1170"/>
      <c r="AN39" s="1171"/>
      <c r="AO39" s="308">
        <v>-2424538</v>
      </c>
      <c r="AP39" s="308">
        <v>-7828</v>
      </c>
      <c r="AQ39" s="309">
        <v>-7248</v>
      </c>
      <c r="AR39" s="310">
        <v>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6" t="s">
        <v>537</v>
      </c>
      <c r="AL40" s="1167"/>
      <c r="AM40" s="1167"/>
      <c r="AN40" s="1168"/>
      <c r="AO40" s="308">
        <v>-7850042</v>
      </c>
      <c r="AP40" s="308">
        <v>-25346</v>
      </c>
      <c r="AQ40" s="309">
        <v>-24279</v>
      </c>
      <c r="AR40" s="310">
        <v>4.4000000000000004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2" t="s">
        <v>297</v>
      </c>
      <c r="AL41" s="1173"/>
      <c r="AM41" s="1173"/>
      <c r="AN41" s="1174"/>
      <c r="AO41" s="308">
        <v>3238846</v>
      </c>
      <c r="AP41" s="308">
        <v>10457</v>
      </c>
      <c r="AQ41" s="309">
        <v>9144</v>
      </c>
      <c r="AR41" s="310">
        <v>14.4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1" t="s">
        <v>507</v>
      </c>
      <c r="AN49" s="1163" t="s">
        <v>541</v>
      </c>
      <c r="AO49" s="1164"/>
      <c r="AP49" s="1164"/>
      <c r="AQ49" s="1164"/>
      <c r="AR49" s="116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2"/>
      <c r="AN50" s="324" t="s">
        <v>542</v>
      </c>
      <c r="AO50" s="325" t="s">
        <v>543</v>
      </c>
      <c r="AP50" s="326" t="s">
        <v>544</v>
      </c>
      <c r="AQ50" s="327" t="s">
        <v>545</v>
      </c>
      <c r="AR50" s="328" t="s">
        <v>546</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17681214</v>
      </c>
      <c r="AN51" s="330">
        <v>56640</v>
      </c>
      <c r="AO51" s="331">
        <v>27.3</v>
      </c>
      <c r="AP51" s="332">
        <v>45022</v>
      </c>
      <c r="AQ51" s="333">
        <v>-0.9</v>
      </c>
      <c r="AR51" s="334">
        <v>28.2</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9467704</v>
      </c>
      <c r="AN52" s="338">
        <v>30329</v>
      </c>
      <c r="AO52" s="339">
        <v>34.9</v>
      </c>
      <c r="AP52" s="340">
        <v>25247</v>
      </c>
      <c r="AQ52" s="341">
        <v>3</v>
      </c>
      <c r="AR52" s="342">
        <v>31.9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22630350</v>
      </c>
      <c r="AN53" s="330">
        <v>72638</v>
      </c>
      <c r="AO53" s="331">
        <v>28.2</v>
      </c>
      <c r="AP53" s="332">
        <v>46035</v>
      </c>
      <c r="AQ53" s="333">
        <v>2.2999999999999998</v>
      </c>
      <c r="AR53" s="334">
        <v>25.9</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12178384</v>
      </c>
      <c r="AN54" s="338">
        <v>39090</v>
      </c>
      <c r="AO54" s="339">
        <v>28.9</v>
      </c>
      <c r="AP54" s="340">
        <v>25158</v>
      </c>
      <c r="AQ54" s="341">
        <v>-0.4</v>
      </c>
      <c r="AR54" s="342">
        <v>29.3</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17006079</v>
      </c>
      <c r="AN55" s="330">
        <v>54621</v>
      </c>
      <c r="AO55" s="331">
        <v>-24.8</v>
      </c>
      <c r="AP55" s="332">
        <v>43261</v>
      </c>
      <c r="AQ55" s="333">
        <v>-6</v>
      </c>
      <c r="AR55" s="334">
        <v>-18.8</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11143248</v>
      </c>
      <c r="AN56" s="338">
        <v>35790</v>
      </c>
      <c r="AO56" s="339">
        <v>-8.4</v>
      </c>
      <c r="AP56" s="340">
        <v>24721</v>
      </c>
      <c r="AQ56" s="341">
        <v>-1.7</v>
      </c>
      <c r="AR56" s="342">
        <v>-6.7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15313513</v>
      </c>
      <c r="AN57" s="330">
        <v>49426</v>
      </c>
      <c r="AO57" s="331">
        <v>-9.5</v>
      </c>
      <c r="AP57" s="332">
        <v>40626</v>
      </c>
      <c r="AQ57" s="333">
        <v>-6.1</v>
      </c>
      <c r="AR57" s="334">
        <v>-3.4</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9845809</v>
      </c>
      <c r="AN58" s="338">
        <v>31779</v>
      </c>
      <c r="AO58" s="339">
        <v>-11.2</v>
      </c>
      <c r="AP58" s="340">
        <v>24279</v>
      </c>
      <c r="AQ58" s="341">
        <v>-1.8</v>
      </c>
      <c r="AR58" s="342">
        <v>-9.4</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20127443</v>
      </c>
      <c r="AN59" s="330">
        <v>64986</v>
      </c>
      <c r="AO59" s="331">
        <v>31.5</v>
      </c>
      <c r="AP59" s="332">
        <v>46133</v>
      </c>
      <c r="AQ59" s="333">
        <v>13.6</v>
      </c>
      <c r="AR59" s="334">
        <v>17.899999999999999</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10602633</v>
      </c>
      <c r="AN60" s="338">
        <v>34233</v>
      </c>
      <c r="AO60" s="339">
        <v>7.7</v>
      </c>
      <c r="AP60" s="340">
        <v>27280</v>
      </c>
      <c r="AQ60" s="341">
        <v>12.4</v>
      </c>
      <c r="AR60" s="342">
        <v>-4.7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18551720</v>
      </c>
      <c r="AN61" s="345">
        <v>59662</v>
      </c>
      <c r="AO61" s="346">
        <v>10.5</v>
      </c>
      <c r="AP61" s="347">
        <v>44215</v>
      </c>
      <c r="AQ61" s="348">
        <v>0.6</v>
      </c>
      <c r="AR61" s="334">
        <v>9.9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10647556</v>
      </c>
      <c r="AN62" s="338">
        <v>34244</v>
      </c>
      <c r="AO62" s="339">
        <v>10.4</v>
      </c>
      <c r="AP62" s="340">
        <v>25337</v>
      </c>
      <c r="AQ62" s="341">
        <v>2.2999999999999998</v>
      </c>
      <c r="AR62" s="342">
        <v>8.1</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MiFf1Wghy/XdV7uqyGoyYdPa40SkinHh5HiPgRntnLvMSVqGlEgDOzeplAGDypqDOK/ZaFJOuK+n0o313Lz12A==" saltValue="rafEau1CQXABzZBXM/q8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555</v>
      </c>
    </row>
    <row r="121" spans="125:125" ht="13.5" hidden="1" customHeight="1" x14ac:dyDescent="0.15">
      <c r="DU121" s="255"/>
    </row>
  </sheetData>
  <sheetProtection algorithmName="SHA-512" hashValue="cNbpUie+R8Y6/cbR3Dr0aIDzVAMe5BjUvTdVKYTtUYK8uar79Vq7ejFtLzgvvIA6tyXi+VsTXrAw2QcxxHD2yg==" saltValue="3eHsybeCr8zv3fEsn2l3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556</v>
      </c>
    </row>
  </sheetData>
  <sheetProtection algorithmName="SHA-512" hashValue="LlHQPbLB16iSowykKduKh4IVn00EQmDgyvze5hUeWhS2YN4eoMewkVEj8Se93x9VlLdHppaVMFj/dvtSD3ubjg==" saltValue="yLuTmql33CkKiiq66h76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75" t="s">
        <v>3</v>
      </c>
      <c r="D47" s="1175"/>
      <c r="E47" s="1176"/>
      <c r="F47" s="11">
        <v>16.23</v>
      </c>
      <c r="G47" s="12">
        <v>14.51</v>
      </c>
      <c r="H47" s="12">
        <v>18.45</v>
      </c>
      <c r="I47" s="12">
        <v>17.989999999999998</v>
      </c>
      <c r="J47" s="13">
        <v>18.57</v>
      </c>
    </row>
    <row r="48" spans="2:10" ht="57.75" customHeight="1" x14ac:dyDescent="0.15">
      <c r="B48" s="14"/>
      <c r="C48" s="1177" t="s">
        <v>4</v>
      </c>
      <c r="D48" s="1177"/>
      <c r="E48" s="1178"/>
      <c r="F48" s="15">
        <v>3.18</v>
      </c>
      <c r="G48" s="16">
        <v>3</v>
      </c>
      <c r="H48" s="16">
        <v>5.63</v>
      </c>
      <c r="I48" s="16">
        <v>10.98</v>
      </c>
      <c r="J48" s="17">
        <v>5.54</v>
      </c>
    </row>
    <row r="49" spans="2:10" ht="57.75" customHeight="1" thickBot="1" x14ac:dyDescent="0.2">
      <c r="B49" s="18"/>
      <c r="C49" s="1179" t="s">
        <v>5</v>
      </c>
      <c r="D49" s="1179"/>
      <c r="E49" s="1180"/>
      <c r="F49" s="19">
        <v>2.95</v>
      </c>
      <c r="G49" s="20">
        <v>1.0900000000000001</v>
      </c>
      <c r="H49" s="20">
        <v>4.3099999999999996</v>
      </c>
      <c r="I49" s="20">
        <v>3.82</v>
      </c>
      <c r="J49" s="21" t="s">
        <v>562</v>
      </c>
    </row>
    <row r="50" spans="2:10" x14ac:dyDescent="0.15"/>
  </sheetData>
  <sheetProtection algorithmName="SHA-512" hashValue="rN9cSwfirfHu8tOoL2zUjOJ5SDlTk6/g9SEi8m1Z1pMCtgL78OAzylomLQud7ga+NTVh74LMReFielDaWR79WA==" saltValue="kYSAh++sSZlxJBo7ED0b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