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28_御浜町\"/>
    </mc:Choice>
  </mc:AlternateContent>
  <workbookProtection workbookAlgorithmName="SHA-512" workbookHashValue="sVn+OWL+hXoesq7RXmVffJJk5OP7EPUvJh+xBZgmVeayzW0ZcUchTO8Ur2DHsLgvT3zo6RA+XjD+ePt5727z8w==" workbookSaltValue="lY1zHVVZUXHBH/7cSb/fPw=="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<sst xmlns="http://schemas.openxmlformats.org/spreadsheetml/2006/main" count="228" uniqueCount="114">
  <si>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</si>
  <si>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</si>
  <si>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</si>
  <si>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</si>
  <si>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</si>
  <si>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</si>
  <si>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</si>
  <si>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</si>
  <si>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</si>
  <si>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</si>
  <si>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</si>
  <si>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</si>
  <si>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</si>
  <si>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</si>
  <si>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</si>
  <si>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</si>
  <si>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</si>
  <si>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</si>
  <si>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</si>
  <si>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</si>
  <si>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</si>
  <si>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</si>
  <si>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</si>
  <si>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</si>
  <si>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</si>
  <si>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</si>
  <si>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</si>
  <si>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</si>
  <si>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</si>
  <si>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</si>
  <si>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</si>
  <si>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</si>
  <si>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</si>
  <si>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</si>
  <si>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</si>
  <si>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</si>
  <si>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</si>
  <si>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</si>
  <si>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</si>
  <si>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</si>
  <si>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</si>
  <si>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</si>
  <si>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</si>
  <si>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</si>
  <si>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</si>
  <si>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</si>
  <si>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</si>
  <si>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</si>
  <si>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</si>
  <si>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</si>
  <si>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</si>
  <si>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</si>
  <si>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</si>
  <si>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</si>
  <si>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</si>
  <si>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</si>
  <si>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</si>
  <si>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</si>
  <si>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</si>
  <si>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</si>
  <si>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</si>
  <si>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</si>
  <si>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</si>
  <si>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</si>
  <si>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</si>
  <si>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</si>
  <si>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</si>
  <si>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</si>
  <si>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</si>
  <si>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</si>
  <si>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</si>
  <si>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</si>
  <si>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</si>
  <si>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</si>
  <si>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</si>
  <si>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</si>
  <si>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</si>
  <si>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</si>
  <si>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</si>
  <si>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</si>
  <si>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</si>
  <si>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</si>
  <si>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</si>
  <si>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</si>
  <si>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</si>
  <si>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</si>
  <si>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</si>
  <si>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</si>
  <si>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</si>
  <si>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</si>
  <si>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</si>
  <si>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</si>
  <si>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</si>
  <si>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御浜町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</si>
  <si>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</si>
  <si>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</si>
  <si>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</si>
  <si>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</si>
  <si>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</si>
  <si>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</si>
  <si>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</si>
  <si>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</si>
  <si>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</si>
  <si>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</si>
  <si>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</si>
  <si>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</si>
  <si>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</si>
  <si>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</si>
  <si>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</si>
  <si>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</si>
  <si>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</si>
  <si>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経常収支比率は、R02より料金値上げを行ったことにより、上昇傾向へ転じているが、100％を下回っており黒字化まで至っていない。
　流動比率についても、R02の料金値上げにより、資金収支が改善し、現預金が増え上昇傾向へ転じているが、200％を大幅に下回っており、安定的な資金状況ではない。
　企業債残高対給水収益比率は、R03、R04に起債事業を行わなかったため減少しているが、R05以降は、施設等更新計画に基づき、企業債を財源とした更新事業を予定しているので、上昇傾向に転じる見込みである。
　料金回収率については、新型コロナウィルス感染症対応による水道料金減免の影響で、R02は減少しているものの、R02に行った料金値上げにより、R03の料金回収率は大幅な上昇となっている。有収率については、R03に大量に漏水している箇所を修繕し大幅な上昇となったが、R04は大幅に減少し、新たな配水管の漏水が発生していると思われる。</t>
    <rPh sb="1" eb="3">
      <t>ケイジョウ</t>
    </rPh>
    <rPh sb="3" eb="5">
      <t>シュウシ</t>
    </rPh>
    <rPh sb="5" eb="7">
      <t>ヒリツ</t>
    </rPh>
    <rPh sb="14" eb="16">
      <t>リョウキン</t>
    </rPh>
    <rPh sb="16" eb="18">
      <t>ネア</t>
    </rPh>
    <rPh sb="20" eb="21">
      <t>オコナ</t>
    </rPh>
    <rPh sb="29" eb="31">
      <t>ジョウショウ</t>
    </rPh>
    <rPh sb="31" eb="33">
      <t>ケイコウ</t>
    </rPh>
    <rPh sb="34" eb="35">
      <t>テン</t>
    </rPh>
    <rPh sb="46" eb="48">
      <t>シタマワ</t>
    </rPh>
    <rPh sb="52" eb="55">
      <t>クロジカ</t>
    </rPh>
    <rPh sb="57" eb="58">
      <t>イタ</t>
    </rPh>
    <rPh sb="66" eb="68">
      <t>リュウドウ</t>
    </rPh>
    <rPh sb="68" eb="70">
      <t>ヒリツ</t>
    </rPh>
    <rPh sb="80" eb="82">
      <t>リョウキン</t>
    </rPh>
    <rPh sb="82" eb="84">
      <t>ネア</t>
    </rPh>
    <rPh sb="89" eb="91">
      <t>シキン</t>
    </rPh>
    <rPh sb="91" eb="93">
      <t>シュウシ</t>
    </rPh>
    <rPh sb="94" eb="96">
      <t>カイゼン</t>
    </rPh>
    <rPh sb="98" eb="99">
      <t>ゲン</t>
    </rPh>
    <rPh sb="99" eb="101">
      <t>ヨキン</t>
    </rPh>
    <rPh sb="102" eb="103">
      <t>フ</t>
    </rPh>
    <rPh sb="104" eb="106">
      <t>ジョウショウ</t>
    </rPh>
    <rPh sb="106" eb="108">
      <t>ケイコウ</t>
    </rPh>
    <rPh sb="109" eb="110">
      <t>テン</t>
    </rPh>
    <rPh sb="121" eb="123">
      <t>オオハバ</t>
    </rPh>
    <rPh sb="124" eb="126">
      <t>シタマワ</t>
    </rPh>
    <rPh sb="131" eb="134">
      <t>アンテイテキ</t>
    </rPh>
    <rPh sb="135" eb="137">
      <t>シキン</t>
    </rPh>
    <rPh sb="137" eb="139">
      <t>ジョウキョウ</t>
    </rPh>
    <rPh sb="146" eb="148">
      <t>キギョウ</t>
    </rPh>
    <rPh sb="148" eb="149">
      <t>サイ</t>
    </rPh>
    <rPh sb="149" eb="151">
      <t>ザンダカ</t>
    </rPh>
    <rPh sb="151" eb="152">
      <t>タイ</t>
    </rPh>
    <rPh sb="152" eb="154">
      <t>キュウスイ</t>
    </rPh>
    <rPh sb="154" eb="156">
      <t>シュウエキ</t>
    </rPh>
    <rPh sb="156" eb="158">
      <t>ヒリツ</t>
    </rPh>
    <rPh sb="168" eb="170">
      <t>キサイ</t>
    </rPh>
    <rPh sb="170" eb="172">
      <t>ジギョウ</t>
    </rPh>
    <rPh sb="173" eb="174">
      <t>オコナ</t>
    </rPh>
    <rPh sb="181" eb="183">
      <t>ゲンショウ</t>
    </rPh>
    <rPh sb="192" eb="194">
      <t>イコウ</t>
    </rPh>
    <rPh sb="196" eb="198">
      <t>シセツ</t>
    </rPh>
    <rPh sb="198" eb="199">
      <t>トウ</t>
    </rPh>
    <rPh sb="199" eb="201">
      <t>コウシン</t>
    </rPh>
    <rPh sb="201" eb="203">
      <t>ケイカク</t>
    </rPh>
    <rPh sb="204" eb="205">
      <t>モト</t>
    </rPh>
    <rPh sb="208" eb="210">
      <t>キギョウ</t>
    </rPh>
    <rPh sb="210" eb="211">
      <t>サイ</t>
    </rPh>
    <rPh sb="212" eb="214">
      <t>ザイゲン</t>
    </rPh>
    <rPh sb="217" eb="219">
      <t>コウシン</t>
    </rPh>
    <rPh sb="219" eb="221">
      <t>ジギョウ</t>
    </rPh>
    <rPh sb="222" eb="224">
      <t>ヨテイ</t>
    </rPh>
    <rPh sb="231" eb="233">
      <t>ジョウショウ</t>
    </rPh>
    <rPh sb="233" eb="235">
      <t>ケイコウ</t>
    </rPh>
    <rPh sb="236" eb="237">
      <t>テン</t>
    </rPh>
    <rPh sb="239" eb="241">
      <t>ミコ</t>
    </rPh>
    <rPh sb="248" eb="250">
      <t>リョウキン</t>
    </rPh>
    <rPh sb="250" eb="252">
      <t>カイシュウ</t>
    </rPh>
    <rPh sb="252" eb="253">
      <t>リツ</t>
    </rPh>
    <rPh sb="259" eb="261">
      <t>シンガタ</t>
    </rPh>
    <rPh sb="268" eb="271">
      <t>カンセンショウ</t>
    </rPh>
    <rPh sb="271" eb="273">
      <t>タイオウ</t>
    </rPh>
    <rPh sb="276" eb="278">
      <t>スイドウ</t>
    </rPh>
    <rPh sb="278" eb="280">
      <t>リョウキン</t>
    </rPh>
    <rPh sb="280" eb="282">
      <t>ゲンメン</t>
    </rPh>
    <rPh sb="283" eb="285">
      <t>エイキョウ</t>
    </rPh>
    <rPh sb="291" eb="293">
      <t>ゲンショウ</t>
    </rPh>
    <rPh sb="339" eb="342">
      <t>ユウシュウリツ</t>
    </rPh>
    <rPh sb="352" eb="354">
      <t>タイリョウ</t>
    </rPh>
    <rPh sb="355" eb="357">
      <t>ロウスイ</t>
    </rPh>
    <rPh sb="361" eb="363">
      <t>カショ</t>
    </rPh>
    <rPh sb="364" eb="366">
      <t>シュウゼン</t>
    </rPh>
    <rPh sb="367" eb="369">
      <t>オオハバ</t>
    </rPh>
    <rPh sb="370" eb="372">
      <t>ジョウショウ</t>
    </rPh>
    <rPh sb="382" eb="384">
      <t>オオハバ</t>
    </rPh>
    <rPh sb="385" eb="387">
      <t>ゲンショウ</t>
    </rPh>
    <rPh sb="389" eb="390">
      <t>アラ</t>
    </rPh>
    <rPh sb="392" eb="395">
      <t>ハイスイカン</t>
    </rPh>
    <rPh sb="396" eb="398">
      <t>ロウスイ</t>
    </rPh>
    <rPh sb="399" eb="401">
      <t>ハッセイ</t>
    </rPh>
    <rPh sb="406" eb="407">
      <t>オモ</t>
    </rPh>
    <phoneticPr fontId="4"/>
  </si>
  <si>
    <t>　有形固定資産減価償却率が高いことから、施設全体の老朽化が進んでいる。
　管路経年化率については、下市木・志原地区で一体的に整備した配水管が、法定耐用年数（40年）を超過したことにより、R03より大幅増となっている。
　今後、管路だけでなく浄水場等の設備が法定耐用年数を超過してくるなか、耐用年数や経過年数、実際の老朽度、重要度等を考慮し優先順位付けした施設等更新計画に基づき、資金と人員の観点から、事業量を平準化し更新を行っていく予定である。</t>
    <rPh sb="1" eb="3">
      <t>ユウケイ</t>
    </rPh>
    <rPh sb="3" eb="5">
      <t>コテイ</t>
    </rPh>
    <rPh sb="5" eb="7">
      <t>シサン</t>
    </rPh>
    <rPh sb="7" eb="9">
      <t>ゲンカ</t>
    </rPh>
    <rPh sb="9" eb="11">
      <t>ショウキャク</t>
    </rPh>
    <rPh sb="11" eb="12">
      <t>リツ</t>
    </rPh>
    <rPh sb="13" eb="14">
      <t>タカ</t>
    </rPh>
    <rPh sb="20" eb="22">
      <t>シセツ</t>
    </rPh>
    <rPh sb="22" eb="24">
      <t>ゼンタイ</t>
    </rPh>
    <rPh sb="25" eb="28">
      <t>ロウキュウカ</t>
    </rPh>
    <rPh sb="29" eb="30">
      <t>スス</t>
    </rPh>
    <rPh sb="37" eb="39">
      <t>カンロ</t>
    </rPh>
    <rPh sb="39" eb="42">
      <t>ケイネンカ</t>
    </rPh>
    <rPh sb="42" eb="43">
      <t>リツ</t>
    </rPh>
    <rPh sb="49" eb="52">
      <t>シモイチギ</t>
    </rPh>
    <rPh sb="53" eb="55">
      <t>シワラ</t>
    </rPh>
    <rPh sb="55" eb="57">
      <t>チク</t>
    </rPh>
    <rPh sb="58" eb="61">
      <t>イッタイテキ</t>
    </rPh>
    <rPh sb="62" eb="64">
      <t>セイビ</t>
    </rPh>
    <rPh sb="66" eb="69">
      <t>ハイスイカン</t>
    </rPh>
    <rPh sb="71" eb="73">
      <t>ホウテイ</t>
    </rPh>
    <rPh sb="73" eb="75">
      <t>タイヨウ</t>
    </rPh>
    <rPh sb="75" eb="77">
      <t>ネンスウ</t>
    </rPh>
    <rPh sb="80" eb="81">
      <t>ネン</t>
    </rPh>
    <rPh sb="83" eb="85">
      <t>チョウカ</t>
    </rPh>
    <rPh sb="98" eb="100">
      <t>オオハバ</t>
    </rPh>
    <rPh sb="100" eb="101">
      <t>ゾウ</t>
    </rPh>
    <rPh sb="110" eb="112">
      <t>コンゴ</t>
    </rPh>
    <rPh sb="113" eb="115">
      <t>カンロ</t>
    </rPh>
    <rPh sb="120" eb="123">
      <t>ジョウスイジョウ</t>
    </rPh>
    <rPh sb="123" eb="124">
      <t>トウ</t>
    </rPh>
    <rPh sb="125" eb="127">
      <t>セツビ</t>
    </rPh>
    <rPh sb="128" eb="130">
      <t>ホウテイ</t>
    </rPh>
    <rPh sb="130" eb="132">
      <t>タイヨウ</t>
    </rPh>
    <rPh sb="132" eb="134">
      <t>ネンスウ</t>
    </rPh>
    <rPh sb="135" eb="137">
      <t>チョウカ</t>
    </rPh>
    <rPh sb="144" eb="146">
      <t>タイヨウ</t>
    </rPh>
    <rPh sb="146" eb="148">
      <t>ネンスウ</t>
    </rPh>
    <rPh sb="149" eb="151">
      <t>ケイカ</t>
    </rPh>
    <rPh sb="151" eb="153">
      <t>ネンスウ</t>
    </rPh>
    <rPh sb="154" eb="156">
      <t>ジッサイ</t>
    </rPh>
    <rPh sb="157" eb="159">
      <t>ロウキュウ</t>
    </rPh>
    <rPh sb="159" eb="160">
      <t>ド</t>
    </rPh>
    <rPh sb="161" eb="164">
      <t>ジュウヨウド</t>
    </rPh>
    <rPh sb="164" eb="165">
      <t>トウ</t>
    </rPh>
    <rPh sb="166" eb="168">
      <t>コウリョ</t>
    </rPh>
    <rPh sb="169" eb="171">
      <t>ユウセン</t>
    </rPh>
    <rPh sb="171" eb="173">
      <t>ジュンイ</t>
    </rPh>
    <rPh sb="173" eb="174">
      <t>ヅ</t>
    </rPh>
    <rPh sb="189" eb="191">
      <t>シキン</t>
    </rPh>
    <rPh sb="192" eb="194">
      <t>ジンイン</t>
    </rPh>
    <rPh sb="195" eb="197">
      <t>カンテン</t>
    </rPh>
    <rPh sb="200" eb="202">
      <t>ジギョウ</t>
    </rPh>
    <rPh sb="202" eb="203">
      <t>リョウ</t>
    </rPh>
    <rPh sb="204" eb="207">
      <t>ヘイジュンカ</t>
    </rPh>
    <rPh sb="208" eb="210">
      <t>コウシン</t>
    </rPh>
    <rPh sb="211" eb="212">
      <t>オコナ</t>
    </rPh>
    <rPh sb="216" eb="218">
      <t>ヨテイ</t>
    </rPh>
    <phoneticPr fontId="4"/>
  </si>
  <si>
    <t>　R02に行った15％の料金値上げは、大幅な損益赤字、資金減少を食い止め、数年後には事業の運営が危ぶまれる資金状況を回避するための料金値上げであったので、R02以降、資金収支は改善し、流動比率も若干の上昇に転じた。
　しかし、法定耐用年数を経過する浄水場施設や管路等の増加が見込まれているが、現在の資金収支状況では、必要最小限の更新しか行えず、今後、耐用年数を超えてくる全ての施設の更新ができる状況ではない。
　中長期の持続可能な事業運営をはかるためには、更なる料金改定等の資金収支改善策を行う必要がある。</t>
    <rPh sb="5" eb="6">
      <t>オコナ</t>
    </rPh>
    <rPh sb="12" eb="14">
      <t>リョウキン</t>
    </rPh>
    <rPh sb="14" eb="16">
      <t>ネア</t>
    </rPh>
    <rPh sb="19" eb="21">
      <t>オオハバ</t>
    </rPh>
    <rPh sb="22" eb="24">
      <t>ソンエキ</t>
    </rPh>
    <rPh sb="24" eb="26">
      <t>アカジ</t>
    </rPh>
    <rPh sb="27" eb="29">
      <t>シキン</t>
    </rPh>
    <rPh sb="29" eb="31">
      <t>ゲンショウ</t>
    </rPh>
    <rPh sb="32" eb="33">
      <t>ク</t>
    </rPh>
    <rPh sb="34" eb="35">
      <t>ト</t>
    </rPh>
    <rPh sb="37" eb="40">
      <t>スウネンゴ</t>
    </rPh>
    <rPh sb="42" eb="44">
      <t>ジギョウ</t>
    </rPh>
    <rPh sb="45" eb="47">
      <t>ウンエイ</t>
    </rPh>
    <rPh sb="48" eb="49">
      <t>アヤ</t>
    </rPh>
    <rPh sb="53" eb="55">
      <t>シキン</t>
    </rPh>
    <rPh sb="55" eb="57">
      <t>ジョウキョウ</t>
    </rPh>
    <rPh sb="58" eb="60">
      <t>カイヒ</t>
    </rPh>
    <rPh sb="65" eb="67">
      <t>リョウキン</t>
    </rPh>
    <rPh sb="67" eb="69">
      <t>ネア</t>
    </rPh>
    <rPh sb="80" eb="82">
      <t>イコウ</t>
    </rPh>
    <rPh sb="83" eb="85">
      <t>シキン</t>
    </rPh>
    <rPh sb="85" eb="87">
      <t>シュウシ</t>
    </rPh>
    <rPh sb="88" eb="90">
      <t>カイゼン</t>
    </rPh>
    <rPh sb="92" eb="94">
      <t>リュウドウ</t>
    </rPh>
    <rPh sb="94" eb="96">
      <t>ヒリツ</t>
    </rPh>
    <rPh sb="97" eb="99">
      <t>ジャッカン</t>
    </rPh>
    <rPh sb="100" eb="102">
      <t>ジョウショウ</t>
    </rPh>
    <rPh sb="103" eb="104">
      <t>テン</t>
    </rPh>
    <rPh sb="113" eb="115">
      <t>ホウテイ</t>
    </rPh>
    <rPh sb="115" eb="117">
      <t>タイヨウ</t>
    </rPh>
    <rPh sb="117" eb="119">
      <t>ネンスウ</t>
    </rPh>
    <rPh sb="120" eb="122">
      <t>ケイカ</t>
    </rPh>
    <rPh sb="124" eb="127">
      <t>ジョウスイジョウ</t>
    </rPh>
    <rPh sb="127" eb="129">
      <t>シセツ</t>
    </rPh>
    <rPh sb="130" eb="132">
      <t>カンロ</t>
    </rPh>
    <rPh sb="132" eb="133">
      <t>トウ</t>
    </rPh>
    <rPh sb="134" eb="136">
      <t>ゾウカ</t>
    </rPh>
    <rPh sb="137" eb="139">
      <t>ミコ</t>
    </rPh>
    <rPh sb="146" eb="148">
      <t>ゲンザイ</t>
    </rPh>
    <rPh sb="151" eb="153">
      <t>シュウシ</t>
    </rPh>
    <rPh sb="153" eb="155">
      <t>ジョウキョウ</t>
    </rPh>
    <rPh sb="164" eb="166">
      <t>コウシン</t>
    </rPh>
    <rPh sb="168" eb="169">
      <t>オコナ</t>
    </rPh>
    <rPh sb="172" eb="174">
      <t>コンゴ</t>
    </rPh>
    <rPh sb="175" eb="177">
      <t>タイヨウ</t>
    </rPh>
    <rPh sb="177" eb="179">
      <t>ネンスウ</t>
    </rPh>
    <rPh sb="180" eb="181">
      <t>コ</t>
    </rPh>
    <rPh sb="185" eb="186">
      <t>スベ</t>
    </rPh>
    <rPh sb="188" eb="190">
      <t>シセツ</t>
    </rPh>
    <rPh sb="191" eb="193">
      <t>コウシン</t>
    </rPh>
    <rPh sb="197" eb="199">
      <t>ジョウキョウ</t>
    </rPh>
    <rPh sb="228" eb="229">
      <t>サラ</t>
    </rPh>
    <rPh sb="231" eb="233">
      <t>リョウキン</t>
    </rPh>
    <rPh sb="233" eb="235">
      <t>カイテイ</t>
    </rPh>
    <rPh sb="235" eb="236">
      <t>トウ</t>
    </rPh>
    <rPh sb="237" eb="239">
      <t>シキン</t>
    </rPh>
    <rPh sb="239" eb="241">
      <t>シュウシ</t>
    </rPh>
    <rPh sb="241" eb="243">
      <t>カイゼン</t>
    </rPh>
    <rPh sb="243" eb="244">
      <t>サク</t>
    </rPh>
    <rPh sb="245" eb="246">
      <t>オコナ</t>
    </rPh>
    <rPh sb="247" eb="2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</si>
</sst>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quot;-&quot;">
                  <c:v>0.31</c:v>
                </c:pt>
                <c:pt idx="3" formatCode="#,##0.00;&quot;△&quot;#,##0.00;&quot;-&quot;">
                  <c:v>7.0000000000000007E-2</c:v>
                </c:pt>
                <c:pt idx="4" formatCode="#,##0.00;&quot;△&quot;#,##0.00;&quot;-&quot;">
                  <c:v>0.14000000000000001</c:v>
                </c:pt>
              </c:numCache>
            </c:numRef>
          </c:val>
          <c:extLst>
            <c:ext xmlns:c16="http://schemas.microsoft.com/office/drawing/2014/chart" uri="{C3380CC4-5D6E-409C-BE32-E72D297353CC}">
              <c16:uniqueId val="{00000000-3A73-49F9-A884-D6D93597641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3A73-49F9-A884-D6D93597641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64.819999999999993</c:v>
                </c:pt>
                <c:pt idx="1">
                  <c:v>64.88</c:v>
                </c:pt>
                <c:pt idx="2">
                  <c:v>66.86</c:v>
                </c:pt>
                <c:pt idx="3">
                  <c:v>60.84</c:v>
                </c:pt>
                <c:pt idx="4">
                  <c:v>65.989999999999995</c:v>
                </c:pt>
              </c:numCache>
            </c:numRef>
          </c:val>
          <c:extLst>
            <c:ext xmlns:c16="http://schemas.microsoft.com/office/drawing/2014/chart" uri="{C3380CC4-5D6E-409C-BE32-E72D297353CC}">
              <c16:uniqueId val="{00000000-DF6E-4BB8-86CE-36265A33992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DF6E-4BB8-86CE-36265A33992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72.94</c:v>
                </c:pt>
                <c:pt idx="1">
                  <c:v>70.75</c:v>
                </c:pt>
                <c:pt idx="2">
                  <c:v>69.44</c:v>
                </c:pt>
                <c:pt idx="3">
                  <c:v>74.37</c:v>
                </c:pt>
                <c:pt idx="4">
                  <c:v>66.900000000000006</c:v>
                </c:pt>
              </c:numCache>
            </c:numRef>
          </c:val>
          <c:extLst>
            <c:ext xmlns:c16="http://schemas.microsoft.com/office/drawing/2014/chart" uri="{C3380CC4-5D6E-409C-BE32-E72D297353CC}">
              <c16:uniqueId val="{00000000-EAF9-4CDD-815E-0DFD0404CB1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EAF9-4CDD-815E-0DFD0404CB1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89.84</c:v>
                </c:pt>
                <c:pt idx="1">
                  <c:v>85.91</c:v>
                </c:pt>
                <c:pt idx="2">
                  <c:v>90.91</c:v>
                </c:pt>
                <c:pt idx="3">
                  <c:v>96.73</c:v>
                </c:pt>
                <c:pt idx="4">
                  <c:v>97.96</c:v>
                </c:pt>
              </c:numCache>
            </c:numRef>
          </c:val>
          <c:extLst>
            <c:ext xmlns:c16="http://schemas.microsoft.com/office/drawing/2014/chart" uri="{C3380CC4-5D6E-409C-BE32-E72D297353CC}">
              <c16:uniqueId val="{00000000-F5C4-4D44-9D5C-C281D18BDF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F5C4-4D44-9D5C-C281D18BDF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66.569999999999993</c:v>
                </c:pt>
                <c:pt idx="1">
                  <c:v>67.819999999999993</c:v>
                </c:pt>
                <c:pt idx="2">
                  <c:v>68.8</c:v>
                </c:pt>
                <c:pt idx="3">
                  <c:v>71.239999999999995</c:v>
                </c:pt>
                <c:pt idx="4">
                  <c:v>73.14</c:v>
                </c:pt>
              </c:numCache>
            </c:numRef>
          </c:val>
          <c:extLst>
            <c:ext xmlns:c16="http://schemas.microsoft.com/office/drawing/2014/chart" uri="{C3380CC4-5D6E-409C-BE32-E72D297353CC}">
              <c16:uniqueId val="{00000000-687A-46A4-A417-2B2F498F354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687A-46A4-A417-2B2F498F354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4.8499999999999996</c:v>
                </c:pt>
                <c:pt idx="1">
                  <c:v>4.79</c:v>
                </c:pt>
                <c:pt idx="2">
                  <c:v>5.61</c:v>
                </c:pt>
                <c:pt idx="3">
                  <c:v>26.99</c:v>
                </c:pt>
                <c:pt idx="4">
                  <c:v>27.91</c:v>
                </c:pt>
              </c:numCache>
            </c:numRef>
          </c:val>
          <c:extLst>
            <c:ext xmlns:c16="http://schemas.microsoft.com/office/drawing/2014/chart" uri="{C3380CC4-5D6E-409C-BE32-E72D297353CC}">
              <c16:uniqueId val="{00000000-E372-4E94-B3AC-C402484FEFA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E372-4E94-B3AC-C402484FEFA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381.51</c:v>
                </c:pt>
                <c:pt idx="1">
                  <c:v>411.14</c:v>
                </c:pt>
                <c:pt idx="2">
                  <c:v>363.27</c:v>
                </c:pt>
                <c:pt idx="3">
                  <c:v>382.78</c:v>
                </c:pt>
                <c:pt idx="4">
                  <c:v>390.96</c:v>
                </c:pt>
              </c:numCache>
            </c:numRef>
          </c:val>
          <c:extLst>
            <c:ext xmlns:c16="http://schemas.microsoft.com/office/drawing/2014/chart" uri="{C3380CC4-5D6E-409C-BE32-E72D297353CC}">
              <c16:uniqueId val="{00000000-4851-4D9A-B058-BE8A6E9F31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4851-4D9A-B058-BE8A6E9F31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112.39</c:v>
                </c:pt>
                <c:pt idx="1">
                  <c:v>107.39</c:v>
                </c:pt>
                <c:pt idx="2">
                  <c:v>112.97</c:v>
                </c:pt>
                <c:pt idx="3">
                  <c:v>122.25</c:v>
                </c:pt>
                <c:pt idx="4">
                  <c:v>123.21</c:v>
                </c:pt>
              </c:numCache>
            </c:numRef>
          </c:val>
          <c:extLst>
            <c:ext xmlns:c16="http://schemas.microsoft.com/office/drawing/2014/chart" uri="{C3380CC4-5D6E-409C-BE32-E72D297353CC}">
              <c16:uniqueId val="{00000000-2174-4C8B-9859-9107FC2E205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2174-4C8B-9859-9107FC2E205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731.15</c:v>
                </c:pt>
                <c:pt idx="1">
                  <c:v>738.08</c:v>
                </c:pt>
                <c:pt idx="2">
                  <c:v>828.74</c:v>
                </c:pt>
                <c:pt idx="3">
                  <c:v>585.45000000000005</c:v>
                </c:pt>
                <c:pt idx="4">
                  <c:v>545.6</c:v>
                </c:pt>
              </c:numCache>
            </c:numRef>
          </c:val>
          <c:extLst>
            <c:ext xmlns:c16="http://schemas.microsoft.com/office/drawing/2014/chart" uri="{C3380CC4-5D6E-409C-BE32-E72D297353CC}">
              <c16:uniqueId val="{00000000-2962-4631-9B2C-DA1E1F8176B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2962-4631-9B2C-DA1E1F8176B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81.63</c:v>
                </c:pt>
                <c:pt idx="1">
                  <c:v>77.63</c:v>
                </c:pt>
                <c:pt idx="2">
                  <c:v>62.44</c:v>
                </c:pt>
                <c:pt idx="3">
                  <c:v>90.23</c:v>
                </c:pt>
                <c:pt idx="4">
                  <c:v>91.54</c:v>
                </c:pt>
              </c:numCache>
            </c:numRef>
          </c:val>
          <c:extLst>
            <c:ext xmlns:c16="http://schemas.microsoft.com/office/drawing/2014/chart" uri="{C3380CC4-5D6E-409C-BE32-E72D297353CC}">
              <c16:uniqueId val="{00000000-01C1-4C0E-A491-CE265A9128C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01C1-4C0E-A491-CE265A9128C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190.08</c:v>
                </c:pt>
                <c:pt idx="1">
                  <c:v>200.2</c:v>
                </c:pt>
                <c:pt idx="2">
                  <c:v>218.04</c:v>
                </c:pt>
                <c:pt idx="3">
                  <c:v>198.18</c:v>
                </c:pt>
                <c:pt idx="4">
                  <c:v>195.62</c:v>
                </c:pt>
              </c:numCache>
            </c:numRef>
          </c:val>
          <c:extLst>
            <c:ext xmlns:c16="http://schemas.microsoft.com/office/drawing/2014/chart" uri="{C3380CC4-5D6E-409C-BE32-E72D297353CC}">
              <c16:uniqueId val="{00000000-B027-4ED5-8276-271447760DA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B027-4ED5-8276-271447760DA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御浜町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67"/>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8086</v>
      </c>
      <c r="AM8" s="66"/>
      <c r="AN8" s="66"/>
      <c r="AO8" s="66"/>
      <c r="AP8" s="66"/>
      <c r="AQ8" s="66"/>
      <c r="AR8" s="66"/>
      <c r="AS8" s="66"/>
      <c r="AT8" s="37">
        <f>データ!$S$6</f>
        <v>88.13</v>
      </c>
      <c r="AU8" s="38"/>
      <c r="AV8" s="38"/>
      <c r="AW8" s="38"/>
      <c r="AX8" s="38"/>
      <c r="AY8" s="38"/>
      <c r="AZ8" s="38"/>
      <c r="BA8" s="38"/>
      <c r="BB8" s="55">
        <f>データ!$T$6</f>
        <v>91.75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8" t="s">
        <v>12</v>
      </c>
      <c r="C9" s="49"/>
      <c r="D9" s="49"/>
      <c r="E9" s="49"/>
      <c r="F9" s="49"/>
      <c r="G9" s="49"/>
      <c r="H9" s="49"/>
      <c r="I9" s="48" t="s">
        <v>13</v>
      </c>
      <c r="J9" s="49"/>
      <c r="K9" s="49"/>
      <c r="L9" s="49"/>
      <c r="M9" s="49"/>
      <c r="N9" s="49"/>
      <c r="O9" s="67"/>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2">
      <c r="A10" s="2"/>
      <c r="B10" s="37" t="str">
        <f>データ!$N$6</f>
        <v>-</v>
      </c>
      <c r="C10" s="38"/>
      <c r="D10" s="38"/>
      <c r="E10" s="38"/>
      <c r="F10" s="38"/>
      <c r="G10" s="38"/>
      <c r="H10" s="38"/>
      <c r="I10" s="37">
        <f>データ!$O$6</f>
        <v>15.88</v>
      </c>
      <c r="J10" s="38"/>
      <c r="K10" s="38"/>
      <c r="L10" s="38"/>
      <c r="M10" s="38"/>
      <c r="N10" s="38"/>
      <c r="O10" s="65"/>
      <c r="P10" s="55">
        <f>データ!$P$6</f>
        <v>96.63</v>
      </c>
      <c r="Q10" s="55"/>
      <c r="R10" s="55"/>
      <c r="S10" s="55"/>
      <c r="T10" s="55"/>
      <c r="U10" s="55"/>
      <c r="V10" s="55"/>
      <c r="W10" s="66">
        <f>データ!$Q$6</f>
        <v>3220</v>
      </c>
      <c r="X10" s="66"/>
      <c r="Y10" s="66"/>
      <c r="Z10" s="66"/>
      <c r="AA10" s="66"/>
      <c r="AB10" s="66"/>
      <c r="AC10" s="66"/>
      <c r="AD10" s="2"/>
      <c r="AE10" s="2"/>
      <c r="AF10" s="2"/>
      <c r="AG10" s="2"/>
      <c r="AH10" s="2"/>
      <c r="AI10" s="2"/>
      <c r="AJ10" s="2"/>
      <c r="AK10" s="2"/>
      <c r="AL10" s="66">
        <f>データ!$U$6</f>
        <v>7752</v>
      </c>
      <c r="AM10" s="66"/>
      <c r="AN10" s="66"/>
      <c r="AO10" s="66"/>
      <c r="AP10" s="66"/>
      <c r="AQ10" s="66"/>
      <c r="AR10" s="66"/>
      <c r="AS10" s="66"/>
      <c r="AT10" s="37">
        <f>データ!$V$6</f>
        <v>65.099999999999994</v>
      </c>
      <c r="AU10" s="38"/>
      <c r="AV10" s="38"/>
      <c r="AW10" s="38"/>
      <c r="AX10" s="38"/>
      <c r="AY10" s="38"/>
      <c r="AZ10" s="38"/>
      <c r="BA10" s="38"/>
      <c r="BB10" s="55">
        <f>データ!$W$6</f>
        <v>119.08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112</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2">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9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jFOgcV8fiITmxje4nswy0cmOplijKrbe+jwMdtXF5kAoxRpTqnm6sxfW9AbVjq2ySmWCJLoZe6qholIXWkkbLw==" saltValue="9boVEcUHOhzWJHUTML1A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245615</v>
      </c>
      <c r="D6" s="20">
        <f t="shared" si="3"/>
        <v>46</v>
      </c>
      <c r="E6" s="20">
        <f t="shared" si="3"/>
        <v>1</v>
      </c>
      <c r="F6" s="20">
        <f t="shared" si="3"/>
        <v>0</v>
      </c>
      <c r="G6" s="20">
        <f t="shared" si="3"/>
        <v>1</v>
      </c>
      <c r="H6" s="20" t="str">
        <f t="shared" si="3"/>
        <v>三重県　御浜町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15.88</v>
      </c>
      <c r="P6" s="21">
        <f t="shared" si="3"/>
        <v>96.63</v>
      </c>
      <c r="Q6" s="21">
        <f t="shared" si="3"/>
        <v>3220</v>
      </c>
      <c r="R6" s="21">
        <f t="shared" si="3"/>
        <v>8086</v>
      </c>
      <c r="S6" s="21">
        <f t="shared" si="3"/>
        <v>88.13</v>
      </c>
      <c r="T6" s="21">
        <f t="shared" si="3"/>
        <v>91.75</v>
      </c>
      <c r="U6" s="21">
        <f t="shared" si="3"/>
        <v>7752</v>
      </c>
      <c r="V6" s="21">
        <f t="shared" si="3"/>
        <v>65.099999999999994</v>
      </c>
      <c r="W6" s="21">
        <f t="shared" si="3"/>
        <v>119.08</v>
      </c>
      <c r="X6" s="22">
        <f>IF(X7="",NA(),X7)</f>
        <v>89.84</v>
      </c>
      <c r="Y6" s="22">
        <f t="shared" ref="Y6:AG6" si="4">IF(Y7="",NA(),Y7)</f>
        <v>85.91</v>
      </c>
      <c r="Z6" s="22">
        <f t="shared" si="4"/>
        <v>90.91</v>
      </c>
      <c r="AA6" s="22">
        <f t="shared" si="4"/>
        <v>96.73</v>
      </c>
      <c r="AB6" s="22">
        <f t="shared" si="4"/>
        <v>97.96</v>
      </c>
      <c r="AC6" s="22">
        <f t="shared" si="4"/>
        <v>103.81</v>
      </c>
      <c r="AD6" s="22">
        <f t="shared" si="4"/>
        <v>104.35</v>
      </c>
      <c r="AE6" s="22">
        <f t="shared" si="4"/>
        <v>105.34</v>
      </c>
      <c r="AF6" s="22">
        <f t="shared" si="4"/>
        <v>105.77</v>
      </c>
      <c r="AG6" s="22">
        <f t="shared" si="4"/>
        <v>104.82</v>
      </c>
      <c r="AH6" s="21" t="str">
        <f>IF(AH7="","",IF(AH7="-","【-】","【"&amp;SUBSTITUTE(TEXT(AH7,"#,##0.00"),"-","△")&amp;"】"))</f>
        <v>【108.70】</v>
      </c>
      <c r="AI6" s="22">
        <f>IF(AI7="",NA(),AI7)</f>
        <v>381.51</v>
      </c>
      <c r="AJ6" s="22">
        <f t="shared" ref="AJ6:AR6" si="5">IF(AJ7="",NA(),AJ7)</f>
        <v>411.14</v>
      </c>
      <c r="AK6" s="22">
        <f t="shared" si="5"/>
        <v>363.27</v>
      </c>
      <c r="AL6" s="22">
        <f t="shared" si="5"/>
        <v>382.78</v>
      </c>
      <c r="AM6" s="22">
        <f t="shared" si="5"/>
        <v>390.96</v>
      </c>
      <c r="AN6" s="22">
        <f t="shared" si="5"/>
        <v>25.66</v>
      </c>
      <c r="AO6" s="22">
        <f t="shared" si="5"/>
        <v>21.69</v>
      </c>
      <c r="AP6" s="22">
        <f t="shared" si="5"/>
        <v>24.04</v>
      </c>
      <c r="AQ6" s="22">
        <f t="shared" si="5"/>
        <v>28.03</v>
      </c>
      <c r="AR6" s="22">
        <f t="shared" si="5"/>
        <v>26.73</v>
      </c>
      <c r="AS6" s="21" t="str">
        <f>IF(AS7="","",IF(AS7="-","【-】","【"&amp;SUBSTITUTE(TEXT(AS7,"#,##0.00"),"-","△")&amp;"】"))</f>
        <v>【1.34】</v>
      </c>
      <c r="AT6" s="22">
        <f>IF(AT7="",NA(),AT7)</f>
        <v>112.39</v>
      </c>
      <c r="AU6" s="22">
        <f t="shared" ref="AU6:BC6" si="6">IF(AU7="",NA(),AU7)</f>
        <v>107.39</v>
      </c>
      <c r="AV6" s="22">
        <f t="shared" si="6"/>
        <v>112.97</v>
      </c>
      <c r="AW6" s="22">
        <f t="shared" si="6"/>
        <v>122.25</v>
      </c>
      <c r="AX6" s="22">
        <f t="shared" si="6"/>
        <v>123.21</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731.15</v>
      </c>
      <c r="BF6" s="22">
        <f t="shared" ref="BF6:BN6" si="7">IF(BF7="",NA(),BF7)</f>
        <v>738.08</v>
      </c>
      <c r="BG6" s="22">
        <f t="shared" si="7"/>
        <v>828.74</v>
      </c>
      <c r="BH6" s="22">
        <f t="shared" si="7"/>
        <v>585.45000000000005</v>
      </c>
      <c r="BI6" s="22">
        <f t="shared" si="7"/>
        <v>545.6</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81.63</v>
      </c>
      <c r="BQ6" s="22">
        <f t="shared" ref="BQ6:BY6" si="8">IF(BQ7="",NA(),BQ7)</f>
        <v>77.63</v>
      </c>
      <c r="BR6" s="22">
        <f t="shared" si="8"/>
        <v>62.44</v>
      </c>
      <c r="BS6" s="22">
        <f t="shared" si="8"/>
        <v>90.23</v>
      </c>
      <c r="BT6" s="22">
        <f t="shared" si="8"/>
        <v>91.54</v>
      </c>
      <c r="BU6" s="22">
        <f t="shared" si="8"/>
        <v>84.77</v>
      </c>
      <c r="BV6" s="22">
        <f t="shared" si="8"/>
        <v>87.11</v>
      </c>
      <c r="BW6" s="22">
        <f t="shared" si="8"/>
        <v>82.78</v>
      </c>
      <c r="BX6" s="22">
        <f t="shared" si="8"/>
        <v>84.82</v>
      </c>
      <c r="BY6" s="22">
        <f t="shared" si="8"/>
        <v>82.29</v>
      </c>
      <c r="BZ6" s="21" t="str">
        <f>IF(BZ7="","",IF(BZ7="-","【-】","【"&amp;SUBSTITUTE(TEXT(BZ7,"#,##0.00"),"-","△")&amp;"】"))</f>
        <v>【97.47】</v>
      </c>
      <c r="CA6" s="22">
        <f>IF(CA7="",NA(),CA7)</f>
        <v>190.08</v>
      </c>
      <c r="CB6" s="22">
        <f t="shared" ref="CB6:CJ6" si="9">IF(CB7="",NA(),CB7)</f>
        <v>200.2</v>
      </c>
      <c r="CC6" s="22">
        <f t="shared" si="9"/>
        <v>218.04</v>
      </c>
      <c r="CD6" s="22">
        <f t="shared" si="9"/>
        <v>198.18</v>
      </c>
      <c r="CE6" s="22">
        <f t="shared" si="9"/>
        <v>195.62</v>
      </c>
      <c r="CF6" s="22">
        <f t="shared" si="9"/>
        <v>227.27</v>
      </c>
      <c r="CG6" s="22">
        <f t="shared" si="9"/>
        <v>223.98</v>
      </c>
      <c r="CH6" s="22">
        <f t="shared" si="9"/>
        <v>225.09</v>
      </c>
      <c r="CI6" s="22">
        <f t="shared" si="9"/>
        <v>224.82</v>
      </c>
      <c r="CJ6" s="22">
        <f t="shared" si="9"/>
        <v>230.85</v>
      </c>
      <c r="CK6" s="21" t="str">
        <f>IF(CK7="","",IF(CK7="-","【-】","【"&amp;SUBSTITUTE(TEXT(CK7,"#,##0.00"),"-","△")&amp;"】"))</f>
        <v>【174.75】</v>
      </c>
      <c r="CL6" s="22">
        <f>IF(CL7="",NA(),CL7)</f>
        <v>64.819999999999993</v>
      </c>
      <c r="CM6" s="22">
        <f t="shared" ref="CM6:CU6" si="10">IF(CM7="",NA(),CM7)</f>
        <v>64.88</v>
      </c>
      <c r="CN6" s="22">
        <f t="shared" si="10"/>
        <v>66.86</v>
      </c>
      <c r="CO6" s="22">
        <f t="shared" si="10"/>
        <v>60.84</v>
      </c>
      <c r="CP6" s="22">
        <f t="shared" si="10"/>
        <v>65.989999999999995</v>
      </c>
      <c r="CQ6" s="22">
        <f t="shared" si="10"/>
        <v>50.29</v>
      </c>
      <c r="CR6" s="22">
        <f t="shared" si="10"/>
        <v>49.64</v>
      </c>
      <c r="CS6" s="22">
        <f t="shared" si="10"/>
        <v>49.38</v>
      </c>
      <c r="CT6" s="22">
        <f t="shared" si="10"/>
        <v>50.09</v>
      </c>
      <c r="CU6" s="22">
        <f t="shared" si="10"/>
        <v>50.1</v>
      </c>
      <c r="CV6" s="21" t="str">
        <f>IF(CV7="","",IF(CV7="-","【-】","【"&amp;SUBSTITUTE(TEXT(CV7,"#,##0.00"),"-","△")&amp;"】"))</f>
        <v>【59.97】</v>
      </c>
      <c r="CW6" s="22">
        <f>IF(CW7="",NA(),CW7)</f>
        <v>72.94</v>
      </c>
      <c r="CX6" s="22">
        <f t="shared" ref="CX6:DF6" si="11">IF(CX7="",NA(),CX7)</f>
        <v>70.75</v>
      </c>
      <c r="CY6" s="22">
        <f t="shared" si="11"/>
        <v>69.44</v>
      </c>
      <c r="CZ6" s="22">
        <f t="shared" si="11"/>
        <v>74.37</v>
      </c>
      <c r="DA6" s="22">
        <f t="shared" si="11"/>
        <v>66.900000000000006</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66.569999999999993</v>
      </c>
      <c r="DI6" s="22">
        <f t="shared" ref="DI6:DQ6" si="12">IF(DI7="",NA(),DI7)</f>
        <v>67.819999999999993</v>
      </c>
      <c r="DJ6" s="22">
        <f t="shared" si="12"/>
        <v>68.8</v>
      </c>
      <c r="DK6" s="22">
        <f t="shared" si="12"/>
        <v>71.239999999999995</v>
      </c>
      <c r="DL6" s="22">
        <f t="shared" si="12"/>
        <v>73.14</v>
      </c>
      <c r="DM6" s="22">
        <f t="shared" si="12"/>
        <v>45.85</v>
      </c>
      <c r="DN6" s="22">
        <f t="shared" si="12"/>
        <v>47.31</v>
      </c>
      <c r="DO6" s="22">
        <f t="shared" si="12"/>
        <v>47.5</v>
      </c>
      <c r="DP6" s="22">
        <f t="shared" si="12"/>
        <v>48.41</v>
      </c>
      <c r="DQ6" s="22">
        <f t="shared" si="12"/>
        <v>50.02</v>
      </c>
      <c r="DR6" s="21" t="str">
        <f>IF(DR7="","",IF(DR7="-","【-】","【"&amp;SUBSTITUTE(TEXT(DR7,"#,##0.00"),"-","△")&amp;"】"))</f>
        <v>【51.51】</v>
      </c>
      <c r="DS6" s="22">
        <f>IF(DS7="",NA(),DS7)</f>
        <v>4.8499999999999996</v>
      </c>
      <c r="DT6" s="22">
        <f t="shared" ref="DT6:EB6" si="13">IF(DT7="",NA(),DT7)</f>
        <v>4.79</v>
      </c>
      <c r="DU6" s="22">
        <f t="shared" si="13"/>
        <v>5.61</v>
      </c>
      <c r="DV6" s="22">
        <f t="shared" si="13"/>
        <v>26.99</v>
      </c>
      <c r="DW6" s="22">
        <f t="shared" si="13"/>
        <v>27.91</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1">
        <f t="shared" ref="EE6:EM6" si="14">IF(EE7="",NA(),EE7)</f>
        <v>0</v>
      </c>
      <c r="EF6" s="22">
        <f t="shared" si="14"/>
        <v>0.31</v>
      </c>
      <c r="EG6" s="22">
        <f t="shared" si="14"/>
        <v>7.0000000000000007E-2</v>
      </c>
      <c r="EH6" s="22">
        <f t="shared" si="14"/>
        <v>0.14000000000000001</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245615</v>
      </c>
      <c r="D7" s="24">
        <v>46</v>
      </c>
      <c r="E7" s="24">
        <v>1</v>
      </c>
      <c r="F7" s="24">
        <v>0</v>
      </c>
      <c r="G7" s="24">
        <v>1</v>
      </c>
      <c r="H7" s="24" t="s">
        <v>93</v>
      </c>
      <c r="I7" s="24" t="s">
        <v>94</v>
      </c>
      <c r="J7" s="24" t="s">
        <v>95</v>
      </c>
      <c r="K7" s="24" t="s">
        <v>96</v>
      </c>
      <c r="L7" s="24" t="s">
        <v>97</v>
      </c>
      <c r="M7" s="24" t="s">
        <v>98</v>
      </c>
      <c r="N7" s="25" t="s">
        <v>99</v>
      </c>
      <c r="O7" s="25">
        <v>15.88</v>
      </c>
      <c r="P7" s="25">
        <v>96.63</v>
      </c>
      <c r="Q7" s="25">
        <v>3220</v>
      </c>
      <c r="R7" s="25">
        <v>8086</v>
      </c>
      <c r="S7" s="25">
        <v>88.13</v>
      </c>
      <c r="T7" s="25">
        <v>91.75</v>
      </c>
      <c r="U7" s="25">
        <v>7752</v>
      </c>
      <c r="V7" s="25">
        <v>65.099999999999994</v>
      </c>
      <c r="W7" s="25">
        <v>119.08</v>
      </c>
      <c r="X7" s="25">
        <v>89.84</v>
      </c>
      <c r="Y7" s="25">
        <v>85.91</v>
      </c>
      <c r="Z7" s="25">
        <v>90.91</v>
      </c>
      <c r="AA7" s="25">
        <v>96.73</v>
      </c>
      <c r="AB7" s="25">
        <v>97.96</v>
      </c>
      <c r="AC7" s="25">
        <v>103.81</v>
      </c>
      <c r="AD7" s="25">
        <v>104.35</v>
      </c>
      <c r="AE7" s="25">
        <v>105.34</v>
      </c>
      <c r="AF7" s="25">
        <v>105.77</v>
      </c>
      <c r="AG7" s="25">
        <v>104.82</v>
      </c>
      <c r="AH7" s="25">
        <v>108.7</v>
      </c>
      <c r="AI7" s="25">
        <v>381.51</v>
      </c>
      <c r="AJ7" s="25">
        <v>411.14</v>
      </c>
      <c r="AK7" s="25">
        <v>363.27</v>
      </c>
      <c r="AL7" s="25">
        <v>382.78</v>
      </c>
      <c r="AM7" s="25">
        <v>390.96</v>
      </c>
      <c r="AN7" s="25">
        <v>25.66</v>
      </c>
      <c r="AO7" s="25">
        <v>21.69</v>
      </c>
      <c r="AP7" s="25">
        <v>24.04</v>
      </c>
      <c r="AQ7" s="25">
        <v>28.03</v>
      </c>
      <c r="AR7" s="25">
        <v>26.73</v>
      </c>
      <c r="AS7" s="25">
        <v>1.34</v>
      </c>
      <c r="AT7" s="25">
        <v>112.39</v>
      </c>
      <c r="AU7" s="25">
        <v>107.39</v>
      </c>
      <c r="AV7" s="25">
        <v>112.97</v>
      </c>
      <c r="AW7" s="25">
        <v>122.25</v>
      </c>
      <c r="AX7" s="25">
        <v>123.21</v>
      </c>
      <c r="AY7" s="25">
        <v>300.14</v>
      </c>
      <c r="AZ7" s="25">
        <v>301.04000000000002</v>
      </c>
      <c r="BA7" s="25">
        <v>305.08</v>
      </c>
      <c r="BB7" s="25">
        <v>305.33999999999997</v>
      </c>
      <c r="BC7" s="25">
        <v>310.01</v>
      </c>
      <c r="BD7" s="25">
        <v>252.29</v>
      </c>
      <c r="BE7" s="25">
        <v>731.15</v>
      </c>
      <c r="BF7" s="25">
        <v>738.08</v>
      </c>
      <c r="BG7" s="25">
        <v>828.74</v>
      </c>
      <c r="BH7" s="25">
        <v>585.45000000000005</v>
      </c>
      <c r="BI7" s="25">
        <v>545.6</v>
      </c>
      <c r="BJ7" s="25">
        <v>566.65</v>
      </c>
      <c r="BK7" s="25">
        <v>551.62</v>
      </c>
      <c r="BL7" s="25">
        <v>585.59</v>
      </c>
      <c r="BM7" s="25">
        <v>561.34</v>
      </c>
      <c r="BN7" s="25">
        <v>538.33000000000004</v>
      </c>
      <c r="BO7" s="25">
        <v>268.07</v>
      </c>
      <c r="BP7" s="25">
        <v>81.63</v>
      </c>
      <c r="BQ7" s="25">
        <v>77.63</v>
      </c>
      <c r="BR7" s="25">
        <v>62.44</v>
      </c>
      <c r="BS7" s="25">
        <v>90.23</v>
      </c>
      <c r="BT7" s="25">
        <v>91.54</v>
      </c>
      <c r="BU7" s="25">
        <v>84.77</v>
      </c>
      <c r="BV7" s="25">
        <v>87.11</v>
      </c>
      <c r="BW7" s="25">
        <v>82.78</v>
      </c>
      <c r="BX7" s="25">
        <v>84.82</v>
      </c>
      <c r="BY7" s="25">
        <v>82.29</v>
      </c>
      <c r="BZ7" s="25">
        <v>97.47</v>
      </c>
      <c r="CA7" s="25">
        <v>190.08</v>
      </c>
      <c r="CB7" s="25">
        <v>200.2</v>
      </c>
      <c r="CC7" s="25">
        <v>218.04</v>
      </c>
      <c r="CD7" s="25">
        <v>198.18</v>
      </c>
      <c r="CE7" s="25">
        <v>195.62</v>
      </c>
      <c r="CF7" s="25">
        <v>227.27</v>
      </c>
      <c r="CG7" s="25">
        <v>223.98</v>
      </c>
      <c r="CH7" s="25">
        <v>225.09</v>
      </c>
      <c r="CI7" s="25">
        <v>224.82</v>
      </c>
      <c r="CJ7" s="25">
        <v>230.85</v>
      </c>
      <c r="CK7" s="25">
        <v>174.75</v>
      </c>
      <c r="CL7" s="25">
        <v>64.819999999999993</v>
      </c>
      <c r="CM7" s="25">
        <v>64.88</v>
      </c>
      <c r="CN7" s="25">
        <v>66.86</v>
      </c>
      <c r="CO7" s="25">
        <v>60.84</v>
      </c>
      <c r="CP7" s="25">
        <v>65.989999999999995</v>
      </c>
      <c r="CQ7" s="25">
        <v>50.29</v>
      </c>
      <c r="CR7" s="25">
        <v>49.64</v>
      </c>
      <c r="CS7" s="25">
        <v>49.38</v>
      </c>
      <c r="CT7" s="25">
        <v>50.09</v>
      </c>
      <c r="CU7" s="25">
        <v>50.1</v>
      </c>
      <c r="CV7" s="25">
        <v>59.97</v>
      </c>
      <c r="CW7" s="25">
        <v>72.94</v>
      </c>
      <c r="CX7" s="25">
        <v>70.75</v>
      </c>
      <c r="CY7" s="25">
        <v>69.44</v>
      </c>
      <c r="CZ7" s="25">
        <v>74.37</v>
      </c>
      <c r="DA7" s="25">
        <v>66.900000000000006</v>
      </c>
      <c r="DB7" s="25">
        <v>77.73</v>
      </c>
      <c r="DC7" s="25">
        <v>78.09</v>
      </c>
      <c r="DD7" s="25">
        <v>78.010000000000005</v>
      </c>
      <c r="DE7" s="25">
        <v>77.599999999999994</v>
      </c>
      <c r="DF7" s="25">
        <v>77.3</v>
      </c>
      <c r="DG7" s="25">
        <v>89.76</v>
      </c>
      <c r="DH7" s="25">
        <v>66.569999999999993</v>
      </c>
      <c r="DI7" s="25">
        <v>67.819999999999993</v>
      </c>
      <c r="DJ7" s="25">
        <v>68.8</v>
      </c>
      <c r="DK7" s="25">
        <v>71.239999999999995</v>
      </c>
      <c r="DL7" s="25">
        <v>73.14</v>
      </c>
      <c r="DM7" s="25">
        <v>45.85</v>
      </c>
      <c r="DN7" s="25">
        <v>47.31</v>
      </c>
      <c r="DO7" s="25">
        <v>47.5</v>
      </c>
      <c r="DP7" s="25">
        <v>48.41</v>
      </c>
      <c r="DQ7" s="25">
        <v>50.02</v>
      </c>
      <c r="DR7" s="25">
        <v>51.51</v>
      </c>
      <c r="DS7" s="25">
        <v>4.8499999999999996</v>
      </c>
      <c r="DT7" s="25">
        <v>4.79</v>
      </c>
      <c r="DU7" s="25">
        <v>5.61</v>
      </c>
      <c r="DV7" s="25">
        <v>26.99</v>
      </c>
      <c r="DW7" s="25">
        <v>27.91</v>
      </c>
      <c r="DX7" s="25">
        <v>14.13</v>
      </c>
      <c r="DY7" s="25">
        <v>16.77</v>
      </c>
      <c r="DZ7" s="25">
        <v>17.399999999999999</v>
      </c>
      <c r="EA7" s="25">
        <v>18.64</v>
      </c>
      <c r="EB7" s="25">
        <v>19.510000000000002</v>
      </c>
      <c r="EC7" s="25">
        <v>23.75</v>
      </c>
      <c r="ED7" s="25">
        <v>0</v>
      </c>
      <c r="EE7" s="25">
        <v>0</v>
      </c>
      <c r="EF7" s="25">
        <v>0.31</v>
      </c>
      <c r="EG7" s="25">
        <v>7.0000000000000007E-2</v>
      </c>
      <c r="EH7" s="25">
        <v>0.14000000000000001</v>
      </c>
      <c r="EI7" s="25">
        <v>0.52</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