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4公営企業決算統計\11_経営比較\経営比較分析表\10_HP公開用\27_紀北町\"/>
    </mc:Choice>
  </mc:AlternateContent>
  <workbookProtection workbookAlgorithmName="SHA-512" workbookHashValue="YO8wsloVZu4LEtuwqxU677j3LgbjNUGIqdY+ipzAyE0YRcKzaxGB1HUemSqI/c4Dm9eJ965uqfGK64Si3uahkw==" workbookSaltValue="sufbqXYMTQdZaH7e1IU06w==" workbookSpinCount="100000" lockStructure="1"/>
  <bookViews>
    <workbookView xWindow="-120" yWindow="-120" windowWidth="20736" windowHeight="1104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BB8" i="4" s="1"/>
  <c r="S6" i="5"/>
  <c r="AT8" i="4" s="1"/>
  <c r="R6" i="5"/>
  <c r="AL8" i="4" s="1"/>
  <c r="Q6" i="5"/>
  <c r="P6" i="5"/>
  <c r="P10" i="4" s="1"/>
  <c r="O6" i="5"/>
  <c r="N6" i="5"/>
  <c r="B10" i="4" s="1"/>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J85" i="4"/>
  <c r="G85" i="4"/>
  <c r="F85" i="4"/>
  <c r="W10" i="4"/>
  <c r="I10" i="4"/>
  <c r="AD8" i="4"/>
  <c r="W8" i="4"/>
  <c r="P8" i="4"/>
  <c r="I8"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<sst xmlns="http://schemas.openxmlformats.org/spreadsheetml/2006/main" count="228" uniqueCount="113">
  <si>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</si>
  <si>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</si>
  <si>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</si>
  <si>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</si>
  <si>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</si>
  <si>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</si>
  <si>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</si>
  <si>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</si>
  <si>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</si>
  <si>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</si>
  <si>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</si>
  <si>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</si>
  <si>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</si>
  <si>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</si>
  <si>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</si>
  <si>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</si>
  <si>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</si>
  <si>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</si>
  <si>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</si>
  <si>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</si>
  <si>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</si>
  <si>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</si>
  <si>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</si>
  <si>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</si>
  <si>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</si>
  <si>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</si>
  <si>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</si>
  <si>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</si>
  <si>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</si>
  <si>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</si>
  <si>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</si>
  <si>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</si>
  <si>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</si>
  <si>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</si>
  <si>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</si>
  <si>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</si>
  <si>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</si>
  <si>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</si>
  <si>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</si>
  <si>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</si>
  <si>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</si>
  <si>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</si>
  <si>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</si>
  <si>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</si>
  <si>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</si>
  <si>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</si>
  <si>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</si>
  <si>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</si>
  <si>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</si>
  <si>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</si>
  <si>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</si>
  <si>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</si>
  <si>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</si>
  <si>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</si>
  <si>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</si>
  <si>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</si>
  <si>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</si>
  <si>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</si>
  <si>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</si>
  <si>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</si>
  <si>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</si>
  <si>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</si>
  <si>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</si>
  <si>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</si>
  <si>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</si>
  <si>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</si>
  <si>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</si>
  <si>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</si>
  <si>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</si>
  <si>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</si>
  <si>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</si>
  <si>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</si>
  <si>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</si>
  <si>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</si>
  <si>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</si>
  <si>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</si>
  <si>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</si>
  <si>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</si>
  <si>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</si>
  <si>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</si>
  <si>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</si>
  <si>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</si>
  <si>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</si>
  <si>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</si>
  <si>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</si>
  <si>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</si>
  <si>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</si>
  <si>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</si>
  <si>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</si>
  <si>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</si>
  <si>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</si>
  <si>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</si>
  <si>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</si>
  <si>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紀北町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</si>
  <si>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</si>
  <si>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</si>
  <si>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</si>
  <si>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</si>
  <si>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</si>
  <si>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</si>
  <si>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</si>
  <si>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</si>
  <si>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</si>
  <si>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</si>
  <si>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</si>
  <si>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</si>
  <si>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</si>
  <si>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</si>
  <si>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</si>
  <si>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</si>
  <si>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全体的な総括としては、現状では経営の健全性は確保されていると判断できるが、施設・管路の老朽化が進行しつつあり、有収率についても低い状況となっている。このため、料金水準の見直しも視野に入れつつ、計画的な管路・施設の更新を行っていくようにする必要がある。</t>
    <rPh sb="1" eb="4">
      <t>ゼンタイテキ</t>
    </rPh>
    <rPh sb="5" eb="7">
      <t>ソウカツ</t>
    </rPh>
    <rPh sb="12" eb="14">
      <t>ゲンジョウ</t>
    </rPh>
    <rPh sb="16" eb="18">
      <t>ケイエイ</t>
    </rPh>
    <rPh sb="19" eb="22">
      <t>ケンゼンセイ</t>
    </rPh>
    <rPh sb="23" eb="25">
      <t>カクホ</t>
    </rPh>
    <rPh sb="31" eb="33">
      <t>ハンダン</t>
    </rPh>
    <rPh sb="38" eb="40">
      <t>シセツ</t>
    </rPh>
    <rPh sb="41" eb="43">
      <t>カンロ</t>
    </rPh>
    <rPh sb="44" eb="47">
      <t>ロウキュウカ</t>
    </rPh>
    <rPh sb="48" eb="50">
      <t>シンコウ</t>
    </rPh>
    <rPh sb="56" eb="58">
      <t>ユウシュウ</t>
    </rPh>
    <rPh sb="58" eb="59">
      <t>リツ</t>
    </rPh>
    <rPh sb="64" eb="65">
      <t>ヒク</t>
    </rPh>
    <rPh sb="66" eb="68">
      <t>ジョウキョウ</t>
    </rPh>
    <rPh sb="80" eb="82">
      <t>リョウキン</t>
    </rPh>
    <rPh sb="82" eb="84">
      <t>スイジュン</t>
    </rPh>
    <rPh sb="85" eb="87">
      <t>ミナオ</t>
    </rPh>
    <rPh sb="89" eb="91">
      <t>シヤ</t>
    </rPh>
    <rPh sb="92" eb="93">
      <t>イ</t>
    </rPh>
    <rPh sb="97" eb="100">
      <t>ケイカクテキ</t>
    </rPh>
    <rPh sb="101" eb="103">
      <t>カンロ</t>
    </rPh>
    <rPh sb="104" eb="106">
      <t>シセツ</t>
    </rPh>
    <rPh sb="107" eb="109">
      <t>コウシン</t>
    </rPh>
    <rPh sb="110" eb="111">
      <t>オコナ</t>
    </rPh>
    <rPh sb="120" eb="122">
      <t>ヒツヨウ</t>
    </rPh>
    <phoneticPr fontId="4"/>
  </si>
  <si>
    <t>　経常収支比率に関しては、100%以上を保っているが、令和４年度においては資材や電気料金等の高騰により大きく減少している。
　累積欠損金比率に関しては、0%となっており、累積欠損金が発生していない状況である。
　また、流動比率に関しては、100%以上を確保しており、短期的な債務に対する支払い能力は確保できている。
　企業債残高対給水収益比率に関しては、明確な数値基準はないとされているが、類似団体平均値と比較すると料金収入の規模に対しては企業債残高がやや多い水準にあるといえる。このため、料金水準または投資規模が適切であるか、検討する必要がある。
　料金回収率に関しては、平成30年度以降減少傾向であり、令和２年度以降は類似団体と比べて低い水準となっている。
　給水原価に関しては、明確な数値基準は無いものとされているが、類似団体と比べると低くなっており、一般的には良い傾向である。
　施設利用率についても明確な数値基準は無いとされているが、類似団体と比べて高くなっており、一般的には良い傾向である。
　有収率は類似団体と比べても低くなっており、このことは収益に結びつかない施設の稼働が常態化しており、その分の動力費や修繕費等の経費が嵩んでいることを示唆している。主な原因としては漏水が考えられることから、老朽化した管路の耐震管への布設替を計画的に進めていくことが極めて重要である。そのことから、平成29年度において管路更新計画を作成しており、計画的に管路更新をしていく。</t>
    <rPh sb="1" eb="3">
      <t>ケイジョウ</t>
    </rPh>
    <rPh sb="3" eb="5">
      <t>シュウシ</t>
    </rPh>
    <rPh sb="5" eb="7">
      <t>ヒリツ</t>
    </rPh>
    <rPh sb="8" eb="9">
      <t>カン</t>
    </rPh>
    <rPh sb="17" eb="19">
      <t>イジョウ</t>
    </rPh>
    <rPh sb="20" eb="21">
      <t>タモ</t>
    </rPh>
    <rPh sb="27" eb="29">
      <t>レイワ</t>
    </rPh>
    <rPh sb="30" eb="32">
      <t>ネンド</t>
    </rPh>
    <rPh sb="37" eb="39">
      <t>シザイ</t>
    </rPh>
    <rPh sb="40" eb="45">
      <t>デンキリョウキントウ</t>
    </rPh>
    <rPh sb="46" eb="48">
      <t>コウトウ</t>
    </rPh>
    <rPh sb="51" eb="52">
      <t>オオ</t>
    </rPh>
    <rPh sb="54" eb="56">
      <t>ゲンショウ</t>
    </rPh>
    <rPh sb="63" eb="65">
      <t>ルイセキ</t>
    </rPh>
    <rPh sb="65" eb="67">
      <t>ケッソン</t>
    </rPh>
    <rPh sb="67" eb="68">
      <t>キン</t>
    </rPh>
    <rPh sb="68" eb="70">
      <t>ヒリツ</t>
    </rPh>
    <rPh sb="71" eb="72">
      <t>カン</t>
    </rPh>
    <rPh sb="85" eb="87">
      <t>ルイセキ</t>
    </rPh>
    <rPh sb="87" eb="90">
      <t>ケッソンキン</t>
    </rPh>
    <rPh sb="91" eb="93">
      <t>ハッセイ</t>
    </rPh>
    <rPh sb="98" eb="100">
      <t>ジョウキョウ</t>
    </rPh>
    <rPh sb="109" eb="111">
      <t>リュウドウ</t>
    </rPh>
    <rPh sb="111" eb="113">
      <t>ヒリツ</t>
    </rPh>
    <rPh sb="114" eb="115">
      <t>カン</t>
    </rPh>
    <rPh sb="123" eb="125">
      <t>イジョウ</t>
    </rPh>
    <rPh sb="126" eb="128">
      <t>カクホ</t>
    </rPh>
    <rPh sb="133" eb="136">
      <t>タンキテキ</t>
    </rPh>
    <rPh sb="137" eb="139">
      <t>サイム</t>
    </rPh>
    <rPh sb="140" eb="141">
      <t>タイ</t>
    </rPh>
    <rPh sb="143" eb="145">
      <t>シハラ</t>
    </rPh>
    <rPh sb="146" eb="148">
      <t>ノウリョク</t>
    </rPh>
    <rPh sb="149" eb="151">
      <t>カクホ</t>
    </rPh>
    <rPh sb="159" eb="161">
      <t>キギョウ</t>
    </rPh>
    <rPh sb="161" eb="162">
      <t>サイ</t>
    </rPh>
    <rPh sb="162" eb="164">
      <t>ザンダカ</t>
    </rPh>
    <rPh sb="164" eb="165">
      <t>タイ</t>
    </rPh>
    <rPh sb="165" eb="167">
      <t>キュウスイ</t>
    </rPh>
    <rPh sb="167" eb="169">
      <t>シュウエキ</t>
    </rPh>
    <rPh sb="169" eb="171">
      <t>ヒリツ</t>
    </rPh>
    <rPh sb="172" eb="173">
      <t>カン</t>
    </rPh>
    <rPh sb="177" eb="179">
      <t>メイカク</t>
    </rPh>
    <rPh sb="180" eb="182">
      <t>スウチ</t>
    </rPh>
    <rPh sb="182" eb="184">
      <t>キジュン</t>
    </rPh>
    <rPh sb="195" eb="197">
      <t>ルイジ</t>
    </rPh>
    <rPh sb="197" eb="199">
      <t>ダンタイ</t>
    </rPh>
    <rPh sb="199" eb="202">
      <t>ヘイキンチ</t>
    </rPh>
    <rPh sb="203" eb="205">
      <t>ヒカク</t>
    </rPh>
    <rPh sb="208" eb="210">
      <t>リョウキン</t>
    </rPh>
    <rPh sb="210" eb="212">
      <t>シュウニュウ</t>
    </rPh>
    <rPh sb="213" eb="215">
      <t>キボ</t>
    </rPh>
    <rPh sb="216" eb="217">
      <t>タイ</t>
    </rPh>
    <rPh sb="220" eb="222">
      <t>キギョウ</t>
    </rPh>
    <rPh sb="222" eb="223">
      <t>サイ</t>
    </rPh>
    <rPh sb="223" eb="225">
      <t>ザンダカ</t>
    </rPh>
    <rPh sb="228" eb="229">
      <t>オオ</t>
    </rPh>
    <rPh sb="230" eb="232">
      <t>スイジュン</t>
    </rPh>
    <rPh sb="245" eb="247">
      <t>リョウキン</t>
    </rPh>
    <rPh sb="247" eb="249">
      <t>スイジュン</t>
    </rPh>
    <rPh sb="252" eb="254">
      <t>トウシ</t>
    </rPh>
    <rPh sb="254" eb="256">
      <t>キボ</t>
    </rPh>
    <rPh sb="257" eb="259">
      <t>テキセツ</t>
    </rPh>
    <rPh sb="264" eb="266">
      <t>ケントウ</t>
    </rPh>
    <rPh sb="268" eb="270">
      <t>ヒツヨウ</t>
    </rPh>
    <rPh sb="276" eb="278">
      <t>リョウキン</t>
    </rPh>
    <rPh sb="278" eb="280">
      <t>カイシュウ</t>
    </rPh>
    <rPh sb="280" eb="281">
      <t>リツ</t>
    </rPh>
    <rPh sb="282" eb="283">
      <t>カン</t>
    </rPh>
    <rPh sb="287" eb="289">
      <t>ヘイセイ</t>
    </rPh>
    <rPh sb="291" eb="293">
      <t>ネンド</t>
    </rPh>
    <rPh sb="293" eb="295">
      <t>イコウ</t>
    </rPh>
    <rPh sb="295" eb="297">
      <t>ゲンショウ</t>
    </rPh>
    <rPh sb="297" eb="299">
      <t>ケイコウ</t>
    </rPh>
    <rPh sb="303" eb="305">
      <t>レイワ</t>
    </rPh>
    <rPh sb="306" eb="308">
      <t>ネンド</t>
    </rPh>
    <rPh sb="308" eb="310">
      <t>イコウ</t>
    </rPh>
    <rPh sb="311" eb="313">
      <t>ルイジ</t>
    </rPh>
    <rPh sb="313" eb="315">
      <t>ダンタイ</t>
    </rPh>
    <rPh sb="316" eb="317">
      <t>クラ</t>
    </rPh>
    <rPh sb="319" eb="320">
      <t>ヒク</t>
    </rPh>
    <rPh sb="321" eb="323">
      <t>スイジュン</t>
    </rPh>
    <rPh sb="332" eb="334">
      <t>キュウスイ</t>
    </rPh>
    <rPh sb="334" eb="336">
      <t>ゲンカ</t>
    </rPh>
    <rPh sb="337" eb="338">
      <t>カン</t>
    </rPh>
    <rPh sb="342" eb="344">
      <t>メイカク</t>
    </rPh>
    <rPh sb="345" eb="347">
      <t>スウチ</t>
    </rPh>
    <rPh sb="347" eb="349">
      <t>キジュン</t>
    </rPh>
    <rPh sb="350" eb="351">
      <t>ナ</t>
    </rPh>
    <rPh sb="362" eb="364">
      <t>ルイジ</t>
    </rPh>
    <rPh sb="364" eb="366">
      <t>ダンタイ</t>
    </rPh>
    <rPh sb="367" eb="368">
      <t>クラヒクケイコウイッパンテキヨケイコウシセツリヨウリツメイカクスウチキジュンナルイジダンタイヒカクタカスウチイッパンテキヨケイコウユウシュウリツルイジダンタイクラヒクジョウキョウシュウエキシセツカドウオオシメドウリョクヒシュウゼンヒケイヒカサケッカロウスイシュゲンインカンガテキセツキボロウキュウカンタイシンカンフセツガオコナロウスイヨクセイキワジュウヨウ</t>
    </rPh>
    <rPh sb="371" eb="372">
      <t>ヒク</t>
    </rPh>
    <rPh sb="379" eb="382">
      <t>イッパンテキ</t>
    </rPh>
    <rPh sb="384" eb="385">
      <t>ヨ</t>
    </rPh>
    <rPh sb="386" eb="388">
      <t>ケイコウ</t>
    </rPh>
    <rPh sb="394" eb="396">
      <t>シセツ</t>
    </rPh>
    <rPh sb="396" eb="399">
      <t>リヨウリツ</t>
    </rPh>
    <rPh sb="404" eb="406">
      <t>メイカク</t>
    </rPh>
    <rPh sb="407" eb="409">
      <t>スウチ</t>
    </rPh>
    <rPh sb="409" eb="411">
      <t>キジュン</t>
    </rPh>
    <rPh sb="412" eb="413">
      <t>ナ</t>
    </rPh>
    <rPh sb="422" eb="424">
      <t>ルイジ</t>
    </rPh>
    <rPh sb="424" eb="426">
      <t>ダンタイ</t>
    </rPh>
    <rPh sb="427" eb="428">
      <t>クラ</t>
    </rPh>
    <rPh sb="430" eb="431">
      <t>タカ</t>
    </rPh>
    <rPh sb="438" eb="441">
      <t>イッパンテキ</t>
    </rPh>
    <rPh sb="443" eb="444">
      <t>ヨ</t>
    </rPh>
    <rPh sb="445" eb="447">
      <t>ケイコウ</t>
    </rPh>
    <rPh sb="453" eb="455">
      <t>ユウシュウ</t>
    </rPh>
    <rPh sb="455" eb="456">
      <t>リツ</t>
    </rPh>
    <rPh sb="457" eb="459">
      <t>ルイジ</t>
    </rPh>
    <rPh sb="459" eb="461">
      <t>ダンタイ</t>
    </rPh>
    <rPh sb="462" eb="463">
      <t>クラ</t>
    </rPh>
    <rPh sb="466" eb="467">
      <t>ヒク</t>
    </rPh>
    <rPh sb="479" eb="481">
      <t>シュウエキ</t>
    </rPh>
    <rPh sb="482" eb="483">
      <t>ムス</t>
    </rPh>
    <rPh sb="488" eb="490">
      <t>シセツ</t>
    </rPh>
    <rPh sb="491" eb="493">
      <t>カドウ</t>
    </rPh>
    <rPh sb="494" eb="497">
      <t>ジョウタイカ</t>
    </rPh>
    <rPh sb="504" eb="505">
      <t>ブン</t>
    </rPh>
    <rPh sb="506" eb="508">
      <t>ドウリョク</t>
    </rPh>
    <rPh sb="508" eb="509">
      <t>ヒ</t>
    </rPh>
    <rPh sb="510" eb="513">
      <t>シュウゼンヒ</t>
    </rPh>
    <rPh sb="513" eb="514">
      <t>トウ</t>
    </rPh>
    <rPh sb="515" eb="517">
      <t>ケイヒ</t>
    </rPh>
    <rPh sb="518" eb="519">
      <t>カサ</t>
    </rPh>
    <rPh sb="526" eb="528">
      <t>シサ</t>
    </rPh>
    <rPh sb="533" eb="534">
      <t>オモ</t>
    </rPh>
    <rPh sb="535" eb="537">
      <t>ゲンイン</t>
    </rPh>
    <rPh sb="541" eb="543">
      <t>ロウスイ</t>
    </rPh>
    <rPh sb="544" eb="545">
      <t>カンガ</t>
    </rPh>
    <rPh sb="554" eb="557">
      <t>ロウキュウカ</t>
    </rPh>
    <rPh sb="559" eb="561">
      <t>カンロ</t>
    </rPh>
    <rPh sb="562" eb="564">
      <t>タイシン</t>
    </rPh>
    <rPh sb="564" eb="565">
      <t>カン</t>
    </rPh>
    <rPh sb="567" eb="569">
      <t>フセツ</t>
    </rPh>
    <rPh sb="569" eb="570">
      <t>ガ</t>
    </rPh>
    <rPh sb="571" eb="574">
      <t>ケイカクテキ</t>
    </rPh>
    <rPh sb="575" eb="576">
      <t>スス</t>
    </rPh>
    <rPh sb="583" eb="584">
      <t>キワ</t>
    </rPh>
    <rPh sb="586" eb="588">
      <t>ジュウヨウ</t>
    </rPh>
    <rPh sb="599" eb="601">
      <t>ヘイセイ</t>
    </rPh>
    <rPh sb="603" eb="605">
      <t>ネンド</t>
    </rPh>
    <rPh sb="609" eb="611">
      <t>カンロ</t>
    </rPh>
    <rPh sb="611" eb="613">
      <t>コウシン</t>
    </rPh>
    <rPh sb="613" eb="615">
      <t>ケイカク</t>
    </rPh>
    <rPh sb="616" eb="618">
      <t>サクセイ</t>
    </rPh>
    <rPh sb="623" eb="626">
      <t>ケイカクテキ</t>
    </rPh>
    <rPh sb="627" eb="629">
      <t>カンロ</t>
    </rPh>
    <rPh sb="629" eb="631">
      <t>コウシン</t>
    </rPh>
    <phoneticPr fontId="4"/>
  </si>
  <si>
    <t>　有形固定資産減価償却率および管路経年化率に関しては、明確な数値基準が無いとされているが、類似団体と比較するとやや高い水準にあり、管路を含む有形固定資産の老朽化が進みつつあることを示唆している。
　管路更新率については、平成30年度、令和３年度においては全国平均を上回るペースで更新を行っていたが、令和１、２、４年度においては全国平均を下回っている。理由としては施設整備に重点を置く年度があるため管路更新率が減少傾向となる。経営が厳しい中ではあるが老朽管の布設替を行うことにより、老朽化の解消と有収率の向上を図っていきたい。</t>
    <rPh sb="1" eb="3">
      <t>ユウケイ</t>
    </rPh>
    <rPh sb="3" eb="5">
      <t>コテイ</t>
    </rPh>
    <rPh sb="5" eb="7">
      <t>シサン</t>
    </rPh>
    <rPh sb="7" eb="9">
      <t>ゲンカ</t>
    </rPh>
    <rPh sb="9" eb="11">
      <t>ショウキャク</t>
    </rPh>
    <rPh sb="11" eb="12">
      <t>リツ</t>
    </rPh>
    <rPh sb="22" eb="23">
      <t>カン</t>
    </rPh>
    <rPh sb="27" eb="29">
      <t>メイカク</t>
    </rPh>
    <rPh sb="30" eb="32">
      <t>スウチ</t>
    </rPh>
    <rPh sb="32" eb="34">
      <t>キジュン</t>
    </rPh>
    <rPh sb="35" eb="36">
      <t>ナ</t>
    </rPh>
    <rPh sb="45" eb="47">
      <t>ルイジ</t>
    </rPh>
    <rPh sb="47" eb="49">
      <t>ダンタイ</t>
    </rPh>
    <rPh sb="50" eb="52">
      <t>ヒカク</t>
    </rPh>
    <rPh sb="57" eb="58">
      <t>タカ</t>
    </rPh>
    <rPh sb="59" eb="61">
      <t>スイジュン</t>
    </rPh>
    <rPh sb="65" eb="67">
      <t>カンロ</t>
    </rPh>
    <rPh sb="68" eb="69">
      <t>フク</t>
    </rPh>
    <rPh sb="70" eb="72">
      <t>ユウケイ</t>
    </rPh>
    <rPh sb="72" eb="74">
      <t>コテイ</t>
    </rPh>
    <rPh sb="74" eb="76">
      <t>シサン</t>
    </rPh>
    <rPh sb="77" eb="80">
      <t>ロウキュウカ</t>
    </rPh>
    <rPh sb="81" eb="82">
      <t>スス</t>
    </rPh>
    <rPh sb="90" eb="92">
      <t>シサ</t>
    </rPh>
    <rPh sb="99" eb="101">
      <t>カンロ</t>
    </rPh>
    <rPh sb="101" eb="103">
      <t>コウシン</t>
    </rPh>
    <rPh sb="103" eb="104">
      <t>リツ</t>
    </rPh>
    <rPh sb="110" eb="112">
      <t>ヘイセイ</t>
    </rPh>
    <rPh sb="114" eb="116">
      <t>ネンド</t>
    </rPh>
    <rPh sb="117" eb="119">
      <t>レイワ</t>
    </rPh>
    <rPh sb="120" eb="122">
      <t>ネンド</t>
    </rPh>
    <rPh sb="127" eb="129">
      <t>ゼンコク</t>
    </rPh>
    <rPh sb="129" eb="131">
      <t>ヘイキン</t>
    </rPh>
    <rPh sb="132" eb="133">
      <t>ウワ</t>
    </rPh>
    <rPh sb="133" eb="134">
      <t>マワ</t>
    </rPh>
    <rPh sb="139" eb="141">
      <t>コウシン</t>
    </rPh>
    <rPh sb="142" eb="143">
      <t>オコナ</t>
    </rPh>
    <rPh sb="149" eb="151">
      <t>レイワ</t>
    </rPh>
    <rPh sb="157" eb="158">
      <t>ド</t>
    </rPh>
    <rPh sb="163" eb="165">
      <t>ゼンコク</t>
    </rPh>
    <rPh sb="165" eb="167">
      <t>ヘイキン</t>
    </rPh>
    <rPh sb="168" eb="170">
      <t>シタマワ</t>
    </rPh>
    <rPh sb="175" eb="177">
      <t>リユウ</t>
    </rPh>
    <rPh sb="181" eb="183">
      <t>シセツ</t>
    </rPh>
    <rPh sb="183" eb="185">
      <t>セイビ</t>
    </rPh>
    <rPh sb="186" eb="188">
      <t>ジュウテン</t>
    </rPh>
    <rPh sb="189" eb="190">
      <t>オ</t>
    </rPh>
    <rPh sb="191" eb="193">
      <t>ネンド</t>
    </rPh>
    <rPh sb="198" eb="200">
      <t>カンロ</t>
    </rPh>
    <rPh sb="200" eb="202">
      <t>コウシン</t>
    </rPh>
    <rPh sb="202" eb="203">
      <t>リツ</t>
    </rPh>
    <rPh sb="204" eb="206">
      <t>ゲンショウ</t>
    </rPh>
    <rPh sb="206" eb="208">
      <t>ケイコウ</t>
    </rPh>
    <rPh sb="212" eb="214">
      <t>ケイエイ</t>
    </rPh>
    <rPh sb="215" eb="216">
      <t>キビ</t>
    </rPh>
    <rPh sb="218" eb="219">
      <t>ナカ</t>
    </rPh>
    <rPh sb="224" eb="226">
      <t>ロウキュウ</t>
    </rPh>
    <rPh sb="226" eb="227">
      <t>カン</t>
    </rPh>
    <rPh sb="228" eb="230">
      <t>フセツ</t>
    </rPh>
    <rPh sb="230" eb="231">
      <t>カ</t>
    </rPh>
    <rPh sb="232" eb="233">
      <t>オコナ</t>
    </rPh>
    <rPh sb="240" eb="243">
      <t>ロウキュウカ</t>
    </rPh>
    <rPh sb="244" eb="246">
      <t>カイショウ</t>
    </rPh>
    <rPh sb="254" eb="255">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</si>
</sst>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0.87</c:v>
                </c:pt>
                <c:pt idx="1">
                  <c:v>0.43</c:v>
                </c:pt>
                <c:pt idx="2">
                  <c:v>0.43</c:v>
                </c:pt>
                <c:pt idx="3">
                  <c:v>0.8</c:v>
                </c:pt>
                <c:pt idx="4">
                  <c:v>0.23</c:v>
                </c:pt>
              </c:numCache>
            </c:numRef>
          </c:val>
          <c:extLst>
            <c:ext xmlns:c16="http://schemas.microsoft.com/office/drawing/2014/chart" uri="{C3380CC4-5D6E-409C-BE32-E72D297353CC}">
              <c16:uniqueId val="{00000000-8F65-41F1-8243-CFD06F461DF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0.52</c:v>
                </c:pt>
                <c:pt idx="2">
                  <c:v>0.53</c:v>
                </c:pt>
                <c:pt idx="3">
                  <c:v>0.5</c:v>
                </c:pt>
                <c:pt idx="4">
                  <c:v>0.4</c:v>
                </c:pt>
              </c:numCache>
            </c:numRef>
          </c:val>
          <c:smooth val="0"/>
          <c:extLst>
            <c:ext xmlns:c16="http://schemas.microsoft.com/office/drawing/2014/chart" uri="{C3380CC4-5D6E-409C-BE32-E72D297353CC}">
              <c16:uniqueId val="{00000001-8F65-41F1-8243-CFD06F461DF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70.55</c:v>
                </c:pt>
                <c:pt idx="1">
                  <c:v>70.27</c:v>
                </c:pt>
                <c:pt idx="2">
                  <c:v>70.819999999999993</c:v>
                </c:pt>
                <c:pt idx="3">
                  <c:v>68.930000000000007</c:v>
                </c:pt>
                <c:pt idx="4">
                  <c:v>67.36</c:v>
                </c:pt>
              </c:numCache>
            </c:numRef>
          </c:val>
          <c:extLst>
            <c:ext xmlns:c16="http://schemas.microsoft.com/office/drawing/2014/chart" uri="{C3380CC4-5D6E-409C-BE32-E72D297353CC}">
              <c16:uniqueId val="{00000000-1CBF-49D4-98B3-1857005054F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55.14</c:v>
                </c:pt>
                <c:pt idx="2">
                  <c:v>55.89</c:v>
                </c:pt>
                <c:pt idx="3">
                  <c:v>53.87</c:v>
                </c:pt>
                <c:pt idx="4">
                  <c:v>54.49</c:v>
                </c:pt>
              </c:numCache>
            </c:numRef>
          </c:val>
          <c:smooth val="0"/>
          <c:extLst>
            <c:ext xmlns:c16="http://schemas.microsoft.com/office/drawing/2014/chart" uri="{C3380CC4-5D6E-409C-BE32-E72D297353CC}">
              <c16:uniqueId val="{00000001-1CBF-49D4-98B3-1857005054F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57.92</c:v>
                </c:pt>
                <c:pt idx="1">
                  <c:v>56.25</c:v>
                </c:pt>
                <c:pt idx="2">
                  <c:v>55.87</c:v>
                </c:pt>
                <c:pt idx="3">
                  <c:v>56.08</c:v>
                </c:pt>
                <c:pt idx="4">
                  <c:v>55.35</c:v>
                </c:pt>
              </c:numCache>
            </c:numRef>
          </c:val>
          <c:extLst>
            <c:ext xmlns:c16="http://schemas.microsoft.com/office/drawing/2014/chart" uri="{C3380CC4-5D6E-409C-BE32-E72D297353CC}">
              <c16:uniqueId val="{00000000-6581-424A-888F-9A3513D36FE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81.39</c:v>
                </c:pt>
                <c:pt idx="2">
                  <c:v>81.27</c:v>
                </c:pt>
                <c:pt idx="3">
                  <c:v>79.489999999999995</c:v>
                </c:pt>
                <c:pt idx="4">
                  <c:v>78.8</c:v>
                </c:pt>
              </c:numCache>
            </c:numRef>
          </c:val>
          <c:smooth val="0"/>
          <c:extLst>
            <c:ext xmlns:c16="http://schemas.microsoft.com/office/drawing/2014/chart" uri="{C3380CC4-5D6E-409C-BE32-E72D297353CC}">
              <c16:uniqueId val="{00000001-6581-424A-888F-9A3513D36FE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104.36</c:v>
                </c:pt>
                <c:pt idx="1">
                  <c:v>102.22</c:v>
                </c:pt>
                <c:pt idx="2">
                  <c:v>103.44</c:v>
                </c:pt>
                <c:pt idx="3">
                  <c:v>103.35</c:v>
                </c:pt>
                <c:pt idx="4">
                  <c:v>100.31</c:v>
                </c:pt>
              </c:numCache>
            </c:numRef>
          </c:val>
          <c:extLst>
            <c:ext xmlns:c16="http://schemas.microsoft.com/office/drawing/2014/chart" uri="{C3380CC4-5D6E-409C-BE32-E72D297353CC}">
              <c16:uniqueId val="{00000000-D766-43A0-8808-56D69F62CA5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108.61</c:v>
                </c:pt>
                <c:pt idx="2">
                  <c:v>108.35</c:v>
                </c:pt>
                <c:pt idx="3">
                  <c:v>107.81</c:v>
                </c:pt>
                <c:pt idx="4">
                  <c:v>107.21</c:v>
                </c:pt>
              </c:numCache>
            </c:numRef>
          </c:val>
          <c:smooth val="0"/>
          <c:extLst>
            <c:ext xmlns:c16="http://schemas.microsoft.com/office/drawing/2014/chart" uri="{C3380CC4-5D6E-409C-BE32-E72D297353CC}">
              <c16:uniqueId val="{00000001-D766-43A0-8808-56D69F62CA5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53.92</c:v>
                </c:pt>
                <c:pt idx="1">
                  <c:v>55.64</c:v>
                </c:pt>
                <c:pt idx="2">
                  <c:v>56.77</c:v>
                </c:pt>
                <c:pt idx="3">
                  <c:v>58.03</c:v>
                </c:pt>
                <c:pt idx="4">
                  <c:v>59.42</c:v>
                </c:pt>
              </c:numCache>
            </c:numRef>
          </c:val>
          <c:extLst>
            <c:ext xmlns:c16="http://schemas.microsoft.com/office/drawing/2014/chart" uri="{C3380CC4-5D6E-409C-BE32-E72D297353CC}">
              <c16:uniqueId val="{00000000-1687-40FB-A6A2-07759BE4CC3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49.92</c:v>
                </c:pt>
                <c:pt idx="2">
                  <c:v>50.63</c:v>
                </c:pt>
                <c:pt idx="3">
                  <c:v>50.75</c:v>
                </c:pt>
                <c:pt idx="4">
                  <c:v>51.72</c:v>
                </c:pt>
              </c:numCache>
            </c:numRef>
          </c:val>
          <c:smooth val="0"/>
          <c:extLst>
            <c:ext xmlns:c16="http://schemas.microsoft.com/office/drawing/2014/chart" uri="{C3380CC4-5D6E-409C-BE32-E72D297353CC}">
              <c16:uniqueId val="{00000001-1687-40FB-A6A2-07759BE4CC3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24.11</c:v>
                </c:pt>
                <c:pt idx="1">
                  <c:v>25.78</c:v>
                </c:pt>
                <c:pt idx="2">
                  <c:v>31.45</c:v>
                </c:pt>
                <c:pt idx="3">
                  <c:v>32.17</c:v>
                </c:pt>
                <c:pt idx="4">
                  <c:v>34.19</c:v>
                </c:pt>
              </c:numCache>
            </c:numRef>
          </c:val>
          <c:extLst>
            <c:ext xmlns:c16="http://schemas.microsoft.com/office/drawing/2014/chart" uri="{C3380CC4-5D6E-409C-BE32-E72D297353CC}">
              <c16:uniqueId val="{00000000-95D1-498E-8ACB-62D6BDA38F0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16.88</c:v>
                </c:pt>
                <c:pt idx="2">
                  <c:v>18.28</c:v>
                </c:pt>
                <c:pt idx="3">
                  <c:v>21.14</c:v>
                </c:pt>
                <c:pt idx="4">
                  <c:v>22.12</c:v>
                </c:pt>
              </c:numCache>
            </c:numRef>
          </c:val>
          <c:smooth val="0"/>
          <c:extLst>
            <c:ext xmlns:c16="http://schemas.microsoft.com/office/drawing/2014/chart" uri="{C3380CC4-5D6E-409C-BE32-E72D297353CC}">
              <c16:uniqueId val="{00000001-95D1-498E-8ACB-62D6BDA38F0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365-4D35-8301-C1BF88E4267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3.59</c:v>
                </c:pt>
                <c:pt idx="2">
                  <c:v>3.98</c:v>
                </c:pt>
                <c:pt idx="3">
                  <c:v>8.86</c:v>
                </c:pt>
                <c:pt idx="4">
                  <c:v>7.65</c:v>
                </c:pt>
              </c:numCache>
            </c:numRef>
          </c:val>
          <c:smooth val="0"/>
          <c:extLst>
            <c:ext xmlns:c16="http://schemas.microsoft.com/office/drawing/2014/chart" uri="{C3380CC4-5D6E-409C-BE32-E72D297353CC}">
              <c16:uniqueId val="{00000001-7365-4D35-8301-C1BF88E4267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190.64</c:v>
                </c:pt>
                <c:pt idx="1">
                  <c:v>188.25</c:v>
                </c:pt>
                <c:pt idx="2">
                  <c:v>212.76</c:v>
                </c:pt>
                <c:pt idx="3">
                  <c:v>210.41</c:v>
                </c:pt>
                <c:pt idx="4">
                  <c:v>222.11</c:v>
                </c:pt>
              </c:numCache>
            </c:numRef>
          </c:val>
          <c:extLst>
            <c:ext xmlns:c16="http://schemas.microsoft.com/office/drawing/2014/chart" uri="{C3380CC4-5D6E-409C-BE32-E72D297353CC}">
              <c16:uniqueId val="{00000000-FEEE-4610-9504-D6F6ED634A4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379.08</c:v>
                </c:pt>
                <c:pt idx="2">
                  <c:v>367.55</c:v>
                </c:pt>
                <c:pt idx="3">
                  <c:v>384.23</c:v>
                </c:pt>
                <c:pt idx="4">
                  <c:v>364.3</c:v>
                </c:pt>
              </c:numCache>
            </c:numRef>
          </c:val>
          <c:smooth val="0"/>
          <c:extLst>
            <c:ext xmlns:c16="http://schemas.microsoft.com/office/drawing/2014/chart" uri="{C3380CC4-5D6E-409C-BE32-E72D297353CC}">
              <c16:uniqueId val="{00000001-FEEE-4610-9504-D6F6ED634A4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502.61</c:v>
                </c:pt>
                <c:pt idx="1">
                  <c:v>493.74</c:v>
                </c:pt>
                <c:pt idx="2">
                  <c:v>553.49</c:v>
                </c:pt>
                <c:pt idx="3">
                  <c:v>575.41</c:v>
                </c:pt>
                <c:pt idx="4">
                  <c:v>526.16999999999996</c:v>
                </c:pt>
              </c:numCache>
            </c:numRef>
          </c:val>
          <c:extLst>
            <c:ext xmlns:c16="http://schemas.microsoft.com/office/drawing/2014/chart" uri="{C3380CC4-5D6E-409C-BE32-E72D297353CC}">
              <c16:uniqueId val="{00000000-3BC0-4C58-BB13-B39248086E4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398.98</c:v>
                </c:pt>
                <c:pt idx="2">
                  <c:v>418.68</c:v>
                </c:pt>
                <c:pt idx="3">
                  <c:v>439.43</c:v>
                </c:pt>
                <c:pt idx="4">
                  <c:v>438.41</c:v>
                </c:pt>
              </c:numCache>
            </c:numRef>
          </c:val>
          <c:smooth val="0"/>
          <c:extLst>
            <c:ext xmlns:c16="http://schemas.microsoft.com/office/drawing/2014/chart" uri="{C3380CC4-5D6E-409C-BE32-E72D297353CC}">
              <c16:uniqueId val="{00000001-3BC0-4C58-BB13-B39248086E4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102.17</c:v>
                </c:pt>
                <c:pt idx="1">
                  <c:v>100.05</c:v>
                </c:pt>
                <c:pt idx="2">
                  <c:v>88.17</c:v>
                </c:pt>
                <c:pt idx="3">
                  <c:v>83.24</c:v>
                </c:pt>
                <c:pt idx="4">
                  <c:v>85.93</c:v>
                </c:pt>
              </c:numCache>
            </c:numRef>
          </c:val>
          <c:extLst>
            <c:ext xmlns:c16="http://schemas.microsoft.com/office/drawing/2014/chart" uri="{C3380CC4-5D6E-409C-BE32-E72D297353CC}">
              <c16:uniqueId val="{00000000-DCBC-4BBE-BCEB-3A15C593EC0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98.64</c:v>
                </c:pt>
                <c:pt idx="2">
                  <c:v>94.78</c:v>
                </c:pt>
                <c:pt idx="3">
                  <c:v>94.41</c:v>
                </c:pt>
                <c:pt idx="4">
                  <c:v>90.96</c:v>
                </c:pt>
              </c:numCache>
            </c:numRef>
          </c:val>
          <c:smooth val="0"/>
          <c:extLst>
            <c:ext xmlns:c16="http://schemas.microsoft.com/office/drawing/2014/chart" uri="{C3380CC4-5D6E-409C-BE32-E72D297353CC}">
              <c16:uniqueId val="{00000001-DCBC-4BBE-BCEB-3A15C593EC0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139.94999999999999</c:v>
                </c:pt>
                <c:pt idx="1">
                  <c:v>143.01</c:v>
                </c:pt>
                <c:pt idx="2">
                  <c:v>140.75</c:v>
                </c:pt>
                <c:pt idx="3">
                  <c:v>141.01</c:v>
                </c:pt>
                <c:pt idx="4">
                  <c:v>146.76</c:v>
                </c:pt>
              </c:numCache>
            </c:numRef>
          </c:val>
          <c:extLst>
            <c:ext xmlns:c16="http://schemas.microsoft.com/office/drawing/2014/chart" uri="{C3380CC4-5D6E-409C-BE32-E72D297353CC}">
              <c16:uniqueId val="{00000000-DB1C-4398-BDA0-21BB7A6BE80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178.92</c:v>
                </c:pt>
                <c:pt idx="2">
                  <c:v>181.3</c:v>
                </c:pt>
                <c:pt idx="3">
                  <c:v>192.13</c:v>
                </c:pt>
                <c:pt idx="4">
                  <c:v>197.04</c:v>
                </c:pt>
              </c:numCache>
            </c:numRef>
          </c:val>
          <c:smooth val="0"/>
          <c:extLst>
            <c:ext xmlns:c16="http://schemas.microsoft.com/office/drawing/2014/chart" uri="{C3380CC4-5D6E-409C-BE32-E72D297353CC}">
              <c16:uniqueId val="{00000001-DB1C-4398-BDA0-21BB7A6BE80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三重県　紀北町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A7</v>
      </c>
      <c r="X8" s="44"/>
      <c r="Y8" s="44"/>
      <c r="Z8" s="44"/>
      <c r="AA8" s="44"/>
      <c r="AB8" s="44"/>
      <c r="AC8" s="44"/>
      <c r="AD8" s="44" t="str">
        <f>データ!$M$6</f>
        <v>非設置</v>
      </c>
      <c r="AE8" s="44"/>
      <c r="AF8" s="44"/>
      <c r="AG8" s="44"/>
      <c r="AH8" s="44"/>
      <c r="AI8" s="44"/>
      <c r="AJ8" s="44"/>
      <c r="AK8" s="2"/>
      <c r="AL8" s="45">
        <f>データ!$R$6</f>
        <v>14479</v>
      </c>
      <c r="AM8" s="45"/>
      <c r="AN8" s="45"/>
      <c r="AO8" s="45"/>
      <c r="AP8" s="45"/>
      <c r="AQ8" s="45"/>
      <c r="AR8" s="45"/>
      <c r="AS8" s="45"/>
      <c r="AT8" s="46">
        <f>データ!$S$6</f>
        <v>256.55</v>
      </c>
      <c r="AU8" s="47"/>
      <c r="AV8" s="47"/>
      <c r="AW8" s="47"/>
      <c r="AX8" s="47"/>
      <c r="AY8" s="47"/>
      <c r="AZ8" s="47"/>
      <c r="BA8" s="47"/>
      <c r="BB8" s="48">
        <f>データ!$T$6</f>
        <v>56.44</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64.73</v>
      </c>
      <c r="J10" s="47"/>
      <c r="K10" s="47"/>
      <c r="L10" s="47"/>
      <c r="M10" s="47"/>
      <c r="N10" s="47"/>
      <c r="O10" s="81"/>
      <c r="P10" s="48">
        <f>データ!$P$6</f>
        <v>99.9</v>
      </c>
      <c r="Q10" s="48"/>
      <c r="R10" s="48"/>
      <c r="S10" s="48"/>
      <c r="T10" s="48"/>
      <c r="U10" s="48"/>
      <c r="V10" s="48"/>
      <c r="W10" s="45">
        <f>データ!$Q$6</f>
        <v>2508</v>
      </c>
      <c r="X10" s="45"/>
      <c r="Y10" s="45"/>
      <c r="Z10" s="45"/>
      <c r="AA10" s="45"/>
      <c r="AB10" s="45"/>
      <c r="AC10" s="45"/>
      <c r="AD10" s="2"/>
      <c r="AE10" s="2"/>
      <c r="AF10" s="2"/>
      <c r="AG10" s="2"/>
      <c r="AH10" s="2"/>
      <c r="AI10" s="2"/>
      <c r="AJ10" s="2"/>
      <c r="AK10" s="2"/>
      <c r="AL10" s="45">
        <f>データ!$U$6</f>
        <v>14336</v>
      </c>
      <c r="AM10" s="45"/>
      <c r="AN10" s="45"/>
      <c r="AO10" s="45"/>
      <c r="AP10" s="45"/>
      <c r="AQ10" s="45"/>
      <c r="AR10" s="45"/>
      <c r="AS10" s="45"/>
      <c r="AT10" s="46">
        <f>データ!$V$6</f>
        <v>35.33</v>
      </c>
      <c r="AU10" s="47"/>
      <c r="AV10" s="47"/>
      <c r="AW10" s="47"/>
      <c r="AX10" s="47"/>
      <c r="AY10" s="47"/>
      <c r="AZ10" s="47"/>
      <c r="BA10" s="47"/>
      <c r="BB10" s="48">
        <f>データ!$W$6</f>
        <v>405.77</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2" t="s">
        <v>111</v>
      </c>
      <c r="BM16" s="83"/>
      <c r="BN16" s="83"/>
      <c r="BO16" s="83"/>
      <c r="BP16" s="83"/>
      <c r="BQ16" s="83"/>
      <c r="BR16" s="83"/>
      <c r="BS16" s="83"/>
      <c r="BT16" s="83"/>
      <c r="BU16" s="83"/>
      <c r="BV16" s="83"/>
      <c r="BW16" s="83"/>
      <c r="BX16" s="83"/>
      <c r="BY16" s="83"/>
      <c r="BZ16" s="84"/>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2"/>
      <c r="BM17" s="83"/>
      <c r="BN17" s="83"/>
      <c r="BO17" s="83"/>
      <c r="BP17" s="83"/>
      <c r="BQ17" s="83"/>
      <c r="BR17" s="83"/>
      <c r="BS17" s="83"/>
      <c r="BT17" s="83"/>
      <c r="BU17" s="83"/>
      <c r="BV17" s="83"/>
      <c r="BW17" s="83"/>
      <c r="BX17" s="83"/>
      <c r="BY17" s="83"/>
      <c r="BZ17" s="84"/>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2"/>
      <c r="BM18" s="83"/>
      <c r="BN18" s="83"/>
      <c r="BO18" s="83"/>
      <c r="BP18" s="83"/>
      <c r="BQ18" s="83"/>
      <c r="BR18" s="83"/>
      <c r="BS18" s="83"/>
      <c r="BT18" s="83"/>
      <c r="BU18" s="83"/>
      <c r="BV18" s="83"/>
      <c r="BW18" s="83"/>
      <c r="BX18" s="83"/>
      <c r="BY18" s="83"/>
      <c r="BZ18" s="84"/>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2"/>
      <c r="BM19" s="83"/>
      <c r="BN19" s="83"/>
      <c r="BO19" s="83"/>
      <c r="BP19" s="83"/>
      <c r="BQ19" s="83"/>
      <c r="BR19" s="83"/>
      <c r="BS19" s="83"/>
      <c r="BT19" s="83"/>
      <c r="BU19" s="83"/>
      <c r="BV19" s="83"/>
      <c r="BW19" s="83"/>
      <c r="BX19" s="83"/>
      <c r="BY19" s="83"/>
      <c r="BZ19" s="84"/>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2"/>
      <c r="BM20" s="83"/>
      <c r="BN20" s="83"/>
      <c r="BO20" s="83"/>
      <c r="BP20" s="83"/>
      <c r="BQ20" s="83"/>
      <c r="BR20" s="83"/>
      <c r="BS20" s="83"/>
      <c r="BT20" s="83"/>
      <c r="BU20" s="83"/>
      <c r="BV20" s="83"/>
      <c r="BW20" s="83"/>
      <c r="BX20" s="83"/>
      <c r="BY20" s="83"/>
      <c r="BZ20" s="84"/>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2"/>
      <c r="BM21" s="83"/>
      <c r="BN21" s="83"/>
      <c r="BO21" s="83"/>
      <c r="BP21" s="83"/>
      <c r="BQ21" s="83"/>
      <c r="BR21" s="83"/>
      <c r="BS21" s="83"/>
      <c r="BT21" s="83"/>
      <c r="BU21" s="83"/>
      <c r="BV21" s="83"/>
      <c r="BW21" s="83"/>
      <c r="BX21" s="83"/>
      <c r="BY21" s="83"/>
      <c r="BZ21" s="84"/>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2"/>
      <c r="BM22" s="83"/>
      <c r="BN22" s="83"/>
      <c r="BO22" s="83"/>
      <c r="BP22" s="83"/>
      <c r="BQ22" s="83"/>
      <c r="BR22" s="83"/>
      <c r="BS22" s="83"/>
      <c r="BT22" s="83"/>
      <c r="BU22" s="83"/>
      <c r="BV22" s="83"/>
      <c r="BW22" s="83"/>
      <c r="BX22" s="83"/>
      <c r="BY22" s="83"/>
      <c r="BZ22" s="84"/>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2"/>
      <c r="BM23" s="83"/>
      <c r="BN23" s="83"/>
      <c r="BO23" s="83"/>
      <c r="BP23" s="83"/>
      <c r="BQ23" s="83"/>
      <c r="BR23" s="83"/>
      <c r="BS23" s="83"/>
      <c r="BT23" s="83"/>
      <c r="BU23" s="83"/>
      <c r="BV23" s="83"/>
      <c r="BW23" s="83"/>
      <c r="BX23" s="83"/>
      <c r="BY23" s="83"/>
      <c r="BZ23" s="84"/>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2"/>
      <c r="BM24" s="83"/>
      <c r="BN24" s="83"/>
      <c r="BO24" s="83"/>
      <c r="BP24" s="83"/>
      <c r="BQ24" s="83"/>
      <c r="BR24" s="83"/>
      <c r="BS24" s="83"/>
      <c r="BT24" s="83"/>
      <c r="BU24" s="83"/>
      <c r="BV24" s="83"/>
      <c r="BW24" s="83"/>
      <c r="BX24" s="83"/>
      <c r="BY24" s="83"/>
      <c r="BZ24" s="84"/>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2"/>
      <c r="BM25" s="83"/>
      <c r="BN25" s="83"/>
      <c r="BO25" s="83"/>
      <c r="BP25" s="83"/>
      <c r="BQ25" s="83"/>
      <c r="BR25" s="83"/>
      <c r="BS25" s="83"/>
      <c r="BT25" s="83"/>
      <c r="BU25" s="83"/>
      <c r="BV25" s="83"/>
      <c r="BW25" s="83"/>
      <c r="BX25" s="83"/>
      <c r="BY25" s="83"/>
      <c r="BZ25" s="84"/>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2"/>
      <c r="BM26" s="83"/>
      <c r="BN26" s="83"/>
      <c r="BO26" s="83"/>
      <c r="BP26" s="83"/>
      <c r="BQ26" s="83"/>
      <c r="BR26" s="83"/>
      <c r="BS26" s="83"/>
      <c r="BT26" s="83"/>
      <c r="BU26" s="83"/>
      <c r="BV26" s="83"/>
      <c r="BW26" s="83"/>
      <c r="BX26" s="83"/>
      <c r="BY26" s="83"/>
      <c r="BZ26" s="84"/>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2"/>
      <c r="BM27" s="83"/>
      <c r="BN27" s="83"/>
      <c r="BO27" s="83"/>
      <c r="BP27" s="83"/>
      <c r="BQ27" s="83"/>
      <c r="BR27" s="83"/>
      <c r="BS27" s="83"/>
      <c r="BT27" s="83"/>
      <c r="BU27" s="83"/>
      <c r="BV27" s="83"/>
      <c r="BW27" s="83"/>
      <c r="BX27" s="83"/>
      <c r="BY27" s="83"/>
      <c r="BZ27" s="84"/>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2"/>
      <c r="BM28" s="83"/>
      <c r="BN28" s="83"/>
      <c r="BO28" s="83"/>
      <c r="BP28" s="83"/>
      <c r="BQ28" s="83"/>
      <c r="BR28" s="83"/>
      <c r="BS28" s="83"/>
      <c r="BT28" s="83"/>
      <c r="BU28" s="83"/>
      <c r="BV28" s="83"/>
      <c r="BW28" s="83"/>
      <c r="BX28" s="83"/>
      <c r="BY28" s="83"/>
      <c r="BZ28" s="84"/>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2"/>
      <c r="BM29" s="83"/>
      <c r="BN29" s="83"/>
      <c r="BO29" s="83"/>
      <c r="BP29" s="83"/>
      <c r="BQ29" s="83"/>
      <c r="BR29" s="83"/>
      <c r="BS29" s="83"/>
      <c r="BT29" s="83"/>
      <c r="BU29" s="83"/>
      <c r="BV29" s="83"/>
      <c r="BW29" s="83"/>
      <c r="BX29" s="83"/>
      <c r="BY29" s="83"/>
      <c r="BZ29" s="84"/>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2"/>
      <c r="BM30" s="83"/>
      <c r="BN30" s="83"/>
      <c r="BO30" s="83"/>
      <c r="BP30" s="83"/>
      <c r="BQ30" s="83"/>
      <c r="BR30" s="83"/>
      <c r="BS30" s="83"/>
      <c r="BT30" s="83"/>
      <c r="BU30" s="83"/>
      <c r="BV30" s="83"/>
      <c r="BW30" s="83"/>
      <c r="BX30" s="83"/>
      <c r="BY30" s="83"/>
      <c r="BZ30" s="84"/>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2"/>
      <c r="BM31" s="83"/>
      <c r="BN31" s="83"/>
      <c r="BO31" s="83"/>
      <c r="BP31" s="83"/>
      <c r="BQ31" s="83"/>
      <c r="BR31" s="83"/>
      <c r="BS31" s="83"/>
      <c r="BT31" s="83"/>
      <c r="BU31" s="83"/>
      <c r="BV31" s="83"/>
      <c r="BW31" s="83"/>
      <c r="BX31" s="83"/>
      <c r="BY31" s="83"/>
      <c r="BZ31" s="84"/>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2"/>
      <c r="BM32" s="83"/>
      <c r="BN32" s="83"/>
      <c r="BO32" s="83"/>
      <c r="BP32" s="83"/>
      <c r="BQ32" s="83"/>
      <c r="BR32" s="83"/>
      <c r="BS32" s="83"/>
      <c r="BT32" s="83"/>
      <c r="BU32" s="83"/>
      <c r="BV32" s="83"/>
      <c r="BW32" s="83"/>
      <c r="BX32" s="83"/>
      <c r="BY32" s="83"/>
      <c r="BZ32" s="84"/>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2"/>
      <c r="BM33" s="83"/>
      <c r="BN33" s="83"/>
      <c r="BO33" s="83"/>
      <c r="BP33" s="83"/>
      <c r="BQ33" s="83"/>
      <c r="BR33" s="83"/>
      <c r="BS33" s="83"/>
      <c r="BT33" s="83"/>
      <c r="BU33" s="83"/>
      <c r="BV33" s="83"/>
      <c r="BW33" s="83"/>
      <c r="BX33" s="83"/>
      <c r="BY33" s="83"/>
      <c r="BZ33" s="84"/>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2"/>
      <c r="BM34" s="83"/>
      <c r="BN34" s="83"/>
      <c r="BO34" s="83"/>
      <c r="BP34" s="83"/>
      <c r="BQ34" s="83"/>
      <c r="BR34" s="83"/>
      <c r="BS34" s="83"/>
      <c r="BT34" s="83"/>
      <c r="BU34" s="83"/>
      <c r="BV34" s="83"/>
      <c r="BW34" s="83"/>
      <c r="BX34" s="83"/>
      <c r="BY34" s="83"/>
      <c r="BZ34" s="84"/>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2"/>
      <c r="BM35" s="83"/>
      <c r="BN35" s="83"/>
      <c r="BO35" s="83"/>
      <c r="BP35" s="83"/>
      <c r="BQ35" s="83"/>
      <c r="BR35" s="83"/>
      <c r="BS35" s="83"/>
      <c r="BT35" s="83"/>
      <c r="BU35" s="83"/>
      <c r="BV35" s="83"/>
      <c r="BW35" s="83"/>
      <c r="BX35" s="83"/>
      <c r="BY35" s="83"/>
      <c r="BZ35" s="84"/>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2"/>
      <c r="BM36" s="83"/>
      <c r="BN36" s="83"/>
      <c r="BO36" s="83"/>
      <c r="BP36" s="83"/>
      <c r="BQ36" s="83"/>
      <c r="BR36" s="83"/>
      <c r="BS36" s="83"/>
      <c r="BT36" s="83"/>
      <c r="BU36" s="83"/>
      <c r="BV36" s="83"/>
      <c r="BW36" s="83"/>
      <c r="BX36" s="83"/>
      <c r="BY36" s="83"/>
      <c r="BZ36" s="84"/>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2"/>
      <c r="BM37" s="83"/>
      <c r="BN37" s="83"/>
      <c r="BO37" s="83"/>
      <c r="BP37" s="83"/>
      <c r="BQ37" s="83"/>
      <c r="BR37" s="83"/>
      <c r="BS37" s="83"/>
      <c r="BT37" s="83"/>
      <c r="BU37" s="83"/>
      <c r="BV37" s="83"/>
      <c r="BW37" s="83"/>
      <c r="BX37" s="83"/>
      <c r="BY37" s="83"/>
      <c r="BZ37" s="84"/>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2"/>
      <c r="BM38" s="83"/>
      <c r="BN38" s="83"/>
      <c r="BO38" s="83"/>
      <c r="BP38" s="83"/>
      <c r="BQ38" s="83"/>
      <c r="BR38" s="83"/>
      <c r="BS38" s="83"/>
      <c r="BT38" s="83"/>
      <c r="BU38" s="83"/>
      <c r="BV38" s="83"/>
      <c r="BW38" s="83"/>
      <c r="BX38" s="83"/>
      <c r="BY38" s="83"/>
      <c r="BZ38" s="84"/>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2"/>
      <c r="BM39" s="83"/>
      <c r="BN39" s="83"/>
      <c r="BO39" s="83"/>
      <c r="BP39" s="83"/>
      <c r="BQ39" s="83"/>
      <c r="BR39" s="83"/>
      <c r="BS39" s="83"/>
      <c r="BT39" s="83"/>
      <c r="BU39" s="83"/>
      <c r="BV39" s="83"/>
      <c r="BW39" s="83"/>
      <c r="BX39" s="83"/>
      <c r="BY39" s="83"/>
      <c r="BZ39" s="84"/>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2"/>
      <c r="BM40" s="83"/>
      <c r="BN40" s="83"/>
      <c r="BO40" s="83"/>
      <c r="BP40" s="83"/>
      <c r="BQ40" s="83"/>
      <c r="BR40" s="83"/>
      <c r="BS40" s="83"/>
      <c r="BT40" s="83"/>
      <c r="BU40" s="83"/>
      <c r="BV40" s="83"/>
      <c r="BW40" s="83"/>
      <c r="BX40" s="83"/>
      <c r="BY40" s="83"/>
      <c r="BZ40" s="84"/>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2"/>
      <c r="BM41" s="83"/>
      <c r="BN41" s="83"/>
      <c r="BO41" s="83"/>
      <c r="BP41" s="83"/>
      <c r="BQ41" s="83"/>
      <c r="BR41" s="83"/>
      <c r="BS41" s="83"/>
      <c r="BT41" s="83"/>
      <c r="BU41" s="83"/>
      <c r="BV41" s="83"/>
      <c r="BW41" s="83"/>
      <c r="BX41" s="83"/>
      <c r="BY41" s="83"/>
      <c r="BZ41" s="84"/>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2"/>
      <c r="BM42" s="83"/>
      <c r="BN42" s="83"/>
      <c r="BO42" s="83"/>
      <c r="BP42" s="83"/>
      <c r="BQ42" s="83"/>
      <c r="BR42" s="83"/>
      <c r="BS42" s="83"/>
      <c r="BT42" s="83"/>
      <c r="BU42" s="83"/>
      <c r="BV42" s="83"/>
      <c r="BW42" s="83"/>
      <c r="BX42" s="83"/>
      <c r="BY42" s="83"/>
      <c r="BZ42" s="84"/>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2"/>
      <c r="BM43" s="83"/>
      <c r="BN43" s="83"/>
      <c r="BO43" s="83"/>
      <c r="BP43" s="83"/>
      <c r="BQ43" s="83"/>
      <c r="BR43" s="83"/>
      <c r="BS43" s="83"/>
      <c r="BT43" s="83"/>
      <c r="BU43" s="83"/>
      <c r="BV43" s="83"/>
      <c r="BW43" s="83"/>
      <c r="BX43" s="83"/>
      <c r="BY43" s="83"/>
      <c r="BZ43" s="84"/>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112</v>
      </c>
      <c r="BM47" s="58"/>
      <c r="BN47" s="58"/>
      <c r="BO47" s="58"/>
      <c r="BP47" s="58"/>
      <c r="BQ47" s="58"/>
      <c r="BR47" s="58"/>
      <c r="BS47" s="58"/>
      <c r="BT47" s="58"/>
      <c r="BU47" s="58"/>
      <c r="BV47" s="58"/>
      <c r="BW47" s="58"/>
      <c r="BX47" s="58"/>
      <c r="BY47" s="58"/>
      <c r="BZ47" s="5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110</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zVNecW5IZ9SOXyN+cE1aDtn6I5O87x7rqUqj58S7rPtQUY2of5GYpxY5RCK/t/TnhLN48J22ItSBnKPlOAzkYA==" saltValue="zGq18IHAuMSAkgoE9OgJF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2">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245437</v>
      </c>
      <c r="D6" s="20">
        <f t="shared" si="3"/>
        <v>46</v>
      </c>
      <c r="E6" s="20">
        <f t="shared" si="3"/>
        <v>1</v>
      </c>
      <c r="F6" s="20">
        <f t="shared" si="3"/>
        <v>0</v>
      </c>
      <c r="G6" s="20">
        <f t="shared" si="3"/>
        <v>1</v>
      </c>
      <c r="H6" s="20" t="str">
        <f t="shared" si="3"/>
        <v>三重県　紀北町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64.73</v>
      </c>
      <c r="P6" s="21">
        <f t="shared" si="3"/>
        <v>99.9</v>
      </c>
      <c r="Q6" s="21">
        <f t="shared" si="3"/>
        <v>2508</v>
      </c>
      <c r="R6" s="21">
        <f t="shared" si="3"/>
        <v>14479</v>
      </c>
      <c r="S6" s="21">
        <f t="shared" si="3"/>
        <v>256.55</v>
      </c>
      <c r="T6" s="21">
        <f t="shared" si="3"/>
        <v>56.44</v>
      </c>
      <c r="U6" s="21">
        <f t="shared" si="3"/>
        <v>14336</v>
      </c>
      <c r="V6" s="21">
        <f t="shared" si="3"/>
        <v>35.33</v>
      </c>
      <c r="W6" s="21">
        <f t="shared" si="3"/>
        <v>405.77</v>
      </c>
      <c r="X6" s="22">
        <f>IF(X7="",NA(),X7)</f>
        <v>104.36</v>
      </c>
      <c r="Y6" s="22">
        <f t="shared" ref="Y6:AG6" si="4">IF(Y7="",NA(),Y7)</f>
        <v>102.22</v>
      </c>
      <c r="Z6" s="22">
        <f t="shared" si="4"/>
        <v>103.44</v>
      </c>
      <c r="AA6" s="22">
        <f t="shared" si="4"/>
        <v>103.35</v>
      </c>
      <c r="AB6" s="22">
        <f t="shared" si="4"/>
        <v>100.31</v>
      </c>
      <c r="AC6" s="22">
        <f t="shared" si="4"/>
        <v>108.87</v>
      </c>
      <c r="AD6" s="22">
        <f t="shared" si="4"/>
        <v>108.61</v>
      </c>
      <c r="AE6" s="22">
        <f t="shared" si="4"/>
        <v>108.35</v>
      </c>
      <c r="AF6" s="22">
        <f t="shared" si="4"/>
        <v>107.81</v>
      </c>
      <c r="AG6" s="22">
        <f t="shared" si="4"/>
        <v>107.21</v>
      </c>
      <c r="AH6" s="21" t="str">
        <f>IF(AH7="","",IF(AH7="-","【-】","【"&amp;SUBSTITUTE(TEXT(AH7,"#,##0.00"),"-","△")&amp;"】"))</f>
        <v>【108.70】</v>
      </c>
      <c r="AI6" s="21">
        <f>IF(AI7="",NA(),AI7)</f>
        <v>0</v>
      </c>
      <c r="AJ6" s="21">
        <f t="shared" ref="AJ6:AR6" si="5">IF(AJ7="",NA(),AJ7)</f>
        <v>0</v>
      </c>
      <c r="AK6" s="21">
        <f t="shared" si="5"/>
        <v>0</v>
      </c>
      <c r="AL6" s="21">
        <f t="shared" si="5"/>
        <v>0</v>
      </c>
      <c r="AM6" s="21">
        <f t="shared" si="5"/>
        <v>0</v>
      </c>
      <c r="AN6" s="22">
        <f t="shared" si="5"/>
        <v>3.16</v>
      </c>
      <c r="AO6" s="22">
        <f t="shared" si="5"/>
        <v>3.59</v>
      </c>
      <c r="AP6" s="22">
        <f t="shared" si="5"/>
        <v>3.98</v>
      </c>
      <c r="AQ6" s="22">
        <f t="shared" si="5"/>
        <v>8.86</v>
      </c>
      <c r="AR6" s="22">
        <f t="shared" si="5"/>
        <v>7.65</v>
      </c>
      <c r="AS6" s="21" t="str">
        <f>IF(AS7="","",IF(AS7="-","【-】","【"&amp;SUBSTITUTE(TEXT(AS7,"#,##0.00"),"-","△")&amp;"】"))</f>
        <v>【1.34】</v>
      </c>
      <c r="AT6" s="22">
        <f>IF(AT7="",NA(),AT7)</f>
        <v>190.64</v>
      </c>
      <c r="AU6" s="22">
        <f t="shared" ref="AU6:BC6" si="6">IF(AU7="",NA(),AU7)</f>
        <v>188.25</v>
      </c>
      <c r="AV6" s="22">
        <f t="shared" si="6"/>
        <v>212.76</v>
      </c>
      <c r="AW6" s="22">
        <f t="shared" si="6"/>
        <v>210.41</v>
      </c>
      <c r="AX6" s="22">
        <f t="shared" si="6"/>
        <v>222.11</v>
      </c>
      <c r="AY6" s="22">
        <f t="shared" si="6"/>
        <v>369.69</v>
      </c>
      <c r="AZ6" s="22">
        <f t="shared" si="6"/>
        <v>379.08</v>
      </c>
      <c r="BA6" s="22">
        <f t="shared" si="6"/>
        <v>367.55</v>
      </c>
      <c r="BB6" s="22">
        <f t="shared" si="6"/>
        <v>384.23</v>
      </c>
      <c r="BC6" s="22">
        <f t="shared" si="6"/>
        <v>364.3</v>
      </c>
      <c r="BD6" s="21" t="str">
        <f>IF(BD7="","",IF(BD7="-","【-】","【"&amp;SUBSTITUTE(TEXT(BD7,"#,##0.00"),"-","△")&amp;"】"))</f>
        <v>【252.29】</v>
      </c>
      <c r="BE6" s="22">
        <f>IF(BE7="",NA(),BE7)</f>
        <v>502.61</v>
      </c>
      <c r="BF6" s="22">
        <f t="shared" ref="BF6:BN6" si="7">IF(BF7="",NA(),BF7)</f>
        <v>493.74</v>
      </c>
      <c r="BG6" s="22">
        <f t="shared" si="7"/>
        <v>553.49</v>
      </c>
      <c r="BH6" s="22">
        <f t="shared" si="7"/>
        <v>575.41</v>
      </c>
      <c r="BI6" s="22">
        <f t="shared" si="7"/>
        <v>526.16999999999996</v>
      </c>
      <c r="BJ6" s="22">
        <f t="shared" si="7"/>
        <v>402.99</v>
      </c>
      <c r="BK6" s="22">
        <f t="shared" si="7"/>
        <v>398.98</v>
      </c>
      <c r="BL6" s="22">
        <f t="shared" si="7"/>
        <v>418.68</v>
      </c>
      <c r="BM6" s="22">
        <f t="shared" si="7"/>
        <v>439.43</v>
      </c>
      <c r="BN6" s="22">
        <f t="shared" si="7"/>
        <v>438.41</v>
      </c>
      <c r="BO6" s="21" t="str">
        <f>IF(BO7="","",IF(BO7="-","【-】","【"&amp;SUBSTITUTE(TEXT(BO7,"#,##0.00"),"-","△")&amp;"】"))</f>
        <v>【268.07】</v>
      </c>
      <c r="BP6" s="22">
        <f>IF(BP7="",NA(),BP7)</f>
        <v>102.17</v>
      </c>
      <c r="BQ6" s="22">
        <f t="shared" ref="BQ6:BY6" si="8">IF(BQ7="",NA(),BQ7)</f>
        <v>100.05</v>
      </c>
      <c r="BR6" s="22">
        <f t="shared" si="8"/>
        <v>88.17</v>
      </c>
      <c r="BS6" s="22">
        <f t="shared" si="8"/>
        <v>83.24</v>
      </c>
      <c r="BT6" s="22">
        <f t="shared" si="8"/>
        <v>85.93</v>
      </c>
      <c r="BU6" s="22">
        <f t="shared" si="8"/>
        <v>98.66</v>
      </c>
      <c r="BV6" s="22">
        <f t="shared" si="8"/>
        <v>98.64</v>
      </c>
      <c r="BW6" s="22">
        <f t="shared" si="8"/>
        <v>94.78</v>
      </c>
      <c r="BX6" s="22">
        <f t="shared" si="8"/>
        <v>94.41</v>
      </c>
      <c r="BY6" s="22">
        <f t="shared" si="8"/>
        <v>90.96</v>
      </c>
      <c r="BZ6" s="21" t="str">
        <f>IF(BZ7="","",IF(BZ7="-","【-】","【"&amp;SUBSTITUTE(TEXT(BZ7,"#,##0.00"),"-","△")&amp;"】"))</f>
        <v>【97.47】</v>
      </c>
      <c r="CA6" s="22">
        <f>IF(CA7="",NA(),CA7)</f>
        <v>139.94999999999999</v>
      </c>
      <c r="CB6" s="22">
        <f t="shared" ref="CB6:CJ6" si="9">IF(CB7="",NA(),CB7)</f>
        <v>143.01</v>
      </c>
      <c r="CC6" s="22">
        <f t="shared" si="9"/>
        <v>140.75</v>
      </c>
      <c r="CD6" s="22">
        <f t="shared" si="9"/>
        <v>141.01</v>
      </c>
      <c r="CE6" s="22">
        <f t="shared" si="9"/>
        <v>146.76</v>
      </c>
      <c r="CF6" s="22">
        <f t="shared" si="9"/>
        <v>178.59</v>
      </c>
      <c r="CG6" s="22">
        <f t="shared" si="9"/>
        <v>178.92</v>
      </c>
      <c r="CH6" s="22">
        <f t="shared" si="9"/>
        <v>181.3</v>
      </c>
      <c r="CI6" s="22">
        <f t="shared" si="9"/>
        <v>192.13</v>
      </c>
      <c r="CJ6" s="22">
        <f t="shared" si="9"/>
        <v>197.04</v>
      </c>
      <c r="CK6" s="21" t="str">
        <f>IF(CK7="","",IF(CK7="-","【-】","【"&amp;SUBSTITUTE(TEXT(CK7,"#,##0.00"),"-","△")&amp;"】"))</f>
        <v>【174.75】</v>
      </c>
      <c r="CL6" s="22">
        <f>IF(CL7="",NA(),CL7)</f>
        <v>70.55</v>
      </c>
      <c r="CM6" s="22">
        <f t="shared" ref="CM6:CU6" si="10">IF(CM7="",NA(),CM7)</f>
        <v>70.27</v>
      </c>
      <c r="CN6" s="22">
        <f t="shared" si="10"/>
        <v>70.819999999999993</v>
      </c>
      <c r="CO6" s="22">
        <f t="shared" si="10"/>
        <v>68.930000000000007</v>
      </c>
      <c r="CP6" s="22">
        <f t="shared" si="10"/>
        <v>67.36</v>
      </c>
      <c r="CQ6" s="22">
        <f t="shared" si="10"/>
        <v>55.03</v>
      </c>
      <c r="CR6" s="22">
        <f t="shared" si="10"/>
        <v>55.14</v>
      </c>
      <c r="CS6" s="22">
        <f t="shared" si="10"/>
        <v>55.89</v>
      </c>
      <c r="CT6" s="22">
        <f t="shared" si="10"/>
        <v>53.87</v>
      </c>
      <c r="CU6" s="22">
        <f t="shared" si="10"/>
        <v>54.49</v>
      </c>
      <c r="CV6" s="21" t="str">
        <f>IF(CV7="","",IF(CV7="-","【-】","【"&amp;SUBSTITUTE(TEXT(CV7,"#,##0.00"),"-","△")&amp;"】"))</f>
        <v>【59.97】</v>
      </c>
      <c r="CW6" s="22">
        <f>IF(CW7="",NA(),CW7)</f>
        <v>57.92</v>
      </c>
      <c r="CX6" s="22">
        <f t="shared" ref="CX6:DF6" si="11">IF(CX7="",NA(),CX7)</f>
        <v>56.25</v>
      </c>
      <c r="CY6" s="22">
        <f t="shared" si="11"/>
        <v>55.87</v>
      </c>
      <c r="CZ6" s="22">
        <f t="shared" si="11"/>
        <v>56.08</v>
      </c>
      <c r="DA6" s="22">
        <f t="shared" si="11"/>
        <v>55.35</v>
      </c>
      <c r="DB6" s="22">
        <f t="shared" si="11"/>
        <v>81.900000000000006</v>
      </c>
      <c r="DC6" s="22">
        <f t="shared" si="11"/>
        <v>81.39</v>
      </c>
      <c r="DD6" s="22">
        <f t="shared" si="11"/>
        <v>81.27</v>
      </c>
      <c r="DE6" s="22">
        <f t="shared" si="11"/>
        <v>79.489999999999995</v>
      </c>
      <c r="DF6" s="22">
        <f t="shared" si="11"/>
        <v>78.8</v>
      </c>
      <c r="DG6" s="21" t="str">
        <f>IF(DG7="","",IF(DG7="-","【-】","【"&amp;SUBSTITUTE(TEXT(DG7,"#,##0.00"),"-","△")&amp;"】"))</f>
        <v>【89.76】</v>
      </c>
      <c r="DH6" s="22">
        <f>IF(DH7="",NA(),DH7)</f>
        <v>53.92</v>
      </c>
      <c r="DI6" s="22">
        <f t="shared" ref="DI6:DQ6" si="12">IF(DI7="",NA(),DI7)</f>
        <v>55.64</v>
      </c>
      <c r="DJ6" s="22">
        <f t="shared" si="12"/>
        <v>56.77</v>
      </c>
      <c r="DK6" s="22">
        <f t="shared" si="12"/>
        <v>58.03</v>
      </c>
      <c r="DL6" s="22">
        <f t="shared" si="12"/>
        <v>59.42</v>
      </c>
      <c r="DM6" s="22">
        <f t="shared" si="12"/>
        <v>48.87</v>
      </c>
      <c r="DN6" s="22">
        <f t="shared" si="12"/>
        <v>49.92</v>
      </c>
      <c r="DO6" s="22">
        <f t="shared" si="12"/>
        <v>50.63</v>
      </c>
      <c r="DP6" s="22">
        <f t="shared" si="12"/>
        <v>50.75</v>
      </c>
      <c r="DQ6" s="22">
        <f t="shared" si="12"/>
        <v>51.72</v>
      </c>
      <c r="DR6" s="21" t="str">
        <f>IF(DR7="","",IF(DR7="-","【-】","【"&amp;SUBSTITUTE(TEXT(DR7,"#,##0.00"),"-","△")&amp;"】"))</f>
        <v>【51.51】</v>
      </c>
      <c r="DS6" s="22">
        <f>IF(DS7="",NA(),DS7)</f>
        <v>24.11</v>
      </c>
      <c r="DT6" s="22">
        <f t="shared" ref="DT6:EB6" si="13">IF(DT7="",NA(),DT7)</f>
        <v>25.78</v>
      </c>
      <c r="DU6" s="22">
        <f t="shared" si="13"/>
        <v>31.45</v>
      </c>
      <c r="DV6" s="22">
        <f t="shared" si="13"/>
        <v>32.17</v>
      </c>
      <c r="DW6" s="22">
        <f t="shared" si="13"/>
        <v>34.19</v>
      </c>
      <c r="DX6" s="22">
        <f t="shared" si="13"/>
        <v>14.85</v>
      </c>
      <c r="DY6" s="22">
        <f t="shared" si="13"/>
        <v>16.88</v>
      </c>
      <c r="DZ6" s="22">
        <f t="shared" si="13"/>
        <v>18.28</v>
      </c>
      <c r="EA6" s="22">
        <f t="shared" si="13"/>
        <v>21.14</v>
      </c>
      <c r="EB6" s="22">
        <f t="shared" si="13"/>
        <v>22.12</v>
      </c>
      <c r="EC6" s="21" t="str">
        <f>IF(EC7="","",IF(EC7="-","【-】","【"&amp;SUBSTITUTE(TEXT(EC7,"#,##0.00"),"-","△")&amp;"】"))</f>
        <v>【23.75】</v>
      </c>
      <c r="ED6" s="22">
        <f>IF(ED7="",NA(),ED7)</f>
        <v>0.87</v>
      </c>
      <c r="EE6" s="22">
        <f t="shared" ref="EE6:EM6" si="14">IF(EE7="",NA(),EE7)</f>
        <v>0.43</v>
      </c>
      <c r="EF6" s="22">
        <f t="shared" si="14"/>
        <v>0.43</v>
      </c>
      <c r="EG6" s="22">
        <f t="shared" si="14"/>
        <v>0.8</v>
      </c>
      <c r="EH6" s="22">
        <f t="shared" si="14"/>
        <v>0.23</v>
      </c>
      <c r="EI6" s="22">
        <f t="shared" si="14"/>
        <v>0.5</v>
      </c>
      <c r="EJ6" s="22">
        <f t="shared" si="14"/>
        <v>0.52</v>
      </c>
      <c r="EK6" s="22">
        <f t="shared" si="14"/>
        <v>0.53</v>
      </c>
      <c r="EL6" s="22">
        <f t="shared" si="14"/>
        <v>0.5</v>
      </c>
      <c r="EM6" s="22">
        <f t="shared" si="14"/>
        <v>0.4</v>
      </c>
      <c r="EN6" s="21" t="str">
        <f>IF(EN7="","",IF(EN7="-","【-】","【"&amp;SUBSTITUTE(TEXT(EN7,"#,##0.00"),"-","△")&amp;"】"))</f>
        <v>【0.67】</v>
      </c>
    </row>
    <row r="7" spans="1:144" s="23" customFormat="1" x14ac:dyDescent="0.2">
      <c r="A7" s="15"/>
      <c r="B7" s="24">
        <v>2022</v>
      </c>
      <c r="C7" s="24">
        <v>245437</v>
      </c>
      <c r="D7" s="24">
        <v>46</v>
      </c>
      <c r="E7" s="24">
        <v>1</v>
      </c>
      <c r="F7" s="24">
        <v>0</v>
      </c>
      <c r="G7" s="24">
        <v>1</v>
      </c>
      <c r="H7" s="24" t="s">
        <v>93</v>
      </c>
      <c r="I7" s="24" t="s">
        <v>94</v>
      </c>
      <c r="J7" s="24" t="s">
        <v>95</v>
      </c>
      <c r="K7" s="24" t="s">
        <v>96</v>
      </c>
      <c r="L7" s="24" t="s">
        <v>97</v>
      </c>
      <c r="M7" s="24" t="s">
        <v>98</v>
      </c>
      <c r="N7" s="25" t="s">
        <v>99</v>
      </c>
      <c r="O7" s="25">
        <v>64.73</v>
      </c>
      <c r="P7" s="25">
        <v>99.9</v>
      </c>
      <c r="Q7" s="25">
        <v>2508</v>
      </c>
      <c r="R7" s="25">
        <v>14479</v>
      </c>
      <c r="S7" s="25">
        <v>256.55</v>
      </c>
      <c r="T7" s="25">
        <v>56.44</v>
      </c>
      <c r="U7" s="25">
        <v>14336</v>
      </c>
      <c r="V7" s="25">
        <v>35.33</v>
      </c>
      <c r="W7" s="25">
        <v>405.77</v>
      </c>
      <c r="X7" s="25">
        <v>104.36</v>
      </c>
      <c r="Y7" s="25">
        <v>102.22</v>
      </c>
      <c r="Z7" s="25">
        <v>103.44</v>
      </c>
      <c r="AA7" s="25">
        <v>103.35</v>
      </c>
      <c r="AB7" s="25">
        <v>100.31</v>
      </c>
      <c r="AC7" s="25">
        <v>108.87</v>
      </c>
      <c r="AD7" s="25">
        <v>108.61</v>
      </c>
      <c r="AE7" s="25">
        <v>108.35</v>
      </c>
      <c r="AF7" s="25">
        <v>107.81</v>
      </c>
      <c r="AG7" s="25">
        <v>107.21</v>
      </c>
      <c r="AH7" s="25">
        <v>108.7</v>
      </c>
      <c r="AI7" s="25">
        <v>0</v>
      </c>
      <c r="AJ7" s="25">
        <v>0</v>
      </c>
      <c r="AK7" s="25">
        <v>0</v>
      </c>
      <c r="AL7" s="25">
        <v>0</v>
      </c>
      <c r="AM7" s="25">
        <v>0</v>
      </c>
      <c r="AN7" s="25">
        <v>3.16</v>
      </c>
      <c r="AO7" s="25">
        <v>3.59</v>
      </c>
      <c r="AP7" s="25">
        <v>3.98</v>
      </c>
      <c r="AQ7" s="25">
        <v>8.86</v>
      </c>
      <c r="AR7" s="25">
        <v>7.65</v>
      </c>
      <c r="AS7" s="25">
        <v>1.34</v>
      </c>
      <c r="AT7" s="25">
        <v>190.64</v>
      </c>
      <c r="AU7" s="25">
        <v>188.25</v>
      </c>
      <c r="AV7" s="25">
        <v>212.76</v>
      </c>
      <c r="AW7" s="25">
        <v>210.41</v>
      </c>
      <c r="AX7" s="25">
        <v>222.11</v>
      </c>
      <c r="AY7" s="25">
        <v>369.69</v>
      </c>
      <c r="AZ7" s="25">
        <v>379.08</v>
      </c>
      <c r="BA7" s="25">
        <v>367.55</v>
      </c>
      <c r="BB7" s="25">
        <v>384.23</v>
      </c>
      <c r="BC7" s="25">
        <v>364.3</v>
      </c>
      <c r="BD7" s="25">
        <v>252.29</v>
      </c>
      <c r="BE7" s="25">
        <v>502.61</v>
      </c>
      <c r="BF7" s="25">
        <v>493.74</v>
      </c>
      <c r="BG7" s="25">
        <v>553.49</v>
      </c>
      <c r="BH7" s="25">
        <v>575.41</v>
      </c>
      <c r="BI7" s="25">
        <v>526.16999999999996</v>
      </c>
      <c r="BJ7" s="25">
        <v>402.99</v>
      </c>
      <c r="BK7" s="25">
        <v>398.98</v>
      </c>
      <c r="BL7" s="25">
        <v>418.68</v>
      </c>
      <c r="BM7" s="25">
        <v>439.43</v>
      </c>
      <c r="BN7" s="25">
        <v>438.41</v>
      </c>
      <c r="BO7" s="25">
        <v>268.07</v>
      </c>
      <c r="BP7" s="25">
        <v>102.17</v>
      </c>
      <c r="BQ7" s="25">
        <v>100.05</v>
      </c>
      <c r="BR7" s="25">
        <v>88.17</v>
      </c>
      <c r="BS7" s="25">
        <v>83.24</v>
      </c>
      <c r="BT7" s="25">
        <v>85.93</v>
      </c>
      <c r="BU7" s="25">
        <v>98.66</v>
      </c>
      <c r="BV7" s="25">
        <v>98.64</v>
      </c>
      <c r="BW7" s="25">
        <v>94.78</v>
      </c>
      <c r="BX7" s="25">
        <v>94.41</v>
      </c>
      <c r="BY7" s="25">
        <v>90.96</v>
      </c>
      <c r="BZ7" s="25">
        <v>97.47</v>
      </c>
      <c r="CA7" s="25">
        <v>139.94999999999999</v>
      </c>
      <c r="CB7" s="25">
        <v>143.01</v>
      </c>
      <c r="CC7" s="25">
        <v>140.75</v>
      </c>
      <c r="CD7" s="25">
        <v>141.01</v>
      </c>
      <c r="CE7" s="25">
        <v>146.76</v>
      </c>
      <c r="CF7" s="25">
        <v>178.59</v>
      </c>
      <c r="CG7" s="25">
        <v>178.92</v>
      </c>
      <c r="CH7" s="25">
        <v>181.3</v>
      </c>
      <c r="CI7" s="25">
        <v>192.13</v>
      </c>
      <c r="CJ7" s="25">
        <v>197.04</v>
      </c>
      <c r="CK7" s="25">
        <v>174.75</v>
      </c>
      <c r="CL7" s="25">
        <v>70.55</v>
      </c>
      <c r="CM7" s="25">
        <v>70.27</v>
      </c>
      <c r="CN7" s="25">
        <v>70.819999999999993</v>
      </c>
      <c r="CO7" s="25">
        <v>68.930000000000007</v>
      </c>
      <c r="CP7" s="25">
        <v>67.36</v>
      </c>
      <c r="CQ7" s="25">
        <v>55.03</v>
      </c>
      <c r="CR7" s="25">
        <v>55.14</v>
      </c>
      <c r="CS7" s="25">
        <v>55.89</v>
      </c>
      <c r="CT7" s="25">
        <v>53.87</v>
      </c>
      <c r="CU7" s="25">
        <v>54.49</v>
      </c>
      <c r="CV7" s="25">
        <v>59.97</v>
      </c>
      <c r="CW7" s="25">
        <v>57.92</v>
      </c>
      <c r="CX7" s="25">
        <v>56.25</v>
      </c>
      <c r="CY7" s="25">
        <v>55.87</v>
      </c>
      <c r="CZ7" s="25">
        <v>56.08</v>
      </c>
      <c r="DA7" s="25">
        <v>55.35</v>
      </c>
      <c r="DB7" s="25">
        <v>81.900000000000006</v>
      </c>
      <c r="DC7" s="25">
        <v>81.39</v>
      </c>
      <c r="DD7" s="25">
        <v>81.27</v>
      </c>
      <c r="DE7" s="25">
        <v>79.489999999999995</v>
      </c>
      <c r="DF7" s="25">
        <v>78.8</v>
      </c>
      <c r="DG7" s="25">
        <v>89.76</v>
      </c>
      <c r="DH7" s="25">
        <v>53.92</v>
      </c>
      <c r="DI7" s="25">
        <v>55.64</v>
      </c>
      <c r="DJ7" s="25">
        <v>56.77</v>
      </c>
      <c r="DK7" s="25">
        <v>58.03</v>
      </c>
      <c r="DL7" s="25">
        <v>59.42</v>
      </c>
      <c r="DM7" s="25">
        <v>48.87</v>
      </c>
      <c r="DN7" s="25">
        <v>49.92</v>
      </c>
      <c r="DO7" s="25">
        <v>50.63</v>
      </c>
      <c r="DP7" s="25">
        <v>50.75</v>
      </c>
      <c r="DQ7" s="25">
        <v>51.72</v>
      </c>
      <c r="DR7" s="25">
        <v>51.51</v>
      </c>
      <c r="DS7" s="25">
        <v>24.11</v>
      </c>
      <c r="DT7" s="25">
        <v>25.78</v>
      </c>
      <c r="DU7" s="25">
        <v>31.45</v>
      </c>
      <c r="DV7" s="25">
        <v>32.17</v>
      </c>
      <c r="DW7" s="25">
        <v>34.19</v>
      </c>
      <c r="DX7" s="25">
        <v>14.85</v>
      </c>
      <c r="DY7" s="25">
        <v>16.88</v>
      </c>
      <c r="DZ7" s="25">
        <v>18.28</v>
      </c>
      <c r="EA7" s="25">
        <v>21.14</v>
      </c>
      <c r="EB7" s="25">
        <v>22.12</v>
      </c>
      <c r="EC7" s="25">
        <v>23.75</v>
      </c>
      <c r="ED7" s="25">
        <v>0.87</v>
      </c>
      <c r="EE7" s="25">
        <v>0.43</v>
      </c>
      <c r="EF7" s="25">
        <v>0.43</v>
      </c>
      <c r="EG7" s="25">
        <v>0.8</v>
      </c>
      <c r="EH7" s="25">
        <v>0.23</v>
      </c>
      <c r="EI7" s="25">
        <v>0.5</v>
      </c>
      <c r="EJ7" s="25">
        <v>0.52</v>
      </c>
      <c r="EK7" s="25">
        <v>0.53</v>
      </c>
      <c r="EL7" s="25">
        <v>0.5</v>
      </c>
      <c r="EM7" s="25">
        <v>0.4</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