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25_大紀町\"/>
    </mc:Choice>
  </mc:AlternateContent>
  <workbookProtection workbookAlgorithmName="SHA-512" workbookHashValue="tmUSO/fuqYgyBFI4WKvtX1SWywXEMqHMGyqzFMimTCXuPvQsZGTswa/LdQg16UwBjQtw51iDbnLyL72pAzriKQ==" workbookSaltValue="SXy0lBY3f2GqosZsClfACA==" workbookSpinCount="100000" lockStructure="1"/>
  <bookViews>
    <workbookView xWindow="-120" yWindow="-120" windowWidth="20736" windowHeight="110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H85" i="4"/>
  <c r="G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<sst xmlns="http://schemas.openxmlformats.org/spreadsheetml/2006/main" count="228" uniqueCount="114">
  <si>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</si>
  <si>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</si>
  <si>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</si>
  <si>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</si>
  <si>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</si>
  <si>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</si>
  <si>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</si>
  <si>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</si>
  <si>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</si>
  <si>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</si>
  <si>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</si>
  <si>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</si>
  <si>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</si>
  <si>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</si>
  <si>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</si>
  <si>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</si>
  <si>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</si>
  <si>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</si>
  <si>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</si>
  <si>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</si>
  <si>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</si>
  <si>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</si>
  <si>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</si>
  <si>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</si>
  <si>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</si>
  <si>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</si>
  <si>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</si>
  <si>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</si>
  <si>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</si>
  <si>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</si>
  <si>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</si>
  <si>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</si>
  <si>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</si>
  <si>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</si>
  <si>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</si>
  <si>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</si>
  <si>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</si>
  <si>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</si>
  <si>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</si>
  <si>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</si>
  <si>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</si>
  <si>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</si>
  <si>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</si>
  <si>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</si>
  <si>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</si>
  <si>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</si>
  <si>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</si>
  <si>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</si>
  <si>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</si>
  <si>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</si>
  <si>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</si>
  <si>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</si>
  <si>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</si>
  <si>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</si>
  <si>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</si>
  <si>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</si>
  <si>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</si>
  <si>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</si>
  <si>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</si>
  <si>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</si>
  <si>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</si>
  <si>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</si>
  <si>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</si>
  <si>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</si>
  <si>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</si>
  <si>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</si>
  <si>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</si>
  <si>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</si>
  <si>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</si>
  <si>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</si>
  <si>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</si>
  <si>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</si>
  <si>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</si>
  <si>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</si>
  <si>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</si>
  <si>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</si>
  <si>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</si>
  <si>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</si>
  <si>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</si>
  <si>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</si>
  <si>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</si>
  <si>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</si>
  <si>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</si>
  <si>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</si>
  <si>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</si>
  <si>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</si>
  <si>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</si>
  <si>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</si>
  <si>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</si>
  <si>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</si>
  <si>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</si>
  <si>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</si>
  <si>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</si>
  <si>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大紀町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</si>
  <si>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</si>
  <si>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</si>
  <si>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</si>
  <si>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</si>
  <si>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</si>
  <si>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</si>
  <si>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</si>
  <si>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</si>
  <si>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</si>
  <si>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</si>
  <si>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</si>
  <si>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</si>
  <si>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</si>
  <si>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</si>
  <si>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</si>
  <si>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</si>
  <si>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</si>
  <si>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人口減少に伴った給水収益の減少や、企業債残高の負担により、今後ますます経営が厳しくなると予想されます。そのため、持続可能な事業運営をしていくために、費用の削減や料金改定などによる給水収益の増収を図り、将来を踏まえた老朽管路の更新や基幹管路及び施設の耐震化に取り組み、水道の安定供給を目指します。</t>
    <rPh sb="1" eb="3">
      <t>ジンコウ</t>
    </rPh>
    <rPh sb="3" eb="5">
      <t>ゲンショウ</t>
    </rPh>
    <rPh sb="6" eb="7">
      <t>トモナ</t>
    </rPh>
    <rPh sb="9" eb="11">
      <t>キュウスイ</t>
    </rPh>
    <rPh sb="11" eb="13">
      <t>シュウエキ</t>
    </rPh>
    <rPh sb="14" eb="16">
      <t>ゲンショウ</t>
    </rPh>
    <rPh sb="18" eb="20">
      <t>キギョウ</t>
    </rPh>
    <rPh sb="20" eb="21">
      <t>サイ</t>
    </rPh>
    <rPh sb="21" eb="23">
      <t>ザンダカ</t>
    </rPh>
    <rPh sb="24" eb="26">
      <t>フタン</t>
    </rPh>
    <rPh sb="30" eb="32">
      <t>コンゴ</t>
    </rPh>
    <rPh sb="36" eb="38">
      <t>ケイエイ</t>
    </rPh>
    <rPh sb="39" eb="40">
      <t>キビ</t>
    </rPh>
    <rPh sb="45" eb="47">
      <t>ヨソウ</t>
    </rPh>
    <rPh sb="57" eb="59">
      <t>ジゾク</t>
    </rPh>
    <rPh sb="59" eb="61">
      <t>カノウ</t>
    </rPh>
    <rPh sb="62" eb="64">
      <t>ジギョウ</t>
    </rPh>
    <rPh sb="64" eb="66">
      <t>ウンエイ</t>
    </rPh>
    <rPh sb="75" eb="77">
      <t>ヒヨウ</t>
    </rPh>
    <rPh sb="78" eb="80">
      <t>サクゲン</t>
    </rPh>
    <rPh sb="81" eb="83">
      <t>リョウキン</t>
    </rPh>
    <rPh sb="83" eb="85">
      <t>カイテイ</t>
    </rPh>
    <rPh sb="90" eb="92">
      <t>キュウスイ</t>
    </rPh>
    <rPh sb="92" eb="94">
      <t>シュウエキ</t>
    </rPh>
    <rPh sb="95" eb="97">
      <t>ゾウシュウ</t>
    </rPh>
    <rPh sb="98" eb="99">
      <t>ハカ</t>
    </rPh>
    <rPh sb="101" eb="103">
      <t>ショウライ</t>
    </rPh>
    <rPh sb="104" eb="105">
      <t>フ</t>
    </rPh>
    <rPh sb="108" eb="110">
      <t>ロウキュウ</t>
    </rPh>
    <rPh sb="110" eb="112">
      <t>カンロ</t>
    </rPh>
    <rPh sb="113" eb="115">
      <t>コウシン</t>
    </rPh>
    <rPh sb="116" eb="118">
      <t>キカン</t>
    </rPh>
    <rPh sb="118" eb="120">
      <t>カンロ</t>
    </rPh>
    <rPh sb="120" eb="121">
      <t>オヨ</t>
    </rPh>
    <rPh sb="122" eb="124">
      <t>シセツ</t>
    </rPh>
    <rPh sb="125" eb="127">
      <t>タイシン</t>
    </rPh>
    <rPh sb="127" eb="128">
      <t>カ</t>
    </rPh>
    <rPh sb="129" eb="130">
      <t>ト</t>
    </rPh>
    <rPh sb="131" eb="132">
      <t>ク</t>
    </rPh>
    <rPh sb="134" eb="136">
      <t>スイドウ</t>
    </rPh>
    <rPh sb="137" eb="139">
      <t>アンテイ</t>
    </rPh>
    <rPh sb="139" eb="141">
      <t>キョウキュウ</t>
    </rPh>
    <rPh sb="142" eb="144">
      <t>メザ</t>
    </rPh>
    <phoneticPr fontId="4"/>
  </si>
  <si>
    <t>　高度成長期に布設された管路更新の進捗率は低く、近年漏水事故の増加や有収率の低下が顕著になっています。
　施設耐震診断の結果を受け、令和５年度から耐震補強を行い、老朽化に対する効果的な耐震化整備を実施していく予定です。
　管路更新については、計画を現在策定中です。</t>
    <rPh sb="1" eb="3">
      <t>コウド</t>
    </rPh>
    <rPh sb="3" eb="6">
      <t>セイチョウキ</t>
    </rPh>
    <rPh sb="7" eb="9">
      <t>フセツ</t>
    </rPh>
    <rPh sb="12" eb="14">
      <t>カンロ</t>
    </rPh>
    <rPh sb="14" eb="16">
      <t>コウシン</t>
    </rPh>
    <rPh sb="17" eb="19">
      <t>シンチョク</t>
    </rPh>
    <rPh sb="19" eb="20">
      <t>リツ</t>
    </rPh>
    <rPh sb="21" eb="22">
      <t>ヒク</t>
    </rPh>
    <rPh sb="24" eb="26">
      <t>キンネン</t>
    </rPh>
    <rPh sb="26" eb="28">
      <t>ロウスイ</t>
    </rPh>
    <rPh sb="28" eb="30">
      <t>ジコ</t>
    </rPh>
    <rPh sb="31" eb="33">
      <t>ゾウカ</t>
    </rPh>
    <rPh sb="34" eb="37">
      <t>ユウシュウリツ</t>
    </rPh>
    <rPh sb="38" eb="40">
      <t>テイカ</t>
    </rPh>
    <rPh sb="41" eb="43">
      <t>ケンチョ</t>
    </rPh>
    <rPh sb="53" eb="55">
      <t>シセツ</t>
    </rPh>
    <rPh sb="55" eb="57">
      <t>タイシン</t>
    </rPh>
    <rPh sb="57" eb="59">
      <t>シンダン</t>
    </rPh>
    <rPh sb="60" eb="62">
      <t>ケッカ</t>
    </rPh>
    <rPh sb="63" eb="64">
      <t>ウ</t>
    </rPh>
    <rPh sb="66" eb="68">
      <t>レイワ</t>
    </rPh>
    <rPh sb="69" eb="71">
      <t>ネンド</t>
    </rPh>
    <rPh sb="73" eb="77">
      <t>タイシンホキョウ</t>
    </rPh>
    <rPh sb="78" eb="79">
      <t>オコナ</t>
    </rPh>
    <rPh sb="92" eb="95">
      <t>タイシンカ</t>
    </rPh>
    <rPh sb="104" eb="106">
      <t>ヨテイ</t>
    </rPh>
    <rPh sb="111" eb="115">
      <t>カンロコウシン</t>
    </rPh>
    <rPh sb="121" eb="123">
      <t>ケイカク</t>
    </rPh>
    <rPh sb="124" eb="126">
      <t>ゲンザイ</t>
    </rPh>
    <rPh sb="126" eb="129">
      <t>サクテイチュウ</t>
    </rPh>
    <phoneticPr fontId="4"/>
  </si>
  <si>
    <t>　経常収支比率、料金回収率において、類似団体と比較すると低い状態にあり、料金収入の不足が原因と考えられますが、昨今の人口減少に伴う料金収入の減少も懸念されます。
　営業費用においても、約７割を占める減価償却費の負担が大きく、経営を圧迫しています。そのため、経営戦略などによる中長期的な計画に基づく経営が必要不可欠となっています。
　給水収益に対する企業債残高の割合が平均値を大きく上回っており、企業債の依存度が高く、経営の負担が大きくなっています。年度における企業債償還額は令和３年度がピークとなっていますが、令和６年度から施設の老朽化に伴う耐震補強等を計画しており、財源確保のため企業債への依存度は再び上昇する見込みです。
　給水原価については、類似団体と比較すると高い状態にあり、当町においては施設整備にあたり山間部の急峻な地形であることから、工事コストが上昇する要因が多く、費用の効率性が悪いと考えられます。</t>
    <rPh sb="1" eb="3">
      <t>ケイジョウ</t>
    </rPh>
    <rPh sb="3" eb="5">
      <t>シュウシ</t>
    </rPh>
    <rPh sb="5" eb="7">
      <t>ヒリツ</t>
    </rPh>
    <rPh sb="8" eb="10">
      <t>リョウキン</t>
    </rPh>
    <rPh sb="10" eb="12">
      <t>カイシュウ</t>
    </rPh>
    <rPh sb="12" eb="13">
      <t>リツ</t>
    </rPh>
    <rPh sb="18" eb="20">
      <t>ルイジ</t>
    </rPh>
    <rPh sb="20" eb="21">
      <t>ダン</t>
    </rPh>
    <rPh sb="21" eb="22">
      <t>タイ</t>
    </rPh>
    <rPh sb="23" eb="25">
      <t>ヒカク</t>
    </rPh>
    <rPh sb="28" eb="29">
      <t>ヒク</t>
    </rPh>
    <rPh sb="30" eb="32">
      <t>ジョウタイ</t>
    </rPh>
    <rPh sb="36" eb="38">
      <t>リョウキン</t>
    </rPh>
    <rPh sb="38" eb="40">
      <t>シュウニュウ</t>
    </rPh>
    <rPh sb="41" eb="43">
      <t>フソク</t>
    </rPh>
    <rPh sb="44" eb="46">
      <t>ゲンイン</t>
    </rPh>
    <rPh sb="47" eb="48">
      <t>カンガ</t>
    </rPh>
    <rPh sb="55" eb="57">
      <t>サッコン</t>
    </rPh>
    <rPh sb="58" eb="60">
      <t>ジンコウ</t>
    </rPh>
    <rPh sb="60" eb="62">
      <t>ゲンショウ</t>
    </rPh>
    <rPh sb="63" eb="64">
      <t>トモナ</t>
    </rPh>
    <rPh sb="65" eb="67">
      <t>リョウキン</t>
    </rPh>
    <rPh sb="67" eb="69">
      <t>シュウニュウ</t>
    </rPh>
    <rPh sb="70" eb="72">
      <t>ゲンショウ</t>
    </rPh>
    <rPh sb="73" eb="75">
      <t>ケネン</t>
    </rPh>
    <rPh sb="82" eb="84">
      <t>エイギョウ</t>
    </rPh>
    <rPh sb="84" eb="86">
      <t>ヒヨウ</t>
    </rPh>
    <rPh sb="92" eb="93">
      <t>ヤク</t>
    </rPh>
    <rPh sb="94" eb="95">
      <t>ワリ</t>
    </rPh>
    <rPh sb="96" eb="97">
      <t>シ</t>
    </rPh>
    <rPh sb="99" eb="101">
      <t>ゲンカ</t>
    </rPh>
    <rPh sb="101" eb="103">
      <t>ショウキャク</t>
    </rPh>
    <rPh sb="103" eb="104">
      <t>ヒ</t>
    </rPh>
    <rPh sb="105" eb="107">
      <t>フタン</t>
    </rPh>
    <rPh sb="108" eb="109">
      <t>オオ</t>
    </rPh>
    <rPh sb="112" eb="114">
      <t>ケイエイ</t>
    </rPh>
    <rPh sb="115" eb="117">
      <t>アッパク</t>
    </rPh>
    <rPh sb="128" eb="130">
      <t>ケイエイ</t>
    </rPh>
    <rPh sb="130" eb="132">
      <t>センリャク</t>
    </rPh>
    <rPh sb="137" eb="140">
      <t>チュウチョウキ</t>
    </rPh>
    <rPh sb="142" eb="144">
      <t>ケイカク</t>
    </rPh>
    <rPh sb="145" eb="146">
      <t>モト</t>
    </rPh>
    <rPh sb="148" eb="150">
      <t>ケイエイ</t>
    </rPh>
    <rPh sb="151" eb="153">
      <t>ヒツヨウ</t>
    </rPh>
    <rPh sb="153" eb="156">
      <t>フカケツ</t>
    </rPh>
    <rPh sb="167" eb="169">
      <t>キュウスイ</t>
    </rPh>
    <rPh sb="169" eb="171">
      <t>シュウエキ</t>
    </rPh>
    <rPh sb="172" eb="173">
      <t>タイ</t>
    </rPh>
    <rPh sb="175" eb="177">
      <t>キギョウ</t>
    </rPh>
    <rPh sb="177" eb="178">
      <t>サイ</t>
    </rPh>
    <rPh sb="178" eb="180">
      <t>ザンダカ</t>
    </rPh>
    <rPh sb="181" eb="183">
      <t>ワリアイ</t>
    </rPh>
    <rPh sb="184" eb="187">
      <t>ヘイキンチ</t>
    </rPh>
    <rPh sb="188" eb="189">
      <t>オオ</t>
    </rPh>
    <rPh sb="191" eb="193">
      <t>ウワマワ</t>
    </rPh>
    <rPh sb="198" eb="200">
      <t>キギョウ</t>
    </rPh>
    <rPh sb="200" eb="201">
      <t>サイ</t>
    </rPh>
    <rPh sb="202" eb="205">
      <t>イゾンド</t>
    </rPh>
    <rPh sb="206" eb="207">
      <t>タカ</t>
    </rPh>
    <rPh sb="209" eb="211">
      <t>ケイエイ</t>
    </rPh>
    <rPh sb="212" eb="214">
      <t>フタン</t>
    </rPh>
    <rPh sb="215" eb="216">
      <t>オオ</t>
    </rPh>
    <rPh sb="225" eb="227">
      <t>ネンド</t>
    </rPh>
    <rPh sb="231" eb="233">
      <t>キギョウ</t>
    </rPh>
    <rPh sb="233" eb="234">
      <t>サイ</t>
    </rPh>
    <rPh sb="234" eb="236">
      <t>ショウカン</t>
    </rPh>
    <rPh sb="236" eb="237">
      <t>ガク</t>
    </rPh>
    <rPh sb="238" eb="239">
      <t>レイ</t>
    </rPh>
    <rPh sb="239" eb="240">
      <t>ワ</t>
    </rPh>
    <rPh sb="241" eb="243">
      <t>ネンド</t>
    </rPh>
    <rPh sb="256" eb="258">
      <t>レイワ</t>
    </rPh>
    <rPh sb="259" eb="261">
      <t>ネンド</t>
    </rPh>
    <rPh sb="263" eb="265">
      <t>シセツ</t>
    </rPh>
    <rPh sb="266" eb="269">
      <t>ロウキュウカ</t>
    </rPh>
    <rPh sb="270" eb="271">
      <t>トモナ</t>
    </rPh>
    <rPh sb="272" eb="276">
      <t>タイシンホキョウ</t>
    </rPh>
    <rPh sb="276" eb="277">
      <t>トウ</t>
    </rPh>
    <rPh sb="278" eb="280">
      <t>ケイカク</t>
    </rPh>
    <rPh sb="285" eb="289">
      <t>ザイゲンカクホ</t>
    </rPh>
    <rPh sb="292" eb="295">
      <t>キギョウサイ</t>
    </rPh>
    <rPh sb="297" eb="299">
      <t>イゾン</t>
    </rPh>
    <rPh sb="299" eb="300">
      <t>ド</t>
    </rPh>
    <rPh sb="301" eb="302">
      <t>フタタ</t>
    </rPh>
    <rPh sb="307" eb="309">
      <t>ミコ</t>
    </rPh>
    <rPh sb="316" eb="318">
      <t>キュウスイ</t>
    </rPh>
    <rPh sb="318" eb="320">
      <t>ゲンカ</t>
    </rPh>
    <rPh sb="326" eb="328">
      <t>ルイジ</t>
    </rPh>
    <rPh sb="328" eb="330">
      <t>ダンタイ</t>
    </rPh>
    <rPh sb="331" eb="333">
      <t>ヒカク</t>
    </rPh>
    <rPh sb="336" eb="337">
      <t>タカ</t>
    </rPh>
    <rPh sb="338" eb="340">
      <t>ジョウタイ</t>
    </rPh>
    <rPh sb="344" eb="346">
      <t>トウチョウ</t>
    </rPh>
    <rPh sb="351" eb="353">
      <t>シセツ</t>
    </rPh>
    <rPh sb="353" eb="355">
      <t>セイビ</t>
    </rPh>
    <rPh sb="359" eb="362">
      <t>サンカンブ</t>
    </rPh>
    <rPh sb="363" eb="365">
      <t>キュウシュン</t>
    </rPh>
    <rPh sb="366" eb="368">
      <t>チケイ</t>
    </rPh>
    <rPh sb="376" eb="378">
      <t>コウジ</t>
    </rPh>
    <rPh sb="382" eb="384">
      <t>ジョウショウ</t>
    </rPh>
    <rPh sb="386" eb="388">
      <t>ヨウイン</t>
    </rPh>
    <rPh sb="389" eb="390">
      <t>オオ</t>
    </rPh>
    <rPh sb="392" eb="394">
      <t>ヒヨウ</t>
    </rPh>
    <rPh sb="395" eb="398">
      <t>コウリツセイ</t>
    </rPh>
    <rPh sb="399" eb="400">
      <t>ワル</t>
    </rPh>
    <rPh sb="402" eb="403">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</si>
</sst>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B8-4863-9DF0-575CFBE73B4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59B8-4863-9DF0-575CFBE73B4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60.34</c:v>
                </c:pt>
                <c:pt idx="1">
                  <c:v>59.27</c:v>
                </c:pt>
                <c:pt idx="2">
                  <c:v>64.89</c:v>
                </c:pt>
                <c:pt idx="3">
                  <c:v>63.35</c:v>
                </c:pt>
                <c:pt idx="4">
                  <c:v>61.62</c:v>
                </c:pt>
              </c:numCache>
            </c:numRef>
          </c:val>
          <c:extLst>
            <c:ext xmlns:c16="http://schemas.microsoft.com/office/drawing/2014/chart" uri="{C3380CC4-5D6E-409C-BE32-E72D297353CC}">
              <c16:uniqueId val="{00000000-0038-4BE0-AC05-095D3EB2B18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0038-4BE0-AC05-095D3EB2B18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64.59</c:v>
                </c:pt>
                <c:pt idx="1">
                  <c:v>64.430000000000007</c:v>
                </c:pt>
                <c:pt idx="2">
                  <c:v>61.2</c:v>
                </c:pt>
                <c:pt idx="3">
                  <c:v>62.32</c:v>
                </c:pt>
                <c:pt idx="4">
                  <c:v>58.19</c:v>
                </c:pt>
              </c:numCache>
            </c:numRef>
          </c:val>
          <c:extLst>
            <c:ext xmlns:c16="http://schemas.microsoft.com/office/drawing/2014/chart" uri="{C3380CC4-5D6E-409C-BE32-E72D297353CC}">
              <c16:uniqueId val="{00000000-E38A-4BDD-95CA-2DB8F6C185F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E38A-4BDD-95CA-2DB8F6C185F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77.86</c:v>
                </c:pt>
                <c:pt idx="1">
                  <c:v>69.099999999999994</c:v>
                </c:pt>
                <c:pt idx="2">
                  <c:v>67.239999999999995</c:v>
                </c:pt>
                <c:pt idx="3">
                  <c:v>67.97</c:v>
                </c:pt>
                <c:pt idx="4">
                  <c:v>69.39</c:v>
                </c:pt>
              </c:numCache>
            </c:numRef>
          </c:val>
          <c:extLst>
            <c:ext xmlns:c16="http://schemas.microsoft.com/office/drawing/2014/chart" uri="{C3380CC4-5D6E-409C-BE32-E72D297353CC}">
              <c16:uniqueId val="{00000000-C881-4B4B-81DF-683444B9B57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C881-4B4B-81DF-683444B9B57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11.82</c:v>
                </c:pt>
                <c:pt idx="1">
                  <c:v>16.07</c:v>
                </c:pt>
                <c:pt idx="2">
                  <c:v>20.03</c:v>
                </c:pt>
                <c:pt idx="3">
                  <c:v>23.97</c:v>
                </c:pt>
                <c:pt idx="4">
                  <c:v>27.86</c:v>
                </c:pt>
              </c:numCache>
            </c:numRef>
          </c:val>
          <c:extLst>
            <c:ext xmlns:c16="http://schemas.microsoft.com/office/drawing/2014/chart" uri="{C3380CC4-5D6E-409C-BE32-E72D297353CC}">
              <c16:uniqueId val="{00000000-A1FB-4B9B-BE1A-005C7E063C1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A1FB-4B9B-BE1A-005C7E063C1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21.61</c:v>
                </c:pt>
                <c:pt idx="1">
                  <c:v>21.75</c:v>
                </c:pt>
                <c:pt idx="2">
                  <c:v>21.85</c:v>
                </c:pt>
                <c:pt idx="3">
                  <c:v>21.85</c:v>
                </c:pt>
                <c:pt idx="4">
                  <c:v>21.85</c:v>
                </c:pt>
              </c:numCache>
            </c:numRef>
          </c:val>
          <c:extLst>
            <c:ext xmlns:c16="http://schemas.microsoft.com/office/drawing/2014/chart" uri="{C3380CC4-5D6E-409C-BE32-E72D297353CC}">
              <c16:uniqueId val="{00000000-E876-4C0A-ABF5-D7A51AEF076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E876-4C0A-ABF5-D7A51AEF076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215.2</c:v>
                </c:pt>
                <c:pt idx="1">
                  <c:v>330.11</c:v>
                </c:pt>
                <c:pt idx="2">
                  <c:v>556.35</c:v>
                </c:pt>
                <c:pt idx="3">
                  <c:v>543.69000000000005</c:v>
                </c:pt>
                <c:pt idx="4">
                  <c:v>1079.9100000000001</c:v>
                </c:pt>
              </c:numCache>
            </c:numRef>
          </c:val>
          <c:extLst>
            <c:ext xmlns:c16="http://schemas.microsoft.com/office/drawing/2014/chart" uri="{C3380CC4-5D6E-409C-BE32-E72D297353CC}">
              <c16:uniqueId val="{00000000-CEBB-4C79-8DF0-2E5F18795C8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CEBB-4C79-8DF0-2E5F18795C8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25.61</c:v>
                </c:pt>
                <c:pt idx="1">
                  <c:v>19.399999999999999</c:v>
                </c:pt>
                <c:pt idx="2">
                  <c:v>19</c:v>
                </c:pt>
                <c:pt idx="3">
                  <c:v>19.47</c:v>
                </c:pt>
                <c:pt idx="4">
                  <c:v>17.760000000000002</c:v>
                </c:pt>
              </c:numCache>
            </c:numRef>
          </c:val>
          <c:extLst>
            <c:ext xmlns:c16="http://schemas.microsoft.com/office/drawing/2014/chart" uri="{C3380CC4-5D6E-409C-BE32-E72D297353CC}">
              <c16:uniqueId val="{00000000-D95E-4F80-A36C-4BA1534F760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D95E-4F80-A36C-4BA1534F760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2493.02</c:v>
                </c:pt>
                <c:pt idx="1">
                  <c:v>2342.5700000000002</c:v>
                </c:pt>
                <c:pt idx="2">
                  <c:v>2677.94</c:v>
                </c:pt>
                <c:pt idx="3">
                  <c:v>1890.12</c:v>
                </c:pt>
                <c:pt idx="4">
                  <c:v>2808.44</c:v>
                </c:pt>
              </c:numCache>
            </c:numRef>
          </c:val>
          <c:extLst>
            <c:ext xmlns:c16="http://schemas.microsoft.com/office/drawing/2014/chart" uri="{C3380CC4-5D6E-409C-BE32-E72D297353CC}">
              <c16:uniqueId val="{00000000-DD7B-4D97-B3DD-885F28684F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DD7B-4D97-B3DD-885F28684F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38.369999999999997</c:v>
                </c:pt>
                <c:pt idx="1">
                  <c:v>38.07</c:v>
                </c:pt>
                <c:pt idx="2">
                  <c:v>30.35</c:v>
                </c:pt>
                <c:pt idx="3">
                  <c:v>39.54</c:v>
                </c:pt>
                <c:pt idx="4">
                  <c:v>22.87</c:v>
                </c:pt>
              </c:numCache>
            </c:numRef>
          </c:val>
          <c:extLst>
            <c:ext xmlns:c16="http://schemas.microsoft.com/office/drawing/2014/chart" uri="{C3380CC4-5D6E-409C-BE32-E72D297353CC}">
              <c16:uniqueId val="{00000000-0CDC-446D-98D4-74AE1D6B6F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0CDC-446D-98D4-74AE1D6B6F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314.47000000000003</c:v>
                </c:pt>
                <c:pt idx="1">
                  <c:v>316.83</c:v>
                </c:pt>
                <c:pt idx="2">
                  <c:v>305.13</c:v>
                </c:pt>
                <c:pt idx="3">
                  <c:v>300.26</c:v>
                </c:pt>
                <c:pt idx="4">
                  <c:v>342.37</c:v>
                </c:pt>
              </c:numCache>
            </c:numRef>
          </c:val>
          <c:extLst>
            <c:ext xmlns:c16="http://schemas.microsoft.com/office/drawing/2014/chart" uri="{C3380CC4-5D6E-409C-BE32-E72D297353CC}">
              <c16:uniqueId val="{00000000-ACF9-4121-B4E5-1AFD24EAD0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ACF9-4121-B4E5-1AFD24EAD0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三重県　大紀町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7633</v>
      </c>
      <c r="AM8" s="66"/>
      <c r="AN8" s="66"/>
      <c r="AO8" s="66"/>
      <c r="AP8" s="66"/>
      <c r="AQ8" s="66"/>
      <c r="AR8" s="66"/>
      <c r="AS8" s="66"/>
      <c r="AT8" s="37">
        <f>データ!$S$6</f>
        <v>233.32</v>
      </c>
      <c r="AU8" s="38"/>
      <c r="AV8" s="38"/>
      <c r="AW8" s="38"/>
      <c r="AX8" s="38"/>
      <c r="AY8" s="38"/>
      <c r="AZ8" s="38"/>
      <c r="BA8" s="38"/>
      <c r="BB8" s="55">
        <f>データ!$T$6</f>
        <v>32.71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60.72</v>
      </c>
      <c r="J10" s="38"/>
      <c r="K10" s="38"/>
      <c r="L10" s="38"/>
      <c r="M10" s="38"/>
      <c r="N10" s="38"/>
      <c r="O10" s="65"/>
      <c r="P10" s="55">
        <f>データ!$P$6</f>
        <v>100</v>
      </c>
      <c r="Q10" s="55"/>
      <c r="R10" s="55"/>
      <c r="S10" s="55"/>
      <c r="T10" s="55"/>
      <c r="U10" s="55"/>
      <c r="V10" s="55"/>
      <c r="W10" s="66">
        <f>データ!$Q$6</f>
        <v>2450</v>
      </c>
      <c r="X10" s="66"/>
      <c r="Y10" s="66"/>
      <c r="Z10" s="66"/>
      <c r="AA10" s="66"/>
      <c r="AB10" s="66"/>
      <c r="AC10" s="66"/>
      <c r="AD10" s="2"/>
      <c r="AE10" s="2"/>
      <c r="AF10" s="2"/>
      <c r="AG10" s="2"/>
      <c r="AH10" s="2"/>
      <c r="AI10" s="2"/>
      <c r="AJ10" s="2"/>
      <c r="AK10" s="2"/>
      <c r="AL10" s="66">
        <f>データ!$U$6</f>
        <v>7533</v>
      </c>
      <c r="AM10" s="66"/>
      <c r="AN10" s="66"/>
      <c r="AO10" s="66"/>
      <c r="AP10" s="66"/>
      <c r="AQ10" s="66"/>
      <c r="AR10" s="66"/>
      <c r="AS10" s="66"/>
      <c r="AT10" s="37">
        <f>データ!$V$6</f>
        <v>33.28</v>
      </c>
      <c r="AU10" s="38"/>
      <c r="AV10" s="38"/>
      <c r="AW10" s="38"/>
      <c r="AX10" s="38"/>
      <c r="AY10" s="38"/>
      <c r="AZ10" s="38"/>
      <c r="BA10" s="38"/>
      <c r="BB10" s="55">
        <f>データ!$W$6</f>
        <v>226.35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CWKnNdZQz7JWZ88k4R6+fkaboPpuhvO2z6RAS2Kum6F/XdZwK76ZCXp8glh7jbPt1XS50F+0U+vCsyU7IslKDQ==" saltValue="i92vZVl50+FoPgwsJiV5k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244716</v>
      </c>
      <c r="D6" s="20">
        <f t="shared" si="3"/>
        <v>46</v>
      </c>
      <c r="E6" s="20">
        <f t="shared" si="3"/>
        <v>1</v>
      </c>
      <c r="F6" s="20">
        <f t="shared" si="3"/>
        <v>0</v>
      </c>
      <c r="G6" s="20">
        <f t="shared" si="3"/>
        <v>1</v>
      </c>
      <c r="H6" s="20" t="str">
        <f t="shared" si="3"/>
        <v>三重県　大紀町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60.72</v>
      </c>
      <c r="P6" s="21">
        <f t="shared" si="3"/>
        <v>100</v>
      </c>
      <c r="Q6" s="21">
        <f t="shared" si="3"/>
        <v>2450</v>
      </c>
      <c r="R6" s="21">
        <f t="shared" si="3"/>
        <v>7633</v>
      </c>
      <c r="S6" s="21">
        <f t="shared" si="3"/>
        <v>233.32</v>
      </c>
      <c r="T6" s="21">
        <f t="shared" si="3"/>
        <v>32.71</v>
      </c>
      <c r="U6" s="21">
        <f t="shared" si="3"/>
        <v>7533</v>
      </c>
      <c r="V6" s="21">
        <f t="shared" si="3"/>
        <v>33.28</v>
      </c>
      <c r="W6" s="21">
        <f t="shared" si="3"/>
        <v>226.35</v>
      </c>
      <c r="X6" s="22">
        <f>IF(X7="",NA(),X7)</f>
        <v>77.86</v>
      </c>
      <c r="Y6" s="22">
        <f t="shared" ref="Y6:AG6" si="4">IF(Y7="",NA(),Y7)</f>
        <v>69.099999999999994</v>
      </c>
      <c r="Z6" s="22">
        <f t="shared" si="4"/>
        <v>67.239999999999995</v>
      </c>
      <c r="AA6" s="22">
        <f t="shared" si="4"/>
        <v>67.97</v>
      </c>
      <c r="AB6" s="22">
        <f t="shared" si="4"/>
        <v>69.39</v>
      </c>
      <c r="AC6" s="22">
        <f t="shared" si="4"/>
        <v>103.81</v>
      </c>
      <c r="AD6" s="22">
        <f t="shared" si="4"/>
        <v>104.35</v>
      </c>
      <c r="AE6" s="22">
        <f t="shared" si="4"/>
        <v>105.34</v>
      </c>
      <c r="AF6" s="22">
        <f t="shared" si="4"/>
        <v>105.77</v>
      </c>
      <c r="AG6" s="22">
        <f t="shared" si="4"/>
        <v>104.82</v>
      </c>
      <c r="AH6" s="21" t="str">
        <f>IF(AH7="","",IF(AH7="-","【-】","【"&amp;SUBSTITUTE(TEXT(AH7,"#,##0.00"),"-","△")&amp;"】"))</f>
        <v>【108.70】</v>
      </c>
      <c r="AI6" s="22">
        <f>IF(AI7="",NA(),AI7)</f>
        <v>215.2</v>
      </c>
      <c r="AJ6" s="22">
        <f t="shared" ref="AJ6:AR6" si="5">IF(AJ7="",NA(),AJ7)</f>
        <v>330.11</v>
      </c>
      <c r="AK6" s="22">
        <f t="shared" si="5"/>
        <v>556.35</v>
      </c>
      <c r="AL6" s="22">
        <f t="shared" si="5"/>
        <v>543.69000000000005</v>
      </c>
      <c r="AM6" s="22">
        <f t="shared" si="5"/>
        <v>1079.9100000000001</v>
      </c>
      <c r="AN6" s="22">
        <f t="shared" si="5"/>
        <v>25.66</v>
      </c>
      <c r="AO6" s="22">
        <f t="shared" si="5"/>
        <v>21.69</v>
      </c>
      <c r="AP6" s="22">
        <f t="shared" si="5"/>
        <v>24.04</v>
      </c>
      <c r="AQ6" s="22">
        <f t="shared" si="5"/>
        <v>28.03</v>
      </c>
      <c r="AR6" s="22">
        <f t="shared" si="5"/>
        <v>26.73</v>
      </c>
      <c r="AS6" s="21" t="str">
        <f>IF(AS7="","",IF(AS7="-","【-】","【"&amp;SUBSTITUTE(TEXT(AS7,"#,##0.00"),"-","△")&amp;"】"))</f>
        <v>【1.34】</v>
      </c>
      <c r="AT6" s="22">
        <f>IF(AT7="",NA(),AT7)</f>
        <v>25.61</v>
      </c>
      <c r="AU6" s="22">
        <f t="shared" ref="AU6:BC6" si="6">IF(AU7="",NA(),AU7)</f>
        <v>19.399999999999999</v>
      </c>
      <c r="AV6" s="22">
        <f t="shared" si="6"/>
        <v>19</v>
      </c>
      <c r="AW6" s="22">
        <f t="shared" si="6"/>
        <v>19.47</v>
      </c>
      <c r="AX6" s="22">
        <f t="shared" si="6"/>
        <v>17.760000000000002</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2493.02</v>
      </c>
      <c r="BF6" s="22">
        <f t="shared" ref="BF6:BN6" si="7">IF(BF7="",NA(),BF7)</f>
        <v>2342.5700000000002</v>
      </c>
      <c r="BG6" s="22">
        <f t="shared" si="7"/>
        <v>2677.94</v>
      </c>
      <c r="BH6" s="22">
        <f t="shared" si="7"/>
        <v>1890.12</v>
      </c>
      <c r="BI6" s="22">
        <f t="shared" si="7"/>
        <v>2808.44</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38.369999999999997</v>
      </c>
      <c r="BQ6" s="22">
        <f t="shared" ref="BQ6:BY6" si="8">IF(BQ7="",NA(),BQ7)</f>
        <v>38.07</v>
      </c>
      <c r="BR6" s="22">
        <f t="shared" si="8"/>
        <v>30.35</v>
      </c>
      <c r="BS6" s="22">
        <f t="shared" si="8"/>
        <v>39.54</v>
      </c>
      <c r="BT6" s="22">
        <f t="shared" si="8"/>
        <v>22.87</v>
      </c>
      <c r="BU6" s="22">
        <f t="shared" si="8"/>
        <v>84.77</v>
      </c>
      <c r="BV6" s="22">
        <f t="shared" si="8"/>
        <v>87.11</v>
      </c>
      <c r="BW6" s="22">
        <f t="shared" si="8"/>
        <v>82.78</v>
      </c>
      <c r="BX6" s="22">
        <f t="shared" si="8"/>
        <v>84.82</v>
      </c>
      <c r="BY6" s="22">
        <f t="shared" si="8"/>
        <v>82.29</v>
      </c>
      <c r="BZ6" s="21" t="str">
        <f>IF(BZ7="","",IF(BZ7="-","【-】","【"&amp;SUBSTITUTE(TEXT(BZ7,"#,##0.00"),"-","△")&amp;"】"))</f>
        <v>【97.47】</v>
      </c>
      <c r="CA6" s="22">
        <f>IF(CA7="",NA(),CA7)</f>
        <v>314.47000000000003</v>
      </c>
      <c r="CB6" s="22">
        <f t="shared" ref="CB6:CJ6" si="9">IF(CB7="",NA(),CB7)</f>
        <v>316.83</v>
      </c>
      <c r="CC6" s="22">
        <f t="shared" si="9"/>
        <v>305.13</v>
      </c>
      <c r="CD6" s="22">
        <f t="shared" si="9"/>
        <v>300.26</v>
      </c>
      <c r="CE6" s="22">
        <f t="shared" si="9"/>
        <v>342.37</v>
      </c>
      <c r="CF6" s="22">
        <f t="shared" si="9"/>
        <v>227.27</v>
      </c>
      <c r="CG6" s="22">
        <f t="shared" si="9"/>
        <v>223.98</v>
      </c>
      <c r="CH6" s="22">
        <f t="shared" si="9"/>
        <v>225.09</v>
      </c>
      <c r="CI6" s="22">
        <f t="shared" si="9"/>
        <v>224.82</v>
      </c>
      <c r="CJ6" s="22">
        <f t="shared" si="9"/>
        <v>230.85</v>
      </c>
      <c r="CK6" s="21" t="str">
        <f>IF(CK7="","",IF(CK7="-","【-】","【"&amp;SUBSTITUTE(TEXT(CK7,"#,##0.00"),"-","△")&amp;"】"))</f>
        <v>【174.75】</v>
      </c>
      <c r="CL6" s="22">
        <f>IF(CL7="",NA(),CL7)</f>
        <v>60.34</v>
      </c>
      <c r="CM6" s="22">
        <f t="shared" ref="CM6:CU6" si="10">IF(CM7="",NA(),CM7)</f>
        <v>59.27</v>
      </c>
      <c r="CN6" s="22">
        <f t="shared" si="10"/>
        <v>64.89</v>
      </c>
      <c r="CO6" s="22">
        <f t="shared" si="10"/>
        <v>63.35</v>
      </c>
      <c r="CP6" s="22">
        <f t="shared" si="10"/>
        <v>61.62</v>
      </c>
      <c r="CQ6" s="22">
        <f t="shared" si="10"/>
        <v>50.29</v>
      </c>
      <c r="CR6" s="22">
        <f t="shared" si="10"/>
        <v>49.64</v>
      </c>
      <c r="CS6" s="22">
        <f t="shared" si="10"/>
        <v>49.38</v>
      </c>
      <c r="CT6" s="22">
        <f t="shared" si="10"/>
        <v>50.09</v>
      </c>
      <c r="CU6" s="22">
        <f t="shared" si="10"/>
        <v>50.1</v>
      </c>
      <c r="CV6" s="21" t="str">
        <f>IF(CV7="","",IF(CV7="-","【-】","【"&amp;SUBSTITUTE(TEXT(CV7,"#,##0.00"),"-","△")&amp;"】"))</f>
        <v>【59.97】</v>
      </c>
      <c r="CW6" s="22">
        <f>IF(CW7="",NA(),CW7)</f>
        <v>64.59</v>
      </c>
      <c r="CX6" s="22">
        <f t="shared" ref="CX6:DF6" si="11">IF(CX7="",NA(),CX7)</f>
        <v>64.430000000000007</v>
      </c>
      <c r="CY6" s="22">
        <f t="shared" si="11"/>
        <v>61.2</v>
      </c>
      <c r="CZ6" s="22">
        <f t="shared" si="11"/>
        <v>62.32</v>
      </c>
      <c r="DA6" s="22">
        <f t="shared" si="11"/>
        <v>58.19</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11.82</v>
      </c>
      <c r="DI6" s="22">
        <f t="shared" ref="DI6:DQ6" si="12">IF(DI7="",NA(),DI7)</f>
        <v>16.07</v>
      </c>
      <c r="DJ6" s="22">
        <f t="shared" si="12"/>
        <v>20.03</v>
      </c>
      <c r="DK6" s="22">
        <f t="shared" si="12"/>
        <v>23.97</v>
      </c>
      <c r="DL6" s="22">
        <f t="shared" si="12"/>
        <v>27.86</v>
      </c>
      <c r="DM6" s="22">
        <f t="shared" si="12"/>
        <v>45.85</v>
      </c>
      <c r="DN6" s="22">
        <f t="shared" si="12"/>
        <v>47.31</v>
      </c>
      <c r="DO6" s="22">
        <f t="shared" si="12"/>
        <v>47.5</v>
      </c>
      <c r="DP6" s="22">
        <f t="shared" si="12"/>
        <v>48.41</v>
      </c>
      <c r="DQ6" s="22">
        <f t="shared" si="12"/>
        <v>50.02</v>
      </c>
      <c r="DR6" s="21" t="str">
        <f>IF(DR7="","",IF(DR7="-","【-】","【"&amp;SUBSTITUTE(TEXT(DR7,"#,##0.00"),"-","△")&amp;"】"))</f>
        <v>【51.51】</v>
      </c>
      <c r="DS6" s="22">
        <f>IF(DS7="",NA(),DS7)</f>
        <v>21.61</v>
      </c>
      <c r="DT6" s="22">
        <f t="shared" ref="DT6:EB6" si="13">IF(DT7="",NA(),DT7)</f>
        <v>21.75</v>
      </c>
      <c r="DU6" s="22">
        <f t="shared" si="13"/>
        <v>21.85</v>
      </c>
      <c r="DV6" s="22">
        <f t="shared" si="13"/>
        <v>21.85</v>
      </c>
      <c r="DW6" s="22">
        <f t="shared" si="13"/>
        <v>21.85</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244716</v>
      </c>
      <c r="D7" s="24">
        <v>46</v>
      </c>
      <c r="E7" s="24">
        <v>1</v>
      </c>
      <c r="F7" s="24">
        <v>0</v>
      </c>
      <c r="G7" s="24">
        <v>1</v>
      </c>
      <c r="H7" s="24" t="s">
        <v>93</v>
      </c>
      <c r="I7" s="24" t="s">
        <v>94</v>
      </c>
      <c r="J7" s="24" t="s">
        <v>95</v>
      </c>
      <c r="K7" s="24" t="s">
        <v>96</v>
      </c>
      <c r="L7" s="24" t="s">
        <v>97</v>
      </c>
      <c r="M7" s="24" t="s">
        <v>98</v>
      </c>
      <c r="N7" s="25" t="s">
        <v>99</v>
      </c>
      <c r="O7" s="25">
        <v>60.72</v>
      </c>
      <c r="P7" s="25">
        <v>100</v>
      </c>
      <c r="Q7" s="25">
        <v>2450</v>
      </c>
      <c r="R7" s="25">
        <v>7633</v>
      </c>
      <c r="S7" s="25">
        <v>233.32</v>
      </c>
      <c r="T7" s="25">
        <v>32.71</v>
      </c>
      <c r="U7" s="25">
        <v>7533</v>
      </c>
      <c r="V7" s="25">
        <v>33.28</v>
      </c>
      <c r="W7" s="25">
        <v>226.35</v>
      </c>
      <c r="X7" s="25">
        <v>77.86</v>
      </c>
      <c r="Y7" s="25">
        <v>69.099999999999994</v>
      </c>
      <c r="Z7" s="25">
        <v>67.239999999999995</v>
      </c>
      <c r="AA7" s="25">
        <v>67.97</v>
      </c>
      <c r="AB7" s="25">
        <v>69.39</v>
      </c>
      <c r="AC7" s="25">
        <v>103.81</v>
      </c>
      <c r="AD7" s="25">
        <v>104.35</v>
      </c>
      <c r="AE7" s="25">
        <v>105.34</v>
      </c>
      <c r="AF7" s="25">
        <v>105.77</v>
      </c>
      <c r="AG7" s="25">
        <v>104.82</v>
      </c>
      <c r="AH7" s="25">
        <v>108.7</v>
      </c>
      <c r="AI7" s="25">
        <v>215.2</v>
      </c>
      <c r="AJ7" s="25">
        <v>330.11</v>
      </c>
      <c r="AK7" s="25">
        <v>556.35</v>
      </c>
      <c r="AL7" s="25">
        <v>543.69000000000005</v>
      </c>
      <c r="AM7" s="25">
        <v>1079.9100000000001</v>
      </c>
      <c r="AN7" s="25">
        <v>25.66</v>
      </c>
      <c r="AO7" s="25">
        <v>21.69</v>
      </c>
      <c r="AP7" s="25">
        <v>24.04</v>
      </c>
      <c r="AQ7" s="25">
        <v>28.03</v>
      </c>
      <c r="AR7" s="25">
        <v>26.73</v>
      </c>
      <c r="AS7" s="25">
        <v>1.34</v>
      </c>
      <c r="AT7" s="25">
        <v>25.61</v>
      </c>
      <c r="AU7" s="25">
        <v>19.399999999999999</v>
      </c>
      <c r="AV7" s="25">
        <v>19</v>
      </c>
      <c r="AW7" s="25">
        <v>19.47</v>
      </c>
      <c r="AX7" s="25">
        <v>17.760000000000002</v>
      </c>
      <c r="AY7" s="25">
        <v>300.14</v>
      </c>
      <c r="AZ7" s="25">
        <v>301.04000000000002</v>
      </c>
      <c r="BA7" s="25">
        <v>305.08</v>
      </c>
      <c r="BB7" s="25">
        <v>305.33999999999997</v>
      </c>
      <c r="BC7" s="25">
        <v>310.01</v>
      </c>
      <c r="BD7" s="25">
        <v>252.29</v>
      </c>
      <c r="BE7" s="25">
        <v>2493.02</v>
      </c>
      <c r="BF7" s="25">
        <v>2342.5700000000002</v>
      </c>
      <c r="BG7" s="25">
        <v>2677.94</v>
      </c>
      <c r="BH7" s="25">
        <v>1890.12</v>
      </c>
      <c r="BI7" s="25">
        <v>2808.44</v>
      </c>
      <c r="BJ7" s="25">
        <v>566.65</v>
      </c>
      <c r="BK7" s="25">
        <v>551.62</v>
      </c>
      <c r="BL7" s="25">
        <v>585.59</v>
      </c>
      <c r="BM7" s="25">
        <v>561.34</v>
      </c>
      <c r="BN7" s="25">
        <v>538.33000000000004</v>
      </c>
      <c r="BO7" s="25">
        <v>268.07</v>
      </c>
      <c r="BP7" s="25">
        <v>38.369999999999997</v>
      </c>
      <c r="BQ7" s="25">
        <v>38.07</v>
      </c>
      <c r="BR7" s="25">
        <v>30.35</v>
      </c>
      <c r="BS7" s="25">
        <v>39.54</v>
      </c>
      <c r="BT7" s="25">
        <v>22.87</v>
      </c>
      <c r="BU7" s="25">
        <v>84.77</v>
      </c>
      <c r="BV7" s="25">
        <v>87.11</v>
      </c>
      <c r="BW7" s="25">
        <v>82.78</v>
      </c>
      <c r="BX7" s="25">
        <v>84.82</v>
      </c>
      <c r="BY7" s="25">
        <v>82.29</v>
      </c>
      <c r="BZ7" s="25">
        <v>97.47</v>
      </c>
      <c r="CA7" s="25">
        <v>314.47000000000003</v>
      </c>
      <c r="CB7" s="25">
        <v>316.83</v>
      </c>
      <c r="CC7" s="25">
        <v>305.13</v>
      </c>
      <c r="CD7" s="25">
        <v>300.26</v>
      </c>
      <c r="CE7" s="25">
        <v>342.37</v>
      </c>
      <c r="CF7" s="25">
        <v>227.27</v>
      </c>
      <c r="CG7" s="25">
        <v>223.98</v>
      </c>
      <c r="CH7" s="25">
        <v>225.09</v>
      </c>
      <c r="CI7" s="25">
        <v>224.82</v>
      </c>
      <c r="CJ7" s="25">
        <v>230.85</v>
      </c>
      <c r="CK7" s="25">
        <v>174.75</v>
      </c>
      <c r="CL7" s="25">
        <v>60.34</v>
      </c>
      <c r="CM7" s="25">
        <v>59.27</v>
      </c>
      <c r="CN7" s="25">
        <v>64.89</v>
      </c>
      <c r="CO7" s="25">
        <v>63.35</v>
      </c>
      <c r="CP7" s="25">
        <v>61.62</v>
      </c>
      <c r="CQ7" s="25">
        <v>50.29</v>
      </c>
      <c r="CR7" s="25">
        <v>49.64</v>
      </c>
      <c r="CS7" s="25">
        <v>49.38</v>
      </c>
      <c r="CT7" s="25">
        <v>50.09</v>
      </c>
      <c r="CU7" s="25">
        <v>50.1</v>
      </c>
      <c r="CV7" s="25">
        <v>59.97</v>
      </c>
      <c r="CW7" s="25">
        <v>64.59</v>
      </c>
      <c r="CX7" s="25">
        <v>64.430000000000007</v>
      </c>
      <c r="CY7" s="25">
        <v>61.2</v>
      </c>
      <c r="CZ7" s="25">
        <v>62.32</v>
      </c>
      <c r="DA7" s="25">
        <v>58.19</v>
      </c>
      <c r="DB7" s="25">
        <v>77.73</v>
      </c>
      <c r="DC7" s="25">
        <v>78.09</v>
      </c>
      <c r="DD7" s="25">
        <v>78.010000000000005</v>
      </c>
      <c r="DE7" s="25">
        <v>77.599999999999994</v>
      </c>
      <c r="DF7" s="25">
        <v>77.3</v>
      </c>
      <c r="DG7" s="25">
        <v>89.76</v>
      </c>
      <c r="DH7" s="25">
        <v>11.82</v>
      </c>
      <c r="DI7" s="25">
        <v>16.07</v>
      </c>
      <c r="DJ7" s="25">
        <v>20.03</v>
      </c>
      <c r="DK7" s="25">
        <v>23.97</v>
      </c>
      <c r="DL7" s="25">
        <v>27.86</v>
      </c>
      <c r="DM7" s="25">
        <v>45.85</v>
      </c>
      <c r="DN7" s="25">
        <v>47.31</v>
      </c>
      <c r="DO7" s="25">
        <v>47.5</v>
      </c>
      <c r="DP7" s="25">
        <v>48.41</v>
      </c>
      <c r="DQ7" s="25">
        <v>50.02</v>
      </c>
      <c r="DR7" s="25">
        <v>51.51</v>
      </c>
      <c r="DS7" s="25">
        <v>21.61</v>
      </c>
      <c r="DT7" s="25">
        <v>21.75</v>
      </c>
      <c r="DU7" s="25">
        <v>21.85</v>
      </c>
      <c r="DV7" s="25">
        <v>21.85</v>
      </c>
      <c r="DW7" s="25">
        <v>21.85</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