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4_度会町\"/>
    </mc:Choice>
  </mc:AlternateContent>
  <workbookProtection workbookAlgorithmName="SHA-512" workbookHashValue="U1QFb36wybeUvENvUxbsyYjcFAM0pfbck1/rKSfi0Qvnapw5hgYBtsTUJJ0Iwm2ywV2PdUrY/Lqh3ynXnf5jiQ==" workbookSaltValue="cjw9iqNt+6NQyLkCWOtoCQ==" workbookSpinCount="100000" lockStructure="1"/>
  <bookViews>
    <workbookView xWindow="0" yWindow="0" windowWidth="15360" windowHeight="763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O6" i="5"/>
  <c r="I10" i="4" s="1"/>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G85" i="4"/>
  <c r="F85" i="4"/>
  <c r="BB10" i="4"/>
  <c r="AT10" i="4"/>
  <c r="W10" i="4"/>
  <c r="P10" i="4"/>
  <c r="B10" i="4"/>
  <c r="BB8" i="4"/>
  <c r="AD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<sst xmlns="http://schemas.openxmlformats.org/spreadsheetml/2006/main" count="228" uniqueCount="114">
  <si>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</si>
  <si>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</si>
  <si>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</si>
  <si>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</si>
  <si>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</si>
  <si>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</si>
  <si>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</si>
  <si>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</si>
  <si>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</si>
  <si>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</si>
  <si>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</si>
  <si>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</si>
  <si>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</si>
  <si>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</si>
  <si>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</si>
  <si>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</si>
  <si>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</si>
  <si>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</si>
  <si>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</si>
  <si>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</si>
  <si>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</si>
  <si>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</si>
  <si>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</si>
  <si>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</si>
  <si>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</si>
  <si>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</si>
  <si>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</si>
  <si>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</si>
  <si>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</si>
  <si>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</si>
  <si>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</si>
  <si>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</si>
  <si>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</si>
  <si>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</si>
  <si>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</si>
  <si>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</si>
  <si>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</si>
  <si>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</si>
  <si>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</si>
  <si>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</si>
  <si>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</si>
  <si>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</si>
  <si>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</si>
  <si>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</si>
  <si>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</si>
  <si>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</si>
  <si>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</si>
  <si>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</si>
  <si>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</si>
  <si>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</si>
  <si>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</si>
  <si>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</si>
  <si>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</si>
  <si>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</si>
  <si>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</si>
  <si>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</si>
  <si>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</si>
  <si>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</si>
  <si>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</si>
  <si>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</si>
  <si>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</si>
  <si>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</si>
  <si>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</si>
  <si>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</si>
  <si>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</si>
  <si>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</si>
  <si>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</si>
  <si>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</si>
  <si>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</si>
  <si>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</si>
  <si>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</si>
  <si>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</si>
  <si>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</si>
  <si>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</si>
  <si>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</si>
  <si>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</si>
  <si>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</si>
  <si>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</si>
  <si>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</si>
  <si>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</si>
  <si>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</si>
  <si>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</si>
  <si>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</si>
  <si>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</si>
  <si>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</si>
  <si>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</si>
  <si>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</si>
  <si>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</si>
  <si>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</si>
  <si>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</si>
  <si>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</si>
  <si>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</si>
  <si>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</si>
  <si>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度会町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</si>
  <si>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</si>
  <si>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</si>
  <si>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</si>
  <si>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</si>
  <si>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</si>
  <si>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</si>
  <si>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</si>
  <si>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</si>
  <si>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</si>
  <si>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</si>
  <si>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</si>
  <si>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</si>
  <si>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</si>
  <si>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</si>
  <si>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</si>
  <si>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</si>
  <si>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</si>
  <si>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の管路は、旧簡易水道創設時の昭和50年代に布設されたものが多く、経年化率は類似団体平均値を大きく上回っている。早急に安定した管の更新・耐震化を維持できるよう、財源確保や経営に取り組む必要がある。</t>
    <rPh sb="1" eb="3">
      <t>トウチョウ</t>
    </rPh>
    <rPh sb="4" eb="6">
      <t>カンロ</t>
    </rPh>
    <rPh sb="8" eb="9">
      <t>キュウ</t>
    </rPh>
    <rPh sb="9" eb="11">
      <t>カンイ</t>
    </rPh>
    <rPh sb="11" eb="13">
      <t>スイドウ</t>
    </rPh>
    <rPh sb="13" eb="15">
      <t>ソウセツ</t>
    </rPh>
    <rPh sb="15" eb="16">
      <t>ジ</t>
    </rPh>
    <rPh sb="17" eb="19">
      <t>ショウワ</t>
    </rPh>
    <rPh sb="21" eb="23">
      <t>ネンダイ</t>
    </rPh>
    <rPh sb="24" eb="26">
      <t>フセツ</t>
    </rPh>
    <rPh sb="32" eb="33">
      <t>オオ</t>
    </rPh>
    <rPh sb="35" eb="38">
      <t>ケイネンカ</t>
    </rPh>
    <rPh sb="38" eb="39">
      <t>リツ</t>
    </rPh>
    <rPh sb="40" eb="42">
      <t>ルイジ</t>
    </rPh>
    <rPh sb="42" eb="44">
      <t>ダンタイ</t>
    </rPh>
    <rPh sb="44" eb="47">
      <t>ヘイキンチ</t>
    </rPh>
    <rPh sb="48" eb="49">
      <t>オオ</t>
    </rPh>
    <rPh sb="51" eb="53">
      <t>ウワマワ</t>
    </rPh>
    <rPh sb="58" eb="60">
      <t>ソウキュウ</t>
    </rPh>
    <rPh sb="61" eb="63">
      <t>アンテイ</t>
    </rPh>
    <rPh sb="65" eb="66">
      <t>カン</t>
    </rPh>
    <rPh sb="67" eb="69">
      <t>コウシン</t>
    </rPh>
    <rPh sb="70" eb="73">
      <t>タイシンカ</t>
    </rPh>
    <rPh sb="74" eb="76">
      <t>イジ</t>
    </rPh>
    <rPh sb="82" eb="84">
      <t>ザイゲン</t>
    </rPh>
    <rPh sb="84" eb="86">
      <t>カクホ</t>
    </rPh>
    <rPh sb="87" eb="89">
      <t>ケイエイ</t>
    </rPh>
    <rPh sb="90" eb="91">
      <t>ト</t>
    </rPh>
    <rPh sb="92" eb="93">
      <t>ク</t>
    </rPh>
    <rPh sb="94" eb="96">
      <t>ヒツヨウ</t>
    </rPh>
    <phoneticPr fontId="4"/>
  </si>
  <si>
    <t>　当町の経常収支比率・企業債残高対給水収益比率は、類似団体平均値及び全国平均と比較して低い数値となっており、令和元年の水道料金改定により改善傾向にあったものの、最近の物価上昇等の影響により悪化傾向が見られる。
　令和元年度策定の「水道事業経営戦略」及び令和６年度策定予定の「新水道ビジョン」に基づき、計画的な料金改定の実施による財源確保と一般会計からの繰入金で収支均衡を図りながら、健全な経営を維持しつつ、施設の耐震化及び管路の更新・耐震化事業を積極的に進める必要がある。</t>
    <rPh sb="1" eb="3">
      <t>トウチョウ</t>
    </rPh>
    <rPh sb="4" eb="10">
      <t>ケイジョウシュウシヒリツ</t>
    </rPh>
    <rPh sb="11" eb="13">
      <t>キギョウ</t>
    </rPh>
    <rPh sb="13" eb="14">
      <t>サイ</t>
    </rPh>
    <rPh sb="14" eb="16">
      <t>ザンダカ</t>
    </rPh>
    <rPh sb="16" eb="17">
      <t>タイ</t>
    </rPh>
    <rPh sb="17" eb="19">
      <t>キュウスイ</t>
    </rPh>
    <rPh sb="19" eb="21">
      <t>シュウエキ</t>
    </rPh>
    <rPh sb="21" eb="23">
      <t>ヒリツ</t>
    </rPh>
    <rPh sb="25" eb="27">
      <t>ルイジ</t>
    </rPh>
    <rPh sb="27" eb="29">
      <t>ダンタイ</t>
    </rPh>
    <rPh sb="29" eb="32">
      <t>ヘイキンチ</t>
    </rPh>
    <rPh sb="32" eb="33">
      <t>オヨ</t>
    </rPh>
    <rPh sb="34" eb="36">
      <t>ゼンコク</t>
    </rPh>
    <rPh sb="36" eb="38">
      <t>ヘイキン</t>
    </rPh>
    <rPh sb="39" eb="41">
      <t>ヒカク</t>
    </rPh>
    <rPh sb="43" eb="44">
      <t>ヒク</t>
    </rPh>
    <rPh sb="45" eb="47">
      <t>スウチ</t>
    </rPh>
    <rPh sb="54" eb="56">
      <t>レイワ</t>
    </rPh>
    <rPh sb="56" eb="58">
      <t>ガンネン</t>
    </rPh>
    <rPh sb="59" eb="61">
      <t>スイドウ</t>
    </rPh>
    <rPh sb="61" eb="63">
      <t>リョウキン</t>
    </rPh>
    <rPh sb="63" eb="65">
      <t>カイテイ</t>
    </rPh>
    <rPh sb="68" eb="70">
      <t>カイゼン</t>
    </rPh>
    <rPh sb="70" eb="72">
      <t>ケイコウ</t>
    </rPh>
    <rPh sb="80" eb="82">
      <t>サイキン</t>
    </rPh>
    <rPh sb="83" eb="85">
      <t>ブッカ</t>
    </rPh>
    <rPh sb="85" eb="87">
      <t>ジョウショウ</t>
    </rPh>
    <rPh sb="87" eb="88">
      <t>トウ</t>
    </rPh>
    <rPh sb="89" eb="91">
      <t>エイキョウ</t>
    </rPh>
    <rPh sb="94" eb="96">
      <t>アッカ</t>
    </rPh>
    <rPh sb="96" eb="98">
      <t>ケイコウ</t>
    </rPh>
    <rPh sb="99" eb="100">
      <t>ミ</t>
    </rPh>
    <rPh sb="106" eb="108">
      <t>レイワ</t>
    </rPh>
    <rPh sb="108" eb="110">
      <t>ガンネン</t>
    </rPh>
    <rPh sb="110" eb="111">
      <t>ド</t>
    </rPh>
    <rPh sb="111" eb="113">
      <t>サクテイ</t>
    </rPh>
    <rPh sb="115" eb="117">
      <t>スイドウ</t>
    </rPh>
    <rPh sb="117" eb="119">
      <t>ジギョウ</t>
    </rPh>
    <rPh sb="119" eb="121">
      <t>ケイエイ</t>
    </rPh>
    <rPh sb="121" eb="123">
      <t>センリャク</t>
    </rPh>
    <rPh sb="124" eb="125">
      <t>オヨ</t>
    </rPh>
    <rPh sb="126" eb="128">
      <t>レイワ</t>
    </rPh>
    <rPh sb="129" eb="131">
      <t>ネンド</t>
    </rPh>
    <rPh sb="131" eb="133">
      <t>サクテイ</t>
    </rPh>
    <rPh sb="133" eb="135">
      <t>ヨテイ</t>
    </rPh>
    <rPh sb="137" eb="138">
      <t>シン</t>
    </rPh>
    <rPh sb="138" eb="140">
      <t>スイドウ</t>
    </rPh>
    <rPh sb="146" eb="147">
      <t>モト</t>
    </rPh>
    <rPh sb="150" eb="153">
      <t>ケイカクテキ</t>
    </rPh>
    <rPh sb="154" eb="156">
      <t>リョウキン</t>
    </rPh>
    <rPh sb="156" eb="158">
      <t>カイテイ</t>
    </rPh>
    <rPh sb="159" eb="161">
      <t>ジッシ</t>
    </rPh>
    <rPh sb="164" eb="166">
      <t>ザイゲン</t>
    </rPh>
    <rPh sb="166" eb="168">
      <t>カクホ</t>
    </rPh>
    <rPh sb="169" eb="171">
      <t>イッパン</t>
    </rPh>
    <rPh sb="171" eb="173">
      <t>カイケイ</t>
    </rPh>
    <rPh sb="176" eb="178">
      <t>クリイレ</t>
    </rPh>
    <rPh sb="178" eb="179">
      <t>キン</t>
    </rPh>
    <rPh sb="180" eb="182">
      <t>シュウシ</t>
    </rPh>
    <rPh sb="182" eb="184">
      <t>キンコウ</t>
    </rPh>
    <rPh sb="185" eb="186">
      <t>ハカ</t>
    </rPh>
    <rPh sb="191" eb="193">
      <t>ケンゼン</t>
    </rPh>
    <rPh sb="194" eb="196">
      <t>ケイエイ</t>
    </rPh>
    <rPh sb="197" eb="199">
      <t>イジ</t>
    </rPh>
    <rPh sb="203" eb="205">
      <t>シセツ</t>
    </rPh>
    <rPh sb="206" eb="209">
      <t>タイシンカ</t>
    </rPh>
    <rPh sb="209" eb="210">
      <t>オヨ</t>
    </rPh>
    <rPh sb="211" eb="213">
      <t>カンロ</t>
    </rPh>
    <rPh sb="214" eb="216">
      <t>コウシン</t>
    </rPh>
    <rPh sb="217" eb="220">
      <t>タイシンカ</t>
    </rPh>
    <rPh sb="220" eb="222">
      <t>ジギョウ</t>
    </rPh>
    <rPh sb="223" eb="226">
      <t>セッキョクテキ</t>
    </rPh>
    <rPh sb="227" eb="228">
      <t>スス</t>
    </rPh>
    <rPh sb="230" eb="232">
      <t>ヒツヨウ</t>
    </rPh>
    <phoneticPr fontId="4"/>
  </si>
  <si>
    <t>　当町の経常収支比率は、令和元年の水道料金の改定により令和2年度以降100％以上であったが、令和４年度については、物価上昇等の影響により100％以下になった。なお、累積欠損比率は、前年度に引き続き、類似団体を下回った。
　また、企業債残高対給水収益率は、料金改定により改善傾向にあったが、浄水場更新事業等の開始による起債により、令和４年度については再び増加した。
　料金回収率は令和４年度にコロナ対策として基本料金減免を行った影響により、前年度から減少が見られ、給水原価は経常費用の増加により増加傾向が見られるため、更なる経費削減に努めなければならない。
　施設利用率は、類似団体平均値を上回っているが、将来の給水人口の減少による悪化が懸念される。
　有収率は、漏水調査を随時実施し、早期対応していることから、どうにかほぼ横ばいの効率性を維持している。</t>
    <rPh sb="1" eb="3">
      <t>トウチョウ</t>
    </rPh>
    <rPh sb="4" eb="6">
      <t>ケイジョウ</t>
    </rPh>
    <rPh sb="6" eb="8">
      <t>シュウシ</t>
    </rPh>
    <rPh sb="8" eb="10">
      <t>ヒリツ</t>
    </rPh>
    <rPh sb="12" eb="14">
      <t>レイワ</t>
    </rPh>
    <rPh sb="14" eb="16">
      <t>ガンネン</t>
    </rPh>
    <rPh sb="17" eb="19">
      <t>スイドウ</t>
    </rPh>
    <rPh sb="19" eb="21">
      <t>リョウキン</t>
    </rPh>
    <rPh sb="22" eb="24">
      <t>カイテイ</t>
    </rPh>
    <rPh sb="27" eb="29">
      <t>レイワ</t>
    </rPh>
    <rPh sb="30" eb="32">
      <t>ネンド</t>
    </rPh>
    <rPh sb="32" eb="34">
      <t>イコウ</t>
    </rPh>
    <rPh sb="38" eb="40">
      <t>イジョウ</t>
    </rPh>
    <rPh sb="46" eb="48">
      <t>レイワ</t>
    </rPh>
    <rPh sb="49" eb="51">
      <t>ネンド</t>
    </rPh>
    <rPh sb="57" eb="61">
      <t>ブッカジョウショウ</t>
    </rPh>
    <rPh sb="61" eb="62">
      <t>トウ</t>
    </rPh>
    <rPh sb="63" eb="65">
      <t>エイキョウ</t>
    </rPh>
    <rPh sb="72" eb="74">
      <t>イカ</t>
    </rPh>
    <rPh sb="82" eb="84">
      <t>ルイセキ</t>
    </rPh>
    <rPh sb="84" eb="86">
      <t>ケッソン</t>
    </rPh>
    <rPh sb="86" eb="88">
      <t>ヒリツ</t>
    </rPh>
    <rPh sb="90" eb="93">
      <t>ゼンネンド</t>
    </rPh>
    <rPh sb="94" eb="95">
      <t>ヒ</t>
    </rPh>
    <rPh sb="96" eb="97">
      <t>ツヅ</t>
    </rPh>
    <rPh sb="99" eb="101">
      <t>ルイジ</t>
    </rPh>
    <rPh sb="101" eb="103">
      <t>ダンタイ</t>
    </rPh>
    <rPh sb="104" eb="106">
      <t>シタマワ</t>
    </rPh>
    <rPh sb="114" eb="116">
      <t>キギョウ</t>
    </rPh>
    <rPh sb="116" eb="117">
      <t>サイ</t>
    </rPh>
    <rPh sb="117" eb="119">
      <t>ザンダカ</t>
    </rPh>
    <rPh sb="119" eb="120">
      <t>タイ</t>
    </rPh>
    <rPh sb="120" eb="122">
      <t>キュウスイ</t>
    </rPh>
    <rPh sb="122" eb="124">
      <t>シュウエキ</t>
    </rPh>
    <rPh sb="124" eb="125">
      <t>リツ</t>
    </rPh>
    <rPh sb="127" eb="129">
      <t>リョウキン</t>
    </rPh>
    <rPh sb="129" eb="131">
      <t>カイテイ</t>
    </rPh>
    <rPh sb="134" eb="136">
      <t>カイゼン</t>
    </rPh>
    <rPh sb="136" eb="138">
      <t>ケイコウ</t>
    </rPh>
    <rPh sb="144" eb="147">
      <t>ジョウスイジョウ</t>
    </rPh>
    <rPh sb="147" eb="149">
      <t>コウシン</t>
    </rPh>
    <rPh sb="153" eb="154">
      <t>カイ</t>
    </rPh>
    <rPh sb="154" eb="155">
      <t>ハジ</t>
    </rPh>
    <rPh sb="158" eb="160">
      <t>キサイ</t>
    </rPh>
    <rPh sb="164" eb="165">
      <t>フタタ</t>
    </rPh>
    <rPh sb="166" eb="168">
      <t>ゾウカ</t>
    </rPh>
    <rPh sb="173" eb="175">
      <t>リョウキン</t>
    </rPh>
    <rPh sb="175" eb="177">
      <t>カイシュウ</t>
    </rPh>
    <rPh sb="177" eb="178">
      <t>リツ</t>
    </rPh>
    <rPh sb="178" eb="179">
      <t>オヨ</t>
    </rPh>
    <rPh sb="180" eb="182">
      <t>キュウスイ</t>
    </rPh>
    <rPh sb="182" eb="184">
      <t>ゲンカ</t>
    </rPh>
    <rPh sb="189" eb="191">
      <t>レイワ</t>
    </rPh>
    <rPh sb="192" eb="194">
      <t>ネンド</t>
    </rPh>
    <rPh sb="198" eb="200">
      <t>タイサク</t>
    </rPh>
    <rPh sb="203" eb="207">
      <t>キホンリョウキン</t>
    </rPh>
    <rPh sb="207" eb="209">
      <t>ゲンメン</t>
    </rPh>
    <rPh sb="210" eb="211">
      <t>オコナ</t>
    </rPh>
    <rPh sb="213" eb="215">
      <t>エイキョウ</t>
    </rPh>
    <rPh sb="219" eb="222">
      <t>ゼンネンド</t>
    </rPh>
    <rPh sb="224" eb="226">
      <t>ゲンショウ</t>
    </rPh>
    <rPh sb="227" eb="228">
      <t>ミ</t>
    </rPh>
    <rPh sb="236" eb="238">
      <t>ケイジョウ</t>
    </rPh>
    <rPh sb="238" eb="240">
      <t>ヒヨウ</t>
    </rPh>
    <rPh sb="241" eb="243">
      <t>ゾウカ</t>
    </rPh>
    <rPh sb="246" eb="248">
      <t>ゾウカ</t>
    </rPh>
    <rPh sb="248" eb="250">
      <t>ケイコウ</t>
    </rPh>
    <rPh sb="251" eb="252">
      <t>ミ</t>
    </rPh>
    <rPh sb="258" eb="259">
      <t>サラ</t>
    </rPh>
    <rPh sb="261" eb="265">
      <t>ケイヒサクゲン</t>
    </rPh>
    <rPh sb="266" eb="267">
      <t>ツト</t>
    </rPh>
    <rPh sb="279" eb="281">
      <t>シセツ</t>
    </rPh>
    <rPh sb="281" eb="283">
      <t>リヨウ</t>
    </rPh>
    <rPh sb="283" eb="284">
      <t>リツ</t>
    </rPh>
    <rPh sb="286" eb="288">
      <t>ルイジ</t>
    </rPh>
    <rPh sb="288" eb="290">
      <t>ダンタイ</t>
    </rPh>
    <rPh sb="290" eb="293">
      <t>ヘイキンチ</t>
    </rPh>
    <rPh sb="294" eb="296">
      <t>ウワマワ</t>
    </rPh>
    <rPh sb="302" eb="304">
      <t>ショウライ</t>
    </rPh>
    <rPh sb="305" eb="307">
      <t>キュウスイ</t>
    </rPh>
    <rPh sb="307" eb="309">
      <t>ジンコウ</t>
    </rPh>
    <rPh sb="310" eb="312">
      <t>ゲンショウ</t>
    </rPh>
    <rPh sb="315" eb="317">
      <t>アッカ</t>
    </rPh>
    <rPh sb="318" eb="320">
      <t>ケネン</t>
    </rPh>
    <rPh sb="326" eb="329">
      <t>ユウシュウリツ</t>
    </rPh>
    <rPh sb="331" eb="333">
      <t>ロウスイ</t>
    </rPh>
    <rPh sb="333" eb="335">
      <t>チョウサ</t>
    </rPh>
    <rPh sb="336" eb="338">
      <t>ズイジ</t>
    </rPh>
    <rPh sb="338" eb="340">
      <t>ジッシ</t>
    </rPh>
    <rPh sb="342" eb="344">
      <t>ソウキ</t>
    </rPh>
    <rPh sb="344" eb="346">
      <t>タイオウ</t>
    </rPh>
    <rPh sb="361" eb="362">
      <t>ヨコ</t>
    </rPh>
    <rPh sb="365" eb="368">
      <t>コウリツセイ</t>
    </rPh>
    <rPh sb="369" eb="371">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</si>
</sst>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0.52</c:v>
                </c:pt>
                <c:pt idx="1">
                  <c:v>0.88</c:v>
                </c:pt>
                <c:pt idx="2">
                  <c:v>0.7</c:v>
                </c:pt>
                <c:pt idx="3">
                  <c:v>0.76</c:v>
                </c:pt>
                <c:pt idx="4">
                  <c:v>1.1399999999999999</c:v>
                </c:pt>
              </c:numCache>
            </c:numRef>
          </c:val>
          <c:extLst>
            <c:ext xmlns:c16="http://schemas.microsoft.com/office/drawing/2014/chart" uri="{C3380CC4-5D6E-409C-BE32-E72D297353CC}">
              <c16:uniqueId val="{00000000-304C-4959-A83B-B3F8441C79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304C-4959-A83B-B3F8441C79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79.239999999999995</c:v>
                </c:pt>
                <c:pt idx="1">
                  <c:v>75.930000000000007</c:v>
                </c:pt>
                <c:pt idx="2">
                  <c:v>78.11</c:v>
                </c:pt>
                <c:pt idx="3">
                  <c:v>79.400000000000006</c:v>
                </c:pt>
                <c:pt idx="4">
                  <c:v>80.510000000000005</c:v>
                </c:pt>
              </c:numCache>
            </c:numRef>
          </c:val>
          <c:extLst>
            <c:ext xmlns:c16="http://schemas.microsoft.com/office/drawing/2014/chart" uri="{C3380CC4-5D6E-409C-BE32-E72D297353CC}">
              <c16:uniqueId val="{00000000-51C8-49DF-AB93-1B5A4FC0E6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51C8-49DF-AB93-1B5A4FC0E6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83.47</c:v>
                </c:pt>
                <c:pt idx="1">
                  <c:v>84.34</c:v>
                </c:pt>
                <c:pt idx="2">
                  <c:v>86.88</c:v>
                </c:pt>
                <c:pt idx="3">
                  <c:v>83.5</c:v>
                </c:pt>
                <c:pt idx="4">
                  <c:v>80.849999999999994</c:v>
                </c:pt>
              </c:numCache>
            </c:numRef>
          </c:val>
          <c:extLst>
            <c:ext xmlns:c16="http://schemas.microsoft.com/office/drawing/2014/chart" uri="{C3380CC4-5D6E-409C-BE32-E72D297353CC}">
              <c16:uniqueId val="{00000000-7871-456E-9FBC-C084B4112CB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7871-456E-9FBC-C084B4112CB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89.17</c:v>
                </c:pt>
                <c:pt idx="1">
                  <c:v>94.7</c:v>
                </c:pt>
                <c:pt idx="2">
                  <c:v>101.06</c:v>
                </c:pt>
                <c:pt idx="3">
                  <c:v>104</c:v>
                </c:pt>
                <c:pt idx="4">
                  <c:v>98.5</c:v>
                </c:pt>
              </c:numCache>
            </c:numRef>
          </c:val>
          <c:extLst>
            <c:ext xmlns:c16="http://schemas.microsoft.com/office/drawing/2014/chart" uri="{C3380CC4-5D6E-409C-BE32-E72D297353CC}">
              <c16:uniqueId val="{00000000-32DF-44DB-8BEF-2595B6AB43E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32DF-44DB-8BEF-2595B6AB43E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10.6</c:v>
                </c:pt>
                <c:pt idx="1">
                  <c:v>14.88</c:v>
                </c:pt>
                <c:pt idx="2">
                  <c:v>18.760000000000002</c:v>
                </c:pt>
                <c:pt idx="3">
                  <c:v>22.47</c:v>
                </c:pt>
                <c:pt idx="4">
                  <c:v>23.64</c:v>
                </c:pt>
              </c:numCache>
            </c:numRef>
          </c:val>
          <c:extLst>
            <c:ext xmlns:c16="http://schemas.microsoft.com/office/drawing/2014/chart" uri="{C3380CC4-5D6E-409C-BE32-E72D297353CC}">
              <c16:uniqueId val="{00000000-E1FA-43D7-9076-C9EEAF78F8C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E1FA-43D7-9076-C9EEAF78F8C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38.31</c:v>
                </c:pt>
                <c:pt idx="1">
                  <c:v>56.77</c:v>
                </c:pt>
                <c:pt idx="2">
                  <c:v>61.39</c:v>
                </c:pt>
                <c:pt idx="3">
                  <c:v>64.34</c:v>
                </c:pt>
                <c:pt idx="4">
                  <c:v>63.62</c:v>
                </c:pt>
              </c:numCache>
            </c:numRef>
          </c:val>
          <c:extLst>
            <c:ext xmlns:c16="http://schemas.microsoft.com/office/drawing/2014/chart" uri="{C3380CC4-5D6E-409C-BE32-E72D297353CC}">
              <c16:uniqueId val="{00000000-7B6A-4575-948C-D05C5B020A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7B6A-4575-948C-D05C5B020A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59.03</c:v>
                </c:pt>
                <c:pt idx="1">
                  <c:v>10.3</c:v>
                </c:pt>
                <c:pt idx="2">
                  <c:v>8.92</c:v>
                </c:pt>
                <c:pt idx="3" formatCode="#,##0.00;&quot;△&quot;#,##0.00">
                  <c:v>0</c:v>
                </c:pt>
                <c:pt idx="4" formatCode="#,##0.00;&quot;△&quot;#,##0.00">
                  <c:v>0</c:v>
                </c:pt>
              </c:numCache>
            </c:numRef>
          </c:val>
          <c:extLst>
            <c:ext xmlns:c16="http://schemas.microsoft.com/office/drawing/2014/chart" uri="{C3380CC4-5D6E-409C-BE32-E72D297353CC}">
              <c16:uniqueId val="{00000000-149B-4EA7-960C-81E6D4E796E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149B-4EA7-960C-81E6D4E796E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173.95</c:v>
                </c:pt>
                <c:pt idx="1">
                  <c:v>192.52</c:v>
                </c:pt>
                <c:pt idx="2">
                  <c:v>193.97</c:v>
                </c:pt>
                <c:pt idx="3">
                  <c:v>218.72</c:v>
                </c:pt>
                <c:pt idx="4">
                  <c:v>223.19</c:v>
                </c:pt>
              </c:numCache>
            </c:numRef>
          </c:val>
          <c:extLst>
            <c:ext xmlns:c16="http://schemas.microsoft.com/office/drawing/2014/chart" uri="{C3380CC4-5D6E-409C-BE32-E72D297353CC}">
              <c16:uniqueId val="{00000000-23D8-437A-8411-A831BD8CA8A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23D8-437A-8411-A831BD8CA8A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700.29</c:v>
                </c:pt>
                <c:pt idx="1">
                  <c:v>593.45000000000005</c:v>
                </c:pt>
                <c:pt idx="2">
                  <c:v>643.66999999999996</c:v>
                </c:pt>
                <c:pt idx="3">
                  <c:v>602.72</c:v>
                </c:pt>
                <c:pt idx="4">
                  <c:v>667.79</c:v>
                </c:pt>
              </c:numCache>
            </c:numRef>
          </c:val>
          <c:extLst>
            <c:ext xmlns:c16="http://schemas.microsoft.com/office/drawing/2014/chart" uri="{C3380CC4-5D6E-409C-BE32-E72D297353CC}">
              <c16:uniqueId val="{00000000-3FBF-4EC8-870B-40266F14E8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3FBF-4EC8-870B-40266F14E8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62.57</c:v>
                </c:pt>
                <c:pt idx="1">
                  <c:v>72.27</c:v>
                </c:pt>
                <c:pt idx="2">
                  <c:v>87.5</c:v>
                </c:pt>
                <c:pt idx="3">
                  <c:v>97.95</c:v>
                </c:pt>
                <c:pt idx="4">
                  <c:v>81.34</c:v>
                </c:pt>
              </c:numCache>
            </c:numRef>
          </c:val>
          <c:extLst>
            <c:ext xmlns:c16="http://schemas.microsoft.com/office/drawing/2014/chart" uri="{C3380CC4-5D6E-409C-BE32-E72D297353CC}">
              <c16:uniqueId val="{00000000-7A47-4FA2-AA1B-FA4597DECB8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7A47-4FA2-AA1B-FA4597DECB8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212.86</c:v>
                </c:pt>
                <c:pt idx="1">
                  <c:v>218.86</c:v>
                </c:pt>
                <c:pt idx="2">
                  <c:v>169.81</c:v>
                </c:pt>
                <c:pt idx="3">
                  <c:v>163.71</c:v>
                </c:pt>
                <c:pt idx="4">
                  <c:v>184.03</c:v>
                </c:pt>
              </c:numCache>
            </c:numRef>
          </c:val>
          <c:extLst>
            <c:ext xmlns:c16="http://schemas.microsoft.com/office/drawing/2014/chart" uri="{C3380CC4-5D6E-409C-BE32-E72D297353CC}">
              <c16:uniqueId val="{00000000-2378-4779-828E-93CD2E9AC0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2378-4779-828E-93CD2E9AC0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度会町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7806</v>
      </c>
      <c r="AM8" s="66"/>
      <c r="AN8" s="66"/>
      <c r="AO8" s="66"/>
      <c r="AP8" s="66"/>
      <c r="AQ8" s="66"/>
      <c r="AR8" s="66"/>
      <c r="AS8" s="66"/>
      <c r="AT8" s="37">
        <f>データ!$S$6</f>
        <v>134.97999999999999</v>
      </c>
      <c r="AU8" s="38"/>
      <c r="AV8" s="38"/>
      <c r="AW8" s="38"/>
      <c r="AX8" s="38"/>
      <c r="AY8" s="38"/>
      <c r="AZ8" s="38"/>
      <c r="BA8" s="38"/>
      <c r="BB8" s="55">
        <f>データ!$T$6</f>
        <v>57.83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72.849999999999994</v>
      </c>
      <c r="J10" s="38"/>
      <c r="K10" s="38"/>
      <c r="L10" s="38"/>
      <c r="M10" s="38"/>
      <c r="N10" s="38"/>
      <c r="O10" s="65"/>
      <c r="P10" s="55">
        <f>データ!$P$6</f>
        <v>99.91</v>
      </c>
      <c r="Q10" s="55"/>
      <c r="R10" s="55"/>
      <c r="S10" s="55"/>
      <c r="T10" s="55"/>
      <c r="U10" s="55"/>
      <c r="V10" s="55"/>
      <c r="W10" s="66">
        <f>データ!$Q$6</f>
        <v>3240</v>
      </c>
      <c r="X10" s="66"/>
      <c r="Y10" s="66"/>
      <c r="Z10" s="66"/>
      <c r="AA10" s="66"/>
      <c r="AB10" s="66"/>
      <c r="AC10" s="66"/>
      <c r="AD10" s="2"/>
      <c r="AE10" s="2"/>
      <c r="AF10" s="2"/>
      <c r="AG10" s="2"/>
      <c r="AH10" s="2"/>
      <c r="AI10" s="2"/>
      <c r="AJ10" s="2"/>
      <c r="AK10" s="2"/>
      <c r="AL10" s="66">
        <f>データ!$U$6</f>
        <v>7769</v>
      </c>
      <c r="AM10" s="66"/>
      <c r="AN10" s="66"/>
      <c r="AO10" s="66"/>
      <c r="AP10" s="66"/>
      <c r="AQ10" s="66"/>
      <c r="AR10" s="66"/>
      <c r="AS10" s="66"/>
      <c r="AT10" s="37">
        <f>データ!$V$6</f>
        <v>21.7</v>
      </c>
      <c r="AU10" s="38"/>
      <c r="AV10" s="38"/>
      <c r="AW10" s="38"/>
      <c r="AX10" s="38"/>
      <c r="AY10" s="38"/>
      <c r="AZ10" s="38"/>
      <c r="BA10" s="38"/>
      <c r="BB10" s="55">
        <f>データ!$W$6</f>
        <v>358.02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113</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4TWvQDQr6uaY12zwcpjrnFtUlgGn7RrfYIkqCEMUUCjvRtOlZ8udEaD+qijTQLFSCRqkwJvz1Xqmbl3sYJidFA==" saltValue="UXlh1lgO2wal5Q2G4lC82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244708</v>
      </c>
      <c r="D6" s="20">
        <f t="shared" si="3"/>
        <v>46</v>
      </c>
      <c r="E6" s="20">
        <f t="shared" si="3"/>
        <v>1</v>
      </c>
      <c r="F6" s="20">
        <f t="shared" si="3"/>
        <v>0</v>
      </c>
      <c r="G6" s="20">
        <f t="shared" si="3"/>
        <v>1</v>
      </c>
      <c r="H6" s="20" t="str">
        <f t="shared" si="3"/>
        <v>三重県　度会町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72.849999999999994</v>
      </c>
      <c r="P6" s="21">
        <f t="shared" si="3"/>
        <v>99.91</v>
      </c>
      <c r="Q6" s="21">
        <f t="shared" si="3"/>
        <v>3240</v>
      </c>
      <c r="R6" s="21">
        <f t="shared" si="3"/>
        <v>7806</v>
      </c>
      <c r="S6" s="21">
        <f t="shared" si="3"/>
        <v>134.97999999999999</v>
      </c>
      <c r="T6" s="21">
        <f t="shared" si="3"/>
        <v>57.83</v>
      </c>
      <c r="U6" s="21">
        <f t="shared" si="3"/>
        <v>7769</v>
      </c>
      <c r="V6" s="21">
        <f t="shared" si="3"/>
        <v>21.7</v>
      </c>
      <c r="W6" s="21">
        <f t="shared" si="3"/>
        <v>358.02</v>
      </c>
      <c r="X6" s="22">
        <f>IF(X7="",NA(),X7)</f>
        <v>89.17</v>
      </c>
      <c r="Y6" s="22">
        <f t="shared" ref="Y6:AG6" si="4">IF(Y7="",NA(),Y7)</f>
        <v>94.7</v>
      </c>
      <c r="Z6" s="22">
        <f t="shared" si="4"/>
        <v>101.06</v>
      </c>
      <c r="AA6" s="22">
        <f t="shared" si="4"/>
        <v>104</v>
      </c>
      <c r="AB6" s="22">
        <f t="shared" si="4"/>
        <v>98.5</v>
      </c>
      <c r="AC6" s="22">
        <f t="shared" si="4"/>
        <v>103.81</v>
      </c>
      <c r="AD6" s="22">
        <f t="shared" si="4"/>
        <v>104.35</v>
      </c>
      <c r="AE6" s="22">
        <f t="shared" si="4"/>
        <v>105.34</v>
      </c>
      <c r="AF6" s="22">
        <f t="shared" si="4"/>
        <v>105.77</v>
      </c>
      <c r="AG6" s="22">
        <f t="shared" si="4"/>
        <v>104.82</v>
      </c>
      <c r="AH6" s="21" t="str">
        <f>IF(AH7="","",IF(AH7="-","【-】","【"&amp;SUBSTITUTE(TEXT(AH7,"#,##0.00"),"-","△")&amp;"】"))</f>
        <v>【108.70】</v>
      </c>
      <c r="AI6" s="22">
        <f>IF(AI7="",NA(),AI7)</f>
        <v>59.03</v>
      </c>
      <c r="AJ6" s="22">
        <f t="shared" ref="AJ6:AR6" si="5">IF(AJ7="",NA(),AJ7)</f>
        <v>10.3</v>
      </c>
      <c r="AK6" s="22">
        <f t="shared" si="5"/>
        <v>8.92</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173.95</v>
      </c>
      <c r="AU6" s="22">
        <f t="shared" ref="AU6:BC6" si="6">IF(AU7="",NA(),AU7)</f>
        <v>192.52</v>
      </c>
      <c r="AV6" s="22">
        <f t="shared" si="6"/>
        <v>193.97</v>
      </c>
      <c r="AW6" s="22">
        <f t="shared" si="6"/>
        <v>218.72</v>
      </c>
      <c r="AX6" s="22">
        <f t="shared" si="6"/>
        <v>223.19</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700.29</v>
      </c>
      <c r="BF6" s="22">
        <f t="shared" ref="BF6:BN6" si="7">IF(BF7="",NA(),BF7)</f>
        <v>593.45000000000005</v>
      </c>
      <c r="BG6" s="22">
        <f t="shared" si="7"/>
        <v>643.66999999999996</v>
      </c>
      <c r="BH6" s="22">
        <f t="shared" si="7"/>
        <v>602.72</v>
      </c>
      <c r="BI6" s="22">
        <f t="shared" si="7"/>
        <v>667.79</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62.57</v>
      </c>
      <c r="BQ6" s="22">
        <f t="shared" ref="BQ6:BY6" si="8">IF(BQ7="",NA(),BQ7)</f>
        <v>72.27</v>
      </c>
      <c r="BR6" s="22">
        <f t="shared" si="8"/>
        <v>87.5</v>
      </c>
      <c r="BS6" s="22">
        <f t="shared" si="8"/>
        <v>97.95</v>
      </c>
      <c r="BT6" s="22">
        <f t="shared" si="8"/>
        <v>81.34</v>
      </c>
      <c r="BU6" s="22">
        <f t="shared" si="8"/>
        <v>84.77</v>
      </c>
      <c r="BV6" s="22">
        <f t="shared" si="8"/>
        <v>87.11</v>
      </c>
      <c r="BW6" s="22">
        <f t="shared" si="8"/>
        <v>82.78</v>
      </c>
      <c r="BX6" s="22">
        <f t="shared" si="8"/>
        <v>84.82</v>
      </c>
      <c r="BY6" s="22">
        <f t="shared" si="8"/>
        <v>82.29</v>
      </c>
      <c r="BZ6" s="21" t="str">
        <f>IF(BZ7="","",IF(BZ7="-","【-】","【"&amp;SUBSTITUTE(TEXT(BZ7,"#,##0.00"),"-","△")&amp;"】"))</f>
        <v>【97.47】</v>
      </c>
      <c r="CA6" s="22">
        <f>IF(CA7="",NA(),CA7)</f>
        <v>212.86</v>
      </c>
      <c r="CB6" s="22">
        <f t="shared" ref="CB6:CJ6" si="9">IF(CB7="",NA(),CB7)</f>
        <v>218.86</v>
      </c>
      <c r="CC6" s="22">
        <f t="shared" si="9"/>
        <v>169.81</v>
      </c>
      <c r="CD6" s="22">
        <f t="shared" si="9"/>
        <v>163.71</v>
      </c>
      <c r="CE6" s="22">
        <f t="shared" si="9"/>
        <v>184.03</v>
      </c>
      <c r="CF6" s="22">
        <f t="shared" si="9"/>
        <v>227.27</v>
      </c>
      <c r="CG6" s="22">
        <f t="shared" si="9"/>
        <v>223.98</v>
      </c>
      <c r="CH6" s="22">
        <f t="shared" si="9"/>
        <v>225.09</v>
      </c>
      <c r="CI6" s="22">
        <f t="shared" si="9"/>
        <v>224.82</v>
      </c>
      <c r="CJ6" s="22">
        <f t="shared" si="9"/>
        <v>230.85</v>
      </c>
      <c r="CK6" s="21" t="str">
        <f>IF(CK7="","",IF(CK7="-","【-】","【"&amp;SUBSTITUTE(TEXT(CK7,"#,##0.00"),"-","△")&amp;"】"))</f>
        <v>【174.75】</v>
      </c>
      <c r="CL6" s="22">
        <f>IF(CL7="",NA(),CL7)</f>
        <v>79.239999999999995</v>
      </c>
      <c r="CM6" s="22">
        <f t="shared" ref="CM6:CU6" si="10">IF(CM7="",NA(),CM7)</f>
        <v>75.930000000000007</v>
      </c>
      <c r="CN6" s="22">
        <f t="shared" si="10"/>
        <v>78.11</v>
      </c>
      <c r="CO6" s="22">
        <f t="shared" si="10"/>
        <v>79.400000000000006</v>
      </c>
      <c r="CP6" s="22">
        <f t="shared" si="10"/>
        <v>80.510000000000005</v>
      </c>
      <c r="CQ6" s="22">
        <f t="shared" si="10"/>
        <v>50.29</v>
      </c>
      <c r="CR6" s="22">
        <f t="shared" si="10"/>
        <v>49.64</v>
      </c>
      <c r="CS6" s="22">
        <f t="shared" si="10"/>
        <v>49.38</v>
      </c>
      <c r="CT6" s="22">
        <f t="shared" si="10"/>
        <v>50.09</v>
      </c>
      <c r="CU6" s="22">
        <f t="shared" si="10"/>
        <v>50.1</v>
      </c>
      <c r="CV6" s="21" t="str">
        <f>IF(CV7="","",IF(CV7="-","【-】","【"&amp;SUBSTITUTE(TEXT(CV7,"#,##0.00"),"-","△")&amp;"】"))</f>
        <v>【59.97】</v>
      </c>
      <c r="CW6" s="22">
        <f>IF(CW7="",NA(),CW7)</f>
        <v>83.47</v>
      </c>
      <c r="CX6" s="22">
        <f t="shared" ref="CX6:DF6" si="11">IF(CX7="",NA(),CX7)</f>
        <v>84.34</v>
      </c>
      <c r="CY6" s="22">
        <f t="shared" si="11"/>
        <v>86.88</v>
      </c>
      <c r="CZ6" s="22">
        <f t="shared" si="11"/>
        <v>83.5</v>
      </c>
      <c r="DA6" s="22">
        <f t="shared" si="11"/>
        <v>80.849999999999994</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10.6</v>
      </c>
      <c r="DI6" s="22">
        <f t="shared" ref="DI6:DQ6" si="12">IF(DI7="",NA(),DI7)</f>
        <v>14.88</v>
      </c>
      <c r="DJ6" s="22">
        <f t="shared" si="12"/>
        <v>18.760000000000002</v>
      </c>
      <c r="DK6" s="22">
        <f t="shared" si="12"/>
        <v>22.47</v>
      </c>
      <c r="DL6" s="22">
        <f t="shared" si="12"/>
        <v>23.64</v>
      </c>
      <c r="DM6" s="22">
        <f t="shared" si="12"/>
        <v>45.85</v>
      </c>
      <c r="DN6" s="22">
        <f t="shared" si="12"/>
        <v>47.31</v>
      </c>
      <c r="DO6" s="22">
        <f t="shared" si="12"/>
        <v>47.5</v>
      </c>
      <c r="DP6" s="22">
        <f t="shared" si="12"/>
        <v>48.41</v>
      </c>
      <c r="DQ6" s="22">
        <f t="shared" si="12"/>
        <v>50.02</v>
      </c>
      <c r="DR6" s="21" t="str">
        <f>IF(DR7="","",IF(DR7="-","【-】","【"&amp;SUBSTITUTE(TEXT(DR7,"#,##0.00"),"-","△")&amp;"】"))</f>
        <v>【51.51】</v>
      </c>
      <c r="DS6" s="22">
        <f>IF(DS7="",NA(),DS7)</f>
        <v>38.31</v>
      </c>
      <c r="DT6" s="22">
        <f t="shared" ref="DT6:EB6" si="13">IF(DT7="",NA(),DT7)</f>
        <v>56.77</v>
      </c>
      <c r="DU6" s="22">
        <f t="shared" si="13"/>
        <v>61.39</v>
      </c>
      <c r="DV6" s="22">
        <f t="shared" si="13"/>
        <v>64.34</v>
      </c>
      <c r="DW6" s="22">
        <f t="shared" si="13"/>
        <v>63.62</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0.52</v>
      </c>
      <c r="EE6" s="22">
        <f t="shared" ref="EE6:EM6" si="14">IF(EE7="",NA(),EE7)</f>
        <v>0.88</v>
      </c>
      <c r="EF6" s="22">
        <f t="shared" si="14"/>
        <v>0.7</v>
      </c>
      <c r="EG6" s="22">
        <f t="shared" si="14"/>
        <v>0.76</v>
      </c>
      <c r="EH6" s="22">
        <f t="shared" si="14"/>
        <v>1.1399999999999999</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244708</v>
      </c>
      <c r="D7" s="24">
        <v>46</v>
      </c>
      <c r="E7" s="24">
        <v>1</v>
      </c>
      <c r="F7" s="24">
        <v>0</v>
      </c>
      <c r="G7" s="24">
        <v>1</v>
      </c>
      <c r="H7" s="24" t="s">
        <v>93</v>
      </c>
      <c r="I7" s="24" t="s">
        <v>94</v>
      </c>
      <c r="J7" s="24" t="s">
        <v>95</v>
      </c>
      <c r="K7" s="24" t="s">
        <v>96</v>
      </c>
      <c r="L7" s="24" t="s">
        <v>97</v>
      </c>
      <c r="M7" s="24" t="s">
        <v>98</v>
      </c>
      <c r="N7" s="25" t="s">
        <v>99</v>
      </c>
      <c r="O7" s="25">
        <v>72.849999999999994</v>
      </c>
      <c r="P7" s="25">
        <v>99.91</v>
      </c>
      <c r="Q7" s="25">
        <v>3240</v>
      </c>
      <c r="R7" s="25">
        <v>7806</v>
      </c>
      <c r="S7" s="25">
        <v>134.97999999999999</v>
      </c>
      <c r="T7" s="25">
        <v>57.83</v>
      </c>
      <c r="U7" s="25">
        <v>7769</v>
      </c>
      <c r="V7" s="25">
        <v>21.7</v>
      </c>
      <c r="W7" s="25">
        <v>358.02</v>
      </c>
      <c r="X7" s="25">
        <v>89.17</v>
      </c>
      <c r="Y7" s="25">
        <v>94.7</v>
      </c>
      <c r="Z7" s="25">
        <v>101.06</v>
      </c>
      <c r="AA7" s="25">
        <v>104</v>
      </c>
      <c r="AB7" s="25">
        <v>98.5</v>
      </c>
      <c r="AC7" s="25">
        <v>103.81</v>
      </c>
      <c r="AD7" s="25">
        <v>104.35</v>
      </c>
      <c r="AE7" s="25">
        <v>105.34</v>
      </c>
      <c r="AF7" s="25">
        <v>105.77</v>
      </c>
      <c r="AG7" s="25">
        <v>104.82</v>
      </c>
      <c r="AH7" s="25">
        <v>108.7</v>
      </c>
      <c r="AI7" s="25">
        <v>59.03</v>
      </c>
      <c r="AJ7" s="25">
        <v>10.3</v>
      </c>
      <c r="AK7" s="25">
        <v>8.92</v>
      </c>
      <c r="AL7" s="25">
        <v>0</v>
      </c>
      <c r="AM7" s="25">
        <v>0</v>
      </c>
      <c r="AN7" s="25">
        <v>25.66</v>
      </c>
      <c r="AO7" s="25">
        <v>21.69</v>
      </c>
      <c r="AP7" s="25">
        <v>24.04</v>
      </c>
      <c r="AQ7" s="25">
        <v>28.03</v>
      </c>
      <c r="AR7" s="25">
        <v>26.73</v>
      </c>
      <c r="AS7" s="25">
        <v>1.34</v>
      </c>
      <c r="AT7" s="25">
        <v>173.95</v>
      </c>
      <c r="AU7" s="25">
        <v>192.52</v>
      </c>
      <c r="AV7" s="25">
        <v>193.97</v>
      </c>
      <c r="AW7" s="25">
        <v>218.72</v>
      </c>
      <c r="AX7" s="25">
        <v>223.19</v>
      </c>
      <c r="AY7" s="25">
        <v>300.14</v>
      </c>
      <c r="AZ7" s="25">
        <v>301.04000000000002</v>
      </c>
      <c r="BA7" s="25">
        <v>305.08</v>
      </c>
      <c r="BB7" s="25">
        <v>305.33999999999997</v>
      </c>
      <c r="BC7" s="25">
        <v>310.01</v>
      </c>
      <c r="BD7" s="25">
        <v>252.29</v>
      </c>
      <c r="BE7" s="25">
        <v>700.29</v>
      </c>
      <c r="BF7" s="25">
        <v>593.45000000000005</v>
      </c>
      <c r="BG7" s="25">
        <v>643.66999999999996</v>
      </c>
      <c r="BH7" s="25">
        <v>602.72</v>
      </c>
      <c r="BI7" s="25">
        <v>667.79</v>
      </c>
      <c r="BJ7" s="25">
        <v>566.65</v>
      </c>
      <c r="BK7" s="25">
        <v>551.62</v>
      </c>
      <c r="BL7" s="25">
        <v>585.59</v>
      </c>
      <c r="BM7" s="25">
        <v>561.34</v>
      </c>
      <c r="BN7" s="25">
        <v>538.33000000000004</v>
      </c>
      <c r="BO7" s="25">
        <v>268.07</v>
      </c>
      <c r="BP7" s="25">
        <v>62.57</v>
      </c>
      <c r="BQ7" s="25">
        <v>72.27</v>
      </c>
      <c r="BR7" s="25">
        <v>87.5</v>
      </c>
      <c r="BS7" s="25">
        <v>97.95</v>
      </c>
      <c r="BT7" s="25">
        <v>81.34</v>
      </c>
      <c r="BU7" s="25">
        <v>84.77</v>
      </c>
      <c r="BV7" s="25">
        <v>87.11</v>
      </c>
      <c r="BW7" s="25">
        <v>82.78</v>
      </c>
      <c r="BX7" s="25">
        <v>84.82</v>
      </c>
      <c r="BY7" s="25">
        <v>82.29</v>
      </c>
      <c r="BZ7" s="25">
        <v>97.47</v>
      </c>
      <c r="CA7" s="25">
        <v>212.86</v>
      </c>
      <c r="CB7" s="25">
        <v>218.86</v>
      </c>
      <c r="CC7" s="25">
        <v>169.81</v>
      </c>
      <c r="CD7" s="25">
        <v>163.71</v>
      </c>
      <c r="CE7" s="25">
        <v>184.03</v>
      </c>
      <c r="CF7" s="25">
        <v>227.27</v>
      </c>
      <c r="CG7" s="25">
        <v>223.98</v>
      </c>
      <c r="CH7" s="25">
        <v>225.09</v>
      </c>
      <c r="CI7" s="25">
        <v>224.82</v>
      </c>
      <c r="CJ7" s="25">
        <v>230.85</v>
      </c>
      <c r="CK7" s="25">
        <v>174.75</v>
      </c>
      <c r="CL7" s="25">
        <v>79.239999999999995</v>
      </c>
      <c r="CM7" s="25">
        <v>75.930000000000007</v>
      </c>
      <c r="CN7" s="25">
        <v>78.11</v>
      </c>
      <c r="CO7" s="25">
        <v>79.400000000000006</v>
      </c>
      <c r="CP7" s="25">
        <v>80.510000000000005</v>
      </c>
      <c r="CQ7" s="25">
        <v>50.29</v>
      </c>
      <c r="CR7" s="25">
        <v>49.64</v>
      </c>
      <c r="CS7" s="25">
        <v>49.38</v>
      </c>
      <c r="CT7" s="25">
        <v>50.09</v>
      </c>
      <c r="CU7" s="25">
        <v>50.1</v>
      </c>
      <c r="CV7" s="25">
        <v>59.97</v>
      </c>
      <c r="CW7" s="25">
        <v>83.47</v>
      </c>
      <c r="CX7" s="25">
        <v>84.34</v>
      </c>
      <c r="CY7" s="25">
        <v>86.88</v>
      </c>
      <c r="CZ7" s="25">
        <v>83.5</v>
      </c>
      <c r="DA7" s="25">
        <v>80.849999999999994</v>
      </c>
      <c r="DB7" s="25">
        <v>77.73</v>
      </c>
      <c r="DC7" s="25">
        <v>78.09</v>
      </c>
      <c r="DD7" s="25">
        <v>78.010000000000005</v>
      </c>
      <c r="DE7" s="25">
        <v>77.599999999999994</v>
      </c>
      <c r="DF7" s="25">
        <v>77.3</v>
      </c>
      <c r="DG7" s="25">
        <v>89.76</v>
      </c>
      <c r="DH7" s="25">
        <v>10.6</v>
      </c>
      <c r="DI7" s="25">
        <v>14.88</v>
      </c>
      <c r="DJ7" s="25">
        <v>18.760000000000002</v>
      </c>
      <c r="DK7" s="25">
        <v>22.47</v>
      </c>
      <c r="DL7" s="25">
        <v>23.64</v>
      </c>
      <c r="DM7" s="25">
        <v>45.85</v>
      </c>
      <c r="DN7" s="25">
        <v>47.31</v>
      </c>
      <c r="DO7" s="25">
        <v>47.5</v>
      </c>
      <c r="DP7" s="25">
        <v>48.41</v>
      </c>
      <c r="DQ7" s="25">
        <v>50.02</v>
      </c>
      <c r="DR7" s="25">
        <v>51.51</v>
      </c>
      <c r="DS7" s="25">
        <v>38.31</v>
      </c>
      <c r="DT7" s="25">
        <v>56.77</v>
      </c>
      <c r="DU7" s="25">
        <v>61.39</v>
      </c>
      <c r="DV7" s="25">
        <v>64.34</v>
      </c>
      <c r="DW7" s="25">
        <v>63.62</v>
      </c>
      <c r="DX7" s="25">
        <v>14.13</v>
      </c>
      <c r="DY7" s="25">
        <v>16.77</v>
      </c>
      <c r="DZ7" s="25">
        <v>17.399999999999999</v>
      </c>
      <c r="EA7" s="25">
        <v>18.64</v>
      </c>
      <c r="EB7" s="25">
        <v>19.510000000000002</v>
      </c>
      <c r="EC7" s="25">
        <v>23.75</v>
      </c>
      <c r="ED7" s="25">
        <v>0.52</v>
      </c>
      <c r="EE7" s="25">
        <v>0.88</v>
      </c>
      <c r="EF7" s="25">
        <v>0.7</v>
      </c>
      <c r="EG7" s="25">
        <v>0.76</v>
      </c>
      <c r="EH7" s="25">
        <v>1.1399999999999999</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