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3_玉城町\"/>
    </mc:Choice>
  </mc:AlternateContent>
  <workbookProtection workbookAlgorithmName="SHA-512" workbookHashValue="HFHsJO4f9Tsm6aBj+j6zDUCpIikRc06Hjy6U3QeSqSNIGTLqIsotiZy76Bidk71lkle8+WKi/gdKwp4ngz0tvA==" workbookSaltValue="8CrqKSiY+jax9hbD50oTpA=="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AT8" i="4" s="1"/>
  <c r="R6" i="5"/>
  <c r="Q6" i="5"/>
  <c r="W10" i="4" s="1"/>
  <c r="P6" i="5"/>
  <c r="O6" i="5"/>
  <c r="I10" i="4" s="1"/>
  <c r="N6" i="5"/>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G85" i="4"/>
  <c r="E85" i="4"/>
  <c r="AT10" i="4"/>
  <c r="P10" i="4"/>
  <c r="B10" i="4"/>
  <c r="BB8" i="4"/>
  <c r="AL8" i="4"/>
  <c r="W8" i="4"/>
  <c r="I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<sst xmlns="http://schemas.openxmlformats.org/spreadsheetml/2006/main" count="228" uniqueCount="113">
  <si>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</si>
  <si>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</si>
  <si>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</si>
  <si>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</si>
  <si>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</si>
  <si>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</si>
  <si>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</si>
  <si>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</si>
  <si>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</si>
  <si>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</si>
  <si>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</si>
  <si>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</si>
  <si>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</si>
  <si>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</si>
  <si>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</si>
  <si>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</si>
  <si>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</si>
  <si>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</si>
  <si>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</si>
  <si>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</si>
  <si>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</si>
  <si>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</si>
  <si>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</si>
  <si>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</si>
  <si>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</si>
  <si>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</si>
  <si>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</si>
  <si>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</si>
  <si>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</si>
  <si>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</si>
  <si>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</si>
  <si>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</si>
  <si>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</si>
  <si>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</si>
  <si>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</si>
  <si>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</si>
  <si>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</si>
  <si>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</si>
  <si>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</si>
  <si>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</si>
  <si>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</si>
  <si>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</si>
  <si>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</si>
  <si>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</si>
  <si>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</si>
  <si>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</si>
  <si>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</si>
  <si>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</si>
  <si>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</si>
  <si>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</si>
  <si>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</si>
  <si>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</si>
  <si>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</si>
  <si>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</si>
  <si>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</si>
  <si>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</si>
  <si>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</si>
  <si>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</si>
  <si>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</si>
  <si>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</si>
  <si>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</si>
  <si>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</si>
  <si>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</si>
  <si>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</si>
  <si>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</si>
  <si>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</si>
  <si>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</si>
  <si>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</si>
  <si>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</si>
  <si>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</si>
  <si>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</si>
  <si>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</si>
  <si>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</si>
  <si>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</si>
  <si>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</si>
  <si>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</si>
  <si>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</si>
  <si>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</si>
  <si>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</si>
  <si>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</si>
  <si>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</si>
  <si>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</si>
  <si>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</si>
  <si>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</si>
  <si>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</si>
  <si>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</si>
  <si>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</si>
  <si>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</si>
  <si>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</si>
  <si>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</si>
  <si>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</si>
  <si>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</si>
  <si>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</si>
  <si>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</si>
  <si>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</si>
  <si>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</si>
  <si>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</si>
  <si>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</si>
  <si>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</si>
  <si>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</si>
  <si>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</si>
  <si>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</si>
  <si>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</si>
  <si>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</si>
  <si>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</si>
  <si>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</si>
  <si>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</si>
  <si>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</si>
  <si>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</si>
  <si>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</si>
  <si>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人口減少、節水意識の定着により給水収益は年々減少する中、将来にわたり安全、安心な水の供給のため、老朽施設、老朽管路の更新が急務となっております。</t>
    <rPh sb="0" eb="2">
      <t>ジンコウ</t>
    </rPh>
    <rPh sb="2" eb="4">
      <t>ゲンショウ</t>
    </rPh>
    <rPh sb="5" eb="7">
      <t>セッスイ</t>
    </rPh>
    <rPh sb="7" eb="9">
      <t>イシキ</t>
    </rPh>
    <rPh sb="10" eb="12">
      <t>テイチャク</t>
    </rPh>
    <rPh sb="15" eb="17">
      <t>キュウスイ</t>
    </rPh>
    <rPh sb="17" eb="19">
      <t>シュウエキ</t>
    </rPh>
    <rPh sb="20" eb="22">
      <t>ネンネン</t>
    </rPh>
    <rPh sb="22" eb="24">
      <t>ゲンショウ</t>
    </rPh>
    <rPh sb="26" eb="27">
      <t>ナカ</t>
    </rPh>
    <rPh sb="28" eb="30">
      <t>ショウライ</t>
    </rPh>
    <rPh sb="34" eb="36">
      <t>アンゼン</t>
    </rPh>
    <rPh sb="37" eb="39">
      <t>アンシン</t>
    </rPh>
    <rPh sb="40" eb="41">
      <t>ミズ</t>
    </rPh>
    <rPh sb="42" eb="44">
      <t>キョウキュウ</t>
    </rPh>
    <rPh sb="48" eb="50">
      <t>ロウキュウ</t>
    </rPh>
    <rPh sb="50" eb="52">
      <t>シセツ</t>
    </rPh>
    <rPh sb="53" eb="55">
      <t>ロウキュウ</t>
    </rPh>
    <rPh sb="55" eb="57">
      <t>カンロ</t>
    </rPh>
    <rPh sb="58" eb="60">
      <t>コウシン</t>
    </rPh>
    <rPh sb="61" eb="63">
      <t>キュウム</t>
    </rPh>
    <phoneticPr fontId="4"/>
  </si>
  <si>
    <t>①経常収支比率は100％を超え、類似団体及び全国平均も上回っています。
前年比マイナス10となった要因として、人口減少による需要減・電力価格高騰によるものと考えられます。（⑥給水原価(円)が増加した要因ともなります。)
④企業債残高対給水収益比率は上昇となり、今後の管路更新にかかる投資を見据えた適正な料金改定を検討していく必要があります。</t>
    <rPh sb="1" eb="3">
      <t>ケイジョウ</t>
    </rPh>
    <rPh sb="3" eb="5">
      <t>シュウシ</t>
    </rPh>
    <rPh sb="5" eb="7">
      <t>ヒリツ</t>
    </rPh>
    <rPh sb="13" eb="14">
      <t>コ</t>
    </rPh>
    <rPh sb="16" eb="18">
      <t>ルイジ</t>
    </rPh>
    <rPh sb="18" eb="20">
      <t>ダンタイ</t>
    </rPh>
    <rPh sb="20" eb="21">
      <t>オヨ</t>
    </rPh>
    <rPh sb="22" eb="24">
      <t>ゼンコク</t>
    </rPh>
    <rPh sb="24" eb="26">
      <t>ヘイキン</t>
    </rPh>
    <rPh sb="27" eb="29">
      <t>ウワマワ</t>
    </rPh>
    <rPh sb="36" eb="39">
      <t>ゼンネンヒ</t>
    </rPh>
    <rPh sb="49" eb="51">
      <t>ヨウイン</t>
    </rPh>
    <rPh sb="55" eb="57">
      <t>ジンコウ</t>
    </rPh>
    <rPh sb="57" eb="59">
      <t>ゲンショウ</t>
    </rPh>
    <rPh sb="62" eb="65">
      <t>ジュヨウゲン</t>
    </rPh>
    <rPh sb="66" eb="68">
      <t>デンリョク</t>
    </rPh>
    <rPh sb="68" eb="70">
      <t>カカク</t>
    </rPh>
    <rPh sb="70" eb="72">
      <t>コウトウ</t>
    </rPh>
    <rPh sb="78" eb="79">
      <t>カンガ</t>
    </rPh>
    <rPh sb="87" eb="89">
      <t>キュウスイ</t>
    </rPh>
    <rPh sb="89" eb="91">
      <t>ゲンカ</t>
    </rPh>
    <rPh sb="92" eb="93">
      <t>エン</t>
    </rPh>
    <rPh sb="95" eb="97">
      <t>ゾウカ</t>
    </rPh>
    <rPh sb="99" eb="101">
      <t>ヨウイン</t>
    </rPh>
    <rPh sb="112" eb="114">
      <t>キギョウ</t>
    </rPh>
    <rPh sb="114" eb="115">
      <t>サイ</t>
    </rPh>
    <rPh sb="115" eb="117">
      <t>ザンダカ</t>
    </rPh>
    <rPh sb="117" eb="118">
      <t>タイ</t>
    </rPh>
    <rPh sb="118" eb="120">
      <t>キュウスイ</t>
    </rPh>
    <rPh sb="120" eb="122">
      <t>シュウエキ</t>
    </rPh>
    <rPh sb="122" eb="124">
      <t>ヒリツ</t>
    </rPh>
    <rPh sb="125" eb="127">
      <t>ジョウショウ</t>
    </rPh>
    <rPh sb="131" eb="133">
      <t>コンゴ</t>
    </rPh>
    <rPh sb="134" eb="136">
      <t>カンロ</t>
    </rPh>
    <rPh sb="136" eb="138">
      <t>コウシン</t>
    </rPh>
    <rPh sb="142" eb="144">
      <t>トウシ</t>
    </rPh>
    <rPh sb="145" eb="147">
      <t>ミス</t>
    </rPh>
    <rPh sb="149" eb="151">
      <t>テキセイ</t>
    </rPh>
    <rPh sb="152" eb="154">
      <t>リョウキン</t>
    </rPh>
    <rPh sb="154" eb="156">
      <t>カイテイ</t>
    </rPh>
    <rPh sb="157" eb="159">
      <t>ケントウ</t>
    </rPh>
    <rPh sb="163" eb="165">
      <t>ヒツヨウ</t>
    </rPh>
    <phoneticPr fontId="4"/>
  </si>
  <si>
    <t>①有形固定資産減価償却率・②管路経年比率は、類似団体及び全国平均を上回っています。
管路経年比率は、法定耐用年数を経過した管路の老朽化度合を示しております。</t>
    <rPh sb="1" eb="3">
      <t>ユウケイ</t>
    </rPh>
    <rPh sb="3" eb="5">
      <t>コテイ</t>
    </rPh>
    <rPh sb="5" eb="7">
      <t>シサン</t>
    </rPh>
    <rPh sb="7" eb="9">
      <t>ゲンカ</t>
    </rPh>
    <rPh sb="9" eb="11">
      <t>ショウキャク</t>
    </rPh>
    <rPh sb="11" eb="12">
      <t>リツ</t>
    </rPh>
    <rPh sb="14" eb="16">
      <t>カンロ</t>
    </rPh>
    <rPh sb="16" eb="18">
      <t>ケイネン</t>
    </rPh>
    <rPh sb="18" eb="20">
      <t>ヒリツ</t>
    </rPh>
    <rPh sb="22" eb="24">
      <t>ルイジ</t>
    </rPh>
    <rPh sb="24" eb="26">
      <t>ダンタイ</t>
    </rPh>
    <rPh sb="26" eb="27">
      <t>オヨ</t>
    </rPh>
    <rPh sb="28" eb="30">
      <t>ゼンコク</t>
    </rPh>
    <rPh sb="30" eb="32">
      <t>ヘイキン</t>
    </rPh>
    <rPh sb="33" eb="34">
      <t>ウワ</t>
    </rPh>
    <rPh sb="34" eb="35">
      <t>マワ</t>
    </rPh>
    <rPh sb="43" eb="45">
      <t>カンロ</t>
    </rPh>
    <rPh sb="45" eb="47">
      <t>ケイネン</t>
    </rPh>
    <rPh sb="47" eb="49">
      <t>ヒリツ</t>
    </rPh>
    <rPh sb="51" eb="53">
      <t>ホウテイ</t>
    </rPh>
    <rPh sb="53" eb="55">
      <t>タイヨウ</t>
    </rPh>
    <rPh sb="55" eb="57">
      <t>ネンスウ</t>
    </rPh>
    <rPh sb="58" eb="60">
      <t>ケイカ</t>
    </rPh>
    <rPh sb="62" eb="64">
      <t>カンロ</t>
    </rPh>
    <rPh sb="65" eb="68">
      <t>ロウキュウカ</t>
    </rPh>
    <rPh sb="68" eb="70">
      <t>ドアイ</t>
    </rPh>
    <rPh sb="71" eb="72">
      <t>シメ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</si>
</sst>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7.0000000000000007E-2</c:v>
                </c:pt>
                <c:pt idx="1">
                  <c:v>0.76</c:v>
                </c:pt>
                <c:pt idx="2">
                  <c:v>0.25</c:v>
                </c:pt>
                <c:pt idx="3">
                  <c:v>0.03</c:v>
                </c:pt>
                <c:pt idx="4">
                  <c:v>0.26</c:v>
                </c:pt>
              </c:numCache>
            </c:numRef>
          </c:val>
          <c:extLst>
            <c:ext xmlns:c16="http://schemas.microsoft.com/office/drawing/2014/chart" uri="{C3380CC4-5D6E-409C-BE32-E72D297353CC}">
              <c16:uniqueId val="{00000000-4143-4158-ABAC-581E5AE9745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4143-4158-ABAC-581E5AE9745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68.25</c:v>
                </c:pt>
                <c:pt idx="1">
                  <c:v>66.290000000000006</c:v>
                </c:pt>
                <c:pt idx="2">
                  <c:v>65.06</c:v>
                </c:pt>
                <c:pt idx="3">
                  <c:v>62.33</c:v>
                </c:pt>
                <c:pt idx="4">
                  <c:v>62.2</c:v>
                </c:pt>
              </c:numCache>
            </c:numRef>
          </c:val>
          <c:extLst>
            <c:ext xmlns:c16="http://schemas.microsoft.com/office/drawing/2014/chart" uri="{C3380CC4-5D6E-409C-BE32-E72D297353CC}">
              <c16:uniqueId val="{00000000-B4F0-45B3-B598-9558290C36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B4F0-45B3-B598-9558290C36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85.27</c:v>
                </c:pt>
                <c:pt idx="1">
                  <c:v>86.72</c:v>
                </c:pt>
                <c:pt idx="2">
                  <c:v>89.24</c:v>
                </c:pt>
                <c:pt idx="3">
                  <c:v>91.09</c:v>
                </c:pt>
                <c:pt idx="4">
                  <c:v>89.64</c:v>
                </c:pt>
              </c:numCache>
            </c:numRef>
          </c:val>
          <c:extLst>
            <c:ext xmlns:c16="http://schemas.microsoft.com/office/drawing/2014/chart" uri="{C3380CC4-5D6E-409C-BE32-E72D297353CC}">
              <c16:uniqueId val="{00000000-7B38-4CC0-BB57-14EB2863B99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7B38-4CC0-BB57-14EB2863B99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117.21</c:v>
                </c:pt>
                <c:pt idx="1">
                  <c:v>125.11</c:v>
                </c:pt>
                <c:pt idx="2">
                  <c:v>136.77000000000001</c:v>
                </c:pt>
                <c:pt idx="3">
                  <c:v>123.34</c:v>
                </c:pt>
                <c:pt idx="4">
                  <c:v>113.34</c:v>
                </c:pt>
              </c:numCache>
            </c:numRef>
          </c:val>
          <c:extLst>
            <c:ext xmlns:c16="http://schemas.microsoft.com/office/drawing/2014/chart" uri="{C3380CC4-5D6E-409C-BE32-E72D297353CC}">
              <c16:uniqueId val="{00000000-A647-4A67-A028-726F2D34252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A647-4A67-A028-726F2D34252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47.93</c:v>
                </c:pt>
                <c:pt idx="1">
                  <c:v>49.03</c:v>
                </c:pt>
                <c:pt idx="2">
                  <c:v>50.08</c:v>
                </c:pt>
                <c:pt idx="3">
                  <c:v>51.81</c:v>
                </c:pt>
                <c:pt idx="4">
                  <c:v>53.07</c:v>
                </c:pt>
              </c:numCache>
            </c:numRef>
          </c:val>
          <c:extLst>
            <c:ext xmlns:c16="http://schemas.microsoft.com/office/drawing/2014/chart" uri="{C3380CC4-5D6E-409C-BE32-E72D297353CC}">
              <c16:uniqueId val="{00000000-25A3-4F6E-AAF3-0224E4F6F8E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25A3-4F6E-AAF3-0224E4F6F8E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19.309999999999999</c:v>
                </c:pt>
                <c:pt idx="1">
                  <c:v>21.83</c:v>
                </c:pt>
                <c:pt idx="2">
                  <c:v>22.59</c:v>
                </c:pt>
                <c:pt idx="3">
                  <c:v>22.63</c:v>
                </c:pt>
                <c:pt idx="4">
                  <c:v>22.9</c:v>
                </c:pt>
              </c:numCache>
            </c:numRef>
          </c:val>
          <c:extLst>
            <c:ext xmlns:c16="http://schemas.microsoft.com/office/drawing/2014/chart" uri="{C3380CC4-5D6E-409C-BE32-E72D297353CC}">
              <c16:uniqueId val="{00000000-4F45-463A-9617-DEF9D485751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4F45-463A-9617-DEF9D485751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94-4544-A612-156C462BFE4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8994-4544-A612-156C462BFE4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812.48</c:v>
                </c:pt>
                <c:pt idx="1">
                  <c:v>1246.79</c:v>
                </c:pt>
                <c:pt idx="2">
                  <c:v>1178.32</c:v>
                </c:pt>
                <c:pt idx="3">
                  <c:v>1266.49</c:v>
                </c:pt>
                <c:pt idx="4">
                  <c:v>1245.83</c:v>
                </c:pt>
              </c:numCache>
            </c:numRef>
          </c:val>
          <c:extLst>
            <c:ext xmlns:c16="http://schemas.microsoft.com/office/drawing/2014/chart" uri="{C3380CC4-5D6E-409C-BE32-E72D297353CC}">
              <c16:uniqueId val="{00000000-6919-4224-A9C7-B5136515A4E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6919-4224-A9C7-B5136515A4E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149.05000000000001</c:v>
                </c:pt>
                <c:pt idx="1">
                  <c:v>134.5</c:v>
                </c:pt>
                <c:pt idx="2">
                  <c:v>148.03</c:v>
                </c:pt>
                <c:pt idx="3">
                  <c:v>209.67</c:v>
                </c:pt>
                <c:pt idx="4">
                  <c:v>249.25</c:v>
                </c:pt>
              </c:numCache>
            </c:numRef>
          </c:val>
          <c:extLst>
            <c:ext xmlns:c16="http://schemas.microsoft.com/office/drawing/2014/chart" uri="{C3380CC4-5D6E-409C-BE32-E72D297353CC}">
              <c16:uniqueId val="{00000000-512B-4D4F-A7CB-FBE74372FD7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512B-4D4F-A7CB-FBE74372FD7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117.81</c:v>
                </c:pt>
                <c:pt idx="1">
                  <c:v>126.6</c:v>
                </c:pt>
                <c:pt idx="2">
                  <c:v>133.47</c:v>
                </c:pt>
                <c:pt idx="3">
                  <c:v>124.79</c:v>
                </c:pt>
                <c:pt idx="4">
                  <c:v>113.84</c:v>
                </c:pt>
              </c:numCache>
            </c:numRef>
          </c:val>
          <c:extLst>
            <c:ext xmlns:c16="http://schemas.microsoft.com/office/drawing/2014/chart" uri="{C3380CC4-5D6E-409C-BE32-E72D297353CC}">
              <c16:uniqueId val="{00000000-2E26-4721-A47A-48A7C1BFEDE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2E26-4721-A47A-48A7C1BFEDE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116.12</c:v>
                </c:pt>
                <c:pt idx="1">
                  <c:v>108.41</c:v>
                </c:pt>
                <c:pt idx="2">
                  <c:v>98.02</c:v>
                </c:pt>
                <c:pt idx="3">
                  <c:v>109.39</c:v>
                </c:pt>
                <c:pt idx="4">
                  <c:v>120.61</c:v>
                </c:pt>
              </c:numCache>
            </c:numRef>
          </c:val>
          <c:extLst>
            <c:ext xmlns:c16="http://schemas.microsoft.com/office/drawing/2014/chart" uri="{C3380CC4-5D6E-409C-BE32-E72D297353CC}">
              <c16:uniqueId val="{00000000-D761-40F3-8F71-C2D29DE974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D761-40F3-8F71-C2D29DE974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玉城町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15162</v>
      </c>
      <c r="AM8" s="66"/>
      <c r="AN8" s="66"/>
      <c r="AO8" s="66"/>
      <c r="AP8" s="66"/>
      <c r="AQ8" s="66"/>
      <c r="AR8" s="66"/>
      <c r="AS8" s="66"/>
      <c r="AT8" s="37">
        <f>データ!$S$6</f>
        <v>40.909999999999997</v>
      </c>
      <c r="AU8" s="38"/>
      <c r="AV8" s="38"/>
      <c r="AW8" s="38"/>
      <c r="AX8" s="38"/>
      <c r="AY8" s="38"/>
      <c r="AZ8" s="38"/>
      <c r="BA8" s="38"/>
      <c r="BB8" s="55">
        <f>データ!$T$6</f>
        <v>370.62</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84.15</v>
      </c>
      <c r="J10" s="38"/>
      <c r="K10" s="38"/>
      <c r="L10" s="38"/>
      <c r="M10" s="38"/>
      <c r="N10" s="38"/>
      <c r="O10" s="65"/>
      <c r="P10" s="55">
        <f>データ!$P$6</f>
        <v>99.48</v>
      </c>
      <c r="Q10" s="55"/>
      <c r="R10" s="55"/>
      <c r="S10" s="55"/>
      <c r="T10" s="55"/>
      <c r="U10" s="55"/>
      <c r="V10" s="55"/>
      <c r="W10" s="66">
        <f>データ!$Q$6</f>
        <v>2555</v>
      </c>
      <c r="X10" s="66"/>
      <c r="Y10" s="66"/>
      <c r="Z10" s="66"/>
      <c r="AA10" s="66"/>
      <c r="AB10" s="66"/>
      <c r="AC10" s="66"/>
      <c r="AD10" s="2"/>
      <c r="AE10" s="2"/>
      <c r="AF10" s="2"/>
      <c r="AG10" s="2"/>
      <c r="AH10" s="2"/>
      <c r="AI10" s="2"/>
      <c r="AJ10" s="2"/>
      <c r="AK10" s="2"/>
      <c r="AL10" s="66">
        <f>データ!$U$6</f>
        <v>15030</v>
      </c>
      <c r="AM10" s="66"/>
      <c r="AN10" s="66"/>
      <c r="AO10" s="66"/>
      <c r="AP10" s="66"/>
      <c r="AQ10" s="66"/>
      <c r="AR10" s="66"/>
      <c r="AS10" s="66"/>
      <c r="AT10" s="37">
        <f>データ!$V$6</f>
        <v>41.2</v>
      </c>
      <c r="AU10" s="38"/>
      <c r="AV10" s="38"/>
      <c r="AW10" s="38"/>
      <c r="AX10" s="38"/>
      <c r="AY10" s="38"/>
      <c r="AZ10" s="38"/>
      <c r="BA10" s="38"/>
      <c r="BB10" s="55">
        <f>データ!$W$6</f>
        <v>364.81</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90" t="s">
        <v>112</v>
      </c>
      <c r="BM47" s="91"/>
      <c r="BN47" s="91"/>
      <c r="BO47" s="91"/>
      <c r="BP47" s="91"/>
      <c r="BQ47" s="91"/>
      <c r="BR47" s="91"/>
      <c r="BS47" s="91"/>
      <c r="BT47" s="91"/>
      <c r="BU47" s="91"/>
      <c r="BV47" s="91"/>
      <c r="BW47" s="91"/>
      <c r="BX47" s="91"/>
      <c r="BY47" s="91"/>
      <c r="BZ47" s="9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90"/>
      <c r="BM48" s="91"/>
      <c r="BN48" s="91"/>
      <c r="BO48" s="91"/>
      <c r="BP48" s="91"/>
      <c r="BQ48" s="91"/>
      <c r="BR48" s="91"/>
      <c r="BS48" s="91"/>
      <c r="BT48" s="91"/>
      <c r="BU48" s="91"/>
      <c r="BV48" s="91"/>
      <c r="BW48" s="91"/>
      <c r="BX48" s="91"/>
      <c r="BY48" s="91"/>
      <c r="BZ48" s="9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90"/>
      <c r="BM49" s="91"/>
      <c r="BN49" s="91"/>
      <c r="BO49" s="91"/>
      <c r="BP49" s="91"/>
      <c r="BQ49" s="91"/>
      <c r="BR49" s="91"/>
      <c r="BS49" s="91"/>
      <c r="BT49" s="91"/>
      <c r="BU49" s="91"/>
      <c r="BV49" s="91"/>
      <c r="BW49" s="91"/>
      <c r="BX49" s="91"/>
      <c r="BY49" s="91"/>
      <c r="BZ49" s="9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90"/>
      <c r="BM50" s="91"/>
      <c r="BN50" s="91"/>
      <c r="BO50" s="91"/>
      <c r="BP50" s="91"/>
      <c r="BQ50" s="91"/>
      <c r="BR50" s="91"/>
      <c r="BS50" s="91"/>
      <c r="BT50" s="91"/>
      <c r="BU50" s="91"/>
      <c r="BV50" s="91"/>
      <c r="BW50" s="91"/>
      <c r="BX50" s="91"/>
      <c r="BY50" s="91"/>
      <c r="BZ50" s="9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90"/>
      <c r="BM51" s="91"/>
      <c r="BN51" s="91"/>
      <c r="BO51" s="91"/>
      <c r="BP51" s="91"/>
      <c r="BQ51" s="91"/>
      <c r="BR51" s="91"/>
      <c r="BS51" s="91"/>
      <c r="BT51" s="91"/>
      <c r="BU51" s="91"/>
      <c r="BV51" s="91"/>
      <c r="BW51" s="91"/>
      <c r="BX51" s="91"/>
      <c r="BY51" s="91"/>
      <c r="BZ51" s="9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90"/>
      <c r="BM52" s="91"/>
      <c r="BN52" s="91"/>
      <c r="BO52" s="91"/>
      <c r="BP52" s="91"/>
      <c r="BQ52" s="91"/>
      <c r="BR52" s="91"/>
      <c r="BS52" s="91"/>
      <c r="BT52" s="91"/>
      <c r="BU52" s="91"/>
      <c r="BV52" s="91"/>
      <c r="BW52" s="91"/>
      <c r="BX52" s="91"/>
      <c r="BY52" s="91"/>
      <c r="BZ52" s="9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90"/>
      <c r="BM53" s="91"/>
      <c r="BN53" s="91"/>
      <c r="BO53" s="91"/>
      <c r="BP53" s="91"/>
      <c r="BQ53" s="91"/>
      <c r="BR53" s="91"/>
      <c r="BS53" s="91"/>
      <c r="BT53" s="91"/>
      <c r="BU53" s="91"/>
      <c r="BV53" s="91"/>
      <c r="BW53" s="91"/>
      <c r="BX53" s="91"/>
      <c r="BY53" s="91"/>
      <c r="BZ53" s="9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90"/>
      <c r="BM54" s="91"/>
      <c r="BN54" s="91"/>
      <c r="BO54" s="91"/>
      <c r="BP54" s="91"/>
      <c r="BQ54" s="91"/>
      <c r="BR54" s="91"/>
      <c r="BS54" s="91"/>
      <c r="BT54" s="91"/>
      <c r="BU54" s="91"/>
      <c r="BV54" s="91"/>
      <c r="BW54" s="91"/>
      <c r="BX54" s="91"/>
      <c r="BY54" s="91"/>
      <c r="BZ54" s="9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90"/>
      <c r="BM55" s="91"/>
      <c r="BN55" s="91"/>
      <c r="BO55" s="91"/>
      <c r="BP55" s="91"/>
      <c r="BQ55" s="91"/>
      <c r="BR55" s="91"/>
      <c r="BS55" s="91"/>
      <c r="BT55" s="91"/>
      <c r="BU55" s="91"/>
      <c r="BV55" s="91"/>
      <c r="BW55" s="91"/>
      <c r="BX55" s="91"/>
      <c r="BY55" s="91"/>
      <c r="BZ55" s="9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90"/>
      <c r="BM56" s="91"/>
      <c r="BN56" s="91"/>
      <c r="BO56" s="91"/>
      <c r="BP56" s="91"/>
      <c r="BQ56" s="91"/>
      <c r="BR56" s="91"/>
      <c r="BS56" s="91"/>
      <c r="BT56" s="91"/>
      <c r="BU56" s="91"/>
      <c r="BV56" s="91"/>
      <c r="BW56" s="91"/>
      <c r="BX56" s="91"/>
      <c r="BY56" s="91"/>
      <c r="BZ56" s="9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90"/>
      <c r="BM57" s="91"/>
      <c r="BN57" s="91"/>
      <c r="BO57" s="91"/>
      <c r="BP57" s="91"/>
      <c r="BQ57" s="91"/>
      <c r="BR57" s="91"/>
      <c r="BS57" s="91"/>
      <c r="BT57" s="91"/>
      <c r="BU57" s="91"/>
      <c r="BV57" s="91"/>
      <c r="BW57" s="91"/>
      <c r="BX57" s="91"/>
      <c r="BY57" s="91"/>
      <c r="BZ57" s="9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90"/>
      <c r="BM58" s="91"/>
      <c r="BN58" s="91"/>
      <c r="BO58" s="91"/>
      <c r="BP58" s="91"/>
      <c r="BQ58" s="91"/>
      <c r="BR58" s="91"/>
      <c r="BS58" s="91"/>
      <c r="BT58" s="91"/>
      <c r="BU58" s="91"/>
      <c r="BV58" s="91"/>
      <c r="BW58" s="91"/>
      <c r="BX58" s="91"/>
      <c r="BY58" s="91"/>
      <c r="BZ58" s="9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90"/>
      <c r="BM59" s="91"/>
      <c r="BN59" s="91"/>
      <c r="BO59" s="91"/>
      <c r="BP59" s="91"/>
      <c r="BQ59" s="91"/>
      <c r="BR59" s="91"/>
      <c r="BS59" s="91"/>
      <c r="BT59" s="91"/>
      <c r="BU59" s="91"/>
      <c r="BV59" s="91"/>
      <c r="BW59" s="91"/>
      <c r="BX59" s="91"/>
      <c r="BY59" s="91"/>
      <c r="BZ59" s="92"/>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90"/>
      <c r="BM60" s="91"/>
      <c r="BN60" s="91"/>
      <c r="BO60" s="91"/>
      <c r="BP60" s="91"/>
      <c r="BQ60" s="91"/>
      <c r="BR60" s="91"/>
      <c r="BS60" s="91"/>
      <c r="BT60" s="91"/>
      <c r="BU60" s="91"/>
      <c r="BV60" s="91"/>
      <c r="BW60" s="91"/>
      <c r="BX60" s="91"/>
      <c r="BY60" s="91"/>
      <c r="BZ60" s="92"/>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90"/>
      <c r="BM61" s="91"/>
      <c r="BN61" s="91"/>
      <c r="BO61" s="91"/>
      <c r="BP61" s="91"/>
      <c r="BQ61" s="91"/>
      <c r="BR61" s="91"/>
      <c r="BS61" s="91"/>
      <c r="BT61" s="91"/>
      <c r="BU61" s="91"/>
      <c r="BV61" s="91"/>
      <c r="BW61" s="91"/>
      <c r="BX61" s="91"/>
      <c r="BY61" s="91"/>
      <c r="BZ61" s="9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90"/>
      <c r="BM62" s="91"/>
      <c r="BN62" s="91"/>
      <c r="BO62" s="91"/>
      <c r="BP62" s="91"/>
      <c r="BQ62" s="91"/>
      <c r="BR62" s="91"/>
      <c r="BS62" s="91"/>
      <c r="BT62" s="91"/>
      <c r="BU62" s="91"/>
      <c r="BV62" s="91"/>
      <c r="BW62" s="91"/>
      <c r="BX62" s="91"/>
      <c r="BY62" s="91"/>
      <c r="BZ62" s="9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90"/>
      <c r="BM63" s="91"/>
      <c r="BN63" s="91"/>
      <c r="BO63" s="91"/>
      <c r="BP63" s="91"/>
      <c r="BQ63" s="91"/>
      <c r="BR63" s="91"/>
      <c r="BS63" s="91"/>
      <c r="BT63" s="91"/>
      <c r="BU63" s="91"/>
      <c r="BV63" s="91"/>
      <c r="BW63" s="91"/>
      <c r="BX63" s="91"/>
      <c r="BY63" s="91"/>
      <c r="BZ63" s="9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110</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6BaDawrKG2L+p69IMZK93KJgidF4s59oL69FWmw3rxCxPmvE6u92VeqJxEolGmLC+cEs96d6EynZHRVvf6ozWw==" saltValue="ZQ8RoNmiiZ14XaOsPz5zE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244619</v>
      </c>
      <c r="D6" s="20">
        <f t="shared" si="3"/>
        <v>46</v>
      </c>
      <c r="E6" s="20">
        <f t="shared" si="3"/>
        <v>1</v>
      </c>
      <c r="F6" s="20">
        <f t="shared" si="3"/>
        <v>0</v>
      </c>
      <c r="G6" s="20">
        <f t="shared" si="3"/>
        <v>1</v>
      </c>
      <c r="H6" s="20" t="str">
        <f t="shared" si="3"/>
        <v>三重県　玉城町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84.15</v>
      </c>
      <c r="P6" s="21">
        <f t="shared" si="3"/>
        <v>99.48</v>
      </c>
      <c r="Q6" s="21">
        <f t="shared" si="3"/>
        <v>2555</v>
      </c>
      <c r="R6" s="21">
        <f t="shared" si="3"/>
        <v>15162</v>
      </c>
      <c r="S6" s="21">
        <f t="shared" si="3"/>
        <v>40.909999999999997</v>
      </c>
      <c r="T6" s="21">
        <f t="shared" si="3"/>
        <v>370.62</v>
      </c>
      <c r="U6" s="21">
        <f t="shared" si="3"/>
        <v>15030</v>
      </c>
      <c r="V6" s="21">
        <f t="shared" si="3"/>
        <v>41.2</v>
      </c>
      <c r="W6" s="21">
        <f t="shared" si="3"/>
        <v>364.81</v>
      </c>
      <c r="X6" s="22">
        <f>IF(X7="",NA(),X7)</f>
        <v>117.21</v>
      </c>
      <c r="Y6" s="22">
        <f t="shared" ref="Y6:AG6" si="4">IF(Y7="",NA(),Y7)</f>
        <v>125.11</v>
      </c>
      <c r="Z6" s="22">
        <f t="shared" si="4"/>
        <v>136.77000000000001</v>
      </c>
      <c r="AA6" s="22">
        <f t="shared" si="4"/>
        <v>123.34</v>
      </c>
      <c r="AB6" s="22">
        <f t="shared" si="4"/>
        <v>113.34</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812.48</v>
      </c>
      <c r="AU6" s="22">
        <f t="shared" ref="AU6:BC6" si="6">IF(AU7="",NA(),AU7)</f>
        <v>1246.79</v>
      </c>
      <c r="AV6" s="22">
        <f t="shared" si="6"/>
        <v>1178.32</v>
      </c>
      <c r="AW6" s="22">
        <f t="shared" si="6"/>
        <v>1266.49</v>
      </c>
      <c r="AX6" s="22">
        <f t="shared" si="6"/>
        <v>1245.83</v>
      </c>
      <c r="AY6" s="22">
        <f t="shared" si="6"/>
        <v>369.69</v>
      </c>
      <c r="AZ6" s="22">
        <f t="shared" si="6"/>
        <v>379.08</v>
      </c>
      <c r="BA6" s="22">
        <f t="shared" si="6"/>
        <v>367.55</v>
      </c>
      <c r="BB6" s="22">
        <f t="shared" si="6"/>
        <v>378.56</v>
      </c>
      <c r="BC6" s="22">
        <f t="shared" si="6"/>
        <v>364.46</v>
      </c>
      <c r="BD6" s="21" t="str">
        <f>IF(BD7="","",IF(BD7="-","【-】","【"&amp;SUBSTITUTE(TEXT(BD7,"#,##0.00"),"-","△")&amp;"】"))</f>
        <v>【252.29】</v>
      </c>
      <c r="BE6" s="22">
        <f>IF(BE7="",NA(),BE7)</f>
        <v>149.05000000000001</v>
      </c>
      <c r="BF6" s="22">
        <f t="shared" ref="BF6:BN6" si="7">IF(BF7="",NA(),BF7)</f>
        <v>134.5</v>
      </c>
      <c r="BG6" s="22">
        <f t="shared" si="7"/>
        <v>148.03</v>
      </c>
      <c r="BH6" s="22">
        <f t="shared" si="7"/>
        <v>209.67</v>
      </c>
      <c r="BI6" s="22">
        <f t="shared" si="7"/>
        <v>249.25</v>
      </c>
      <c r="BJ6" s="22">
        <f t="shared" si="7"/>
        <v>402.99</v>
      </c>
      <c r="BK6" s="22">
        <f t="shared" si="7"/>
        <v>398.98</v>
      </c>
      <c r="BL6" s="22">
        <f t="shared" si="7"/>
        <v>418.68</v>
      </c>
      <c r="BM6" s="22">
        <f t="shared" si="7"/>
        <v>395.68</v>
      </c>
      <c r="BN6" s="22">
        <f t="shared" si="7"/>
        <v>403.72</v>
      </c>
      <c r="BO6" s="21" t="str">
        <f>IF(BO7="","",IF(BO7="-","【-】","【"&amp;SUBSTITUTE(TEXT(BO7,"#,##0.00"),"-","△")&amp;"】"))</f>
        <v>【268.07】</v>
      </c>
      <c r="BP6" s="22">
        <f>IF(BP7="",NA(),BP7)</f>
        <v>117.81</v>
      </c>
      <c r="BQ6" s="22">
        <f t="shared" ref="BQ6:BY6" si="8">IF(BQ7="",NA(),BQ7)</f>
        <v>126.6</v>
      </c>
      <c r="BR6" s="22">
        <f t="shared" si="8"/>
        <v>133.47</v>
      </c>
      <c r="BS6" s="22">
        <f t="shared" si="8"/>
        <v>124.79</v>
      </c>
      <c r="BT6" s="22">
        <f t="shared" si="8"/>
        <v>113.84</v>
      </c>
      <c r="BU6" s="22">
        <f t="shared" si="8"/>
        <v>98.66</v>
      </c>
      <c r="BV6" s="22">
        <f t="shared" si="8"/>
        <v>98.64</v>
      </c>
      <c r="BW6" s="22">
        <f t="shared" si="8"/>
        <v>94.78</v>
      </c>
      <c r="BX6" s="22">
        <f t="shared" si="8"/>
        <v>97.59</v>
      </c>
      <c r="BY6" s="22">
        <f t="shared" si="8"/>
        <v>92.17</v>
      </c>
      <c r="BZ6" s="21" t="str">
        <f>IF(BZ7="","",IF(BZ7="-","【-】","【"&amp;SUBSTITUTE(TEXT(BZ7,"#,##0.00"),"-","△")&amp;"】"))</f>
        <v>【97.47】</v>
      </c>
      <c r="CA6" s="22">
        <f>IF(CA7="",NA(),CA7)</f>
        <v>116.12</v>
      </c>
      <c r="CB6" s="22">
        <f t="shared" ref="CB6:CJ6" si="9">IF(CB7="",NA(),CB7)</f>
        <v>108.41</v>
      </c>
      <c r="CC6" s="22">
        <f t="shared" si="9"/>
        <v>98.02</v>
      </c>
      <c r="CD6" s="22">
        <f t="shared" si="9"/>
        <v>109.39</v>
      </c>
      <c r="CE6" s="22">
        <f t="shared" si="9"/>
        <v>120.61</v>
      </c>
      <c r="CF6" s="22">
        <f t="shared" si="9"/>
        <v>178.59</v>
      </c>
      <c r="CG6" s="22">
        <f t="shared" si="9"/>
        <v>178.92</v>
      </c>
      <c r="CH6" s="22">
        <f t="shared" si="9"/>
        <v>181.3</v>
      </c>
      <c r="CI6" s="22">
        <f t="shared" si="9"/>
        <v>181.71</v>
      </c>
      <c r="CJ6" s="22">
        <f t="shared" si="9"/>
        <v>188.51</v>
      </c>
      <c r="CK6" s="21" t="str">
        <f>IF(CK7="","",IF(CK7="-","【-】","【"&amp;SUBSTITUTE(TEXT(CK7,"#,##0.00"),"-","△")&amp;"】"))</f>
        <v>【174.75】</v>
      </c>
      <c r="CL6" s="22">
        <f>IF(CL7="",NA(),CL7)</f>
        <v>68.25</v>
      </c>
      <c r="CM6" s="22">
        <f t="shared" ref="CM6:CU6" si="10">IF(CM7="",NA(),CM7)</f>
        <v>66.290000000000006</v>
      </c>
      <c r="CN6" s="22">
        <f t="shared" si="10"/>
        <v>65.06</v>
      </c>
      <c r="CO6" s="22">
        <f t="shared" si="10"/>
        <v>62.33</v>
      </c>
      <c r="CP6" s="22">
        <f t="shared" si="10"/>
        <v>62.2</v>
      </c>
      <c r="CQ6" s="22">
        <f t="shared" si="10"/>
        <v>55.03</v>
      </c>
      <c r="CR6" s="22">
        <f t="shared" si="10"/>
        <v>55.14</v>
      </c>
      <c r="CS6" s="22">
        <f t="shared" si="10"/>
        <v>55.89</v>
      </c>
      <c r="CT6" s="22">
        <f t="shared" si="10"/>
        <v>55.72</v>
      </c>
      <c r="CU6" s="22">
        <f t="shared" si="10"/>
        <v>55.31</v>
      </c>
      <c r="CV6" s="21" t="str">
        <f>IF(CV7="","",IF(CV7="-","【-】","【"&amp;SUBSTITUTE(TEXT(CV7,"#,##0.00"),"-","△")&amp;"】"))</f>
        <v>【59.97】</v>
      </c>
      <c r="CW6" s="22">
        <f>IF(CW7="",NA(),CW7)</f>
        <v>85.27</v>
      </c>
      <c r="CX6" s="22">
        <f t="shared" ref="CX6:DF6" si="11">IF(CX7="",NA(),CX7)</f>
        <v>86.72</v>
      </c>
      <c r="CY6" s="22">
        <f t="shared" si="11"/>
        <v>89.24</v>
      </c>
      <c r="CZ6" s="22">
        <f t="shared" si="11"/>
        <v>91.09</v>
      </c>
      <c r="DA6" s="22">
        <f t="shared" si="11"/>
        <v>89.64</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47.93</v>
      </c>
      <c r="DI6" s="22">
        <f t="shared" ref="DI6:DQ6" si="12">IF(DI7="",NA(),DI7)</f>
        <v>49.03</v>
      </c>
      <c r="DJ6" s="22">
        <f t="shared" si="12"/>
        <v>50.08</v>
      </c>
      <c r="DK6" s="22">
        <f t="shared" si="12"/>
        <v>51.81</v>
      </c>
      <c r="DL6" s="22">
        <f t="shared" si="12"/>
        <v>53.07</v>
      </c>
      <c r="DM6" s="22">
        <f t="shared" si="12"/>
        <v>48.87</v>
      </c>
      <c r="DN6" s="22">
        <f t="shared" si="12"/>
        <v>49.92</v>
      </c>
      <c r="DO6" s="22">
        <f t="shared" si="12"/>
        <v>50.63</v>
      </c>
      <c r="DP6" s="22">
        <f t="shared" si="12"/>
        <v>51.29</v>
      </c>
      <c r="DQ6" s="22">
        <f t="shared" si="12"/>
        <v>52.2</v>
      </c>
      <c r="DR6" s="21" t="str">
        <f>IF(DR7="","",IF(DR7="-","【-】","【"&amp;SUBSTITUTE(TEXT(DR7,"#,##0.00"),"-","△")&amp;"】"))</f>
        <v>【51.51】</v>
      </c>
      <c r="DS6" s="22">
        <f>IF(DS7="",NA(),DS7)</f>
        <v>19.309999999999999</v>
      </c>
      <c r="DT6" s="22">
        <f t="shared" ref="DT6:EB6" si="13">IF(DT7="",NA(),DT7)</f>
        <v>21.83</v>
      </c>
      <c r="DU6" s="22">
        <f t="shared" si="13"/>
        <v>22.59</v>
      </c>
      <c r="DV6" s="22">
        <f t="shared" si="13"/>
        <v>22.63</v>
      </c>
      <c r="DW6" s="22">
        <f t="shared" si="13"/>
        <v>22.9</v>
      </c>
      <c r="DX6" s="22">
        <f t="shared" si="13"/>
        <v>14.85</v>
      </c>
      <c r="DY6" s="22">
        <f t="shared" si="13"/>
        <v>16.88</v>
      </c>
      <c r="DZ6" s="22">
        <f t="shared" si="13"/>
        <v>18.28</v>
      </c>
      <c r="EA6" s="22">
        <f t="shared" si="13"/>
        <v>19.61</v>
      </c>
      <c r="EB6" s="22">
        <f t="shared" si="13"/>
        <v>20.73</v>
      </c>
      <c r="EC6" s="21" t="str">
        <f>IF(EC7="","",IF(EC7="-","【-】","【"&amp;SUBSTITUTE(TEXT(EC7,"#,##0.00"),"-","△")&amp;"】"))</f>
        <v>【23.75】</v>
      </c>
      <c r="ED6" s="22">
        <f>IF(ED7="",NA(),ED7)</f>
        <v>7.0000000000000007E-2</v>
      </c>
      <c r="EE6" s="22">
        <f t="shared" ref="EE6:EM6" si="14">IF(EE7="",NA(),EE7)</f>
        <v>0.76</v>
      </c>
      <c r="EF6" s="22">
        <f t="shared" si="14"/>
        <v>0.25</v>
      </c>
      <c r="EG6" s="22">
        <f t="shared" si="14"/>
        <v>0.03</v>
      </c>
      <c r="EH6" s="22">
        <f t="shared" si="14"/>
        <v>0.26</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2">
      <c r="A7" s="15"/>
      <c r="B7" s="24">
        <v>2022</v>
      </c>
      <c r="C7" s="24">
        <v>244619</v>
      </c>
      <c r="D7" s="24">
        <v>46</v>
      </c>
      <c r="E7" s="24">
        <v>1</v>
      </c>
      <c r="F7" s="24">
        <v>0</v>
      </c>
      <c r="G7" s="24">
        <v>1</v>
      </c>
      <c r="H7" s="24" t="s">
        <v>93</v>
      </c>
      <c r="I7" s="24" t="s">
        <v>94</v>
      </c>
      <c r="J7" s="24" t="s">
        <v>95</v>
      </c>
      <c r="K7" s="24" t="s">
        <v>96</v>
      </c>
      <c r="L7" s="24" t="s">
        <v>97</v>
      </c>
      <c r="M7" s="24" t="s">
        <v>98</v>
      </c>
      <c r="N7" s="25" t="s">
        <v>99</v>
      </c>
      <c r="O7" s="25">
        <v>84.15</v>
      </c>
      <c r="P7" s="25">
        <v>99.48</v>
      </c>
      <c r="Q7" s="25">
        <v>2555</v>
      </c>
      <c r="R7" s="25">
        <v>15162</v>
      </c>
      <c r="S7" s="25">
        <v>40.909999999999997</v>
      </c>
      <c r="T7" s="25">
        <v>370.62</v>
      </c>
      <c r="U7" s="25">
        <v>15030</v>
      </c>
      <c r="V7" s="25">
        <v>41.2</v>
      </c>
      <c r="W7" s="25">
        <v>364.81</v>
      </c>
      <c r="X7" s="25">
        <v>117.21</v>
      </c>
      <c r="Y7" s="25">
        <v>125.11</v>
      </c>
      <c r="Z7" s="25">
        <v>136.77000000000001</v>
      </c>
      <c r="AA7" s="25">
        <v>123.34</v>
      </c>
      <c r="AB7" s="25">
        <v>113.34</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812.48</v>
      </c>
      <c r="AU7" s="25">
        <v>1246.79</v>
      </c>
      <c r="AV7" s="25">
        <v>1178.32</v>
      </c>
      <c r="AW7" s="25">
        <v>1266.49</v>
      </c>
      <c r="AX7" s="25">
        <v>1245.83</v>
      </c>
      <c r="AY7" s="25">
        <v>369.69</v>
      </c>
      <c r="AZ7" s="25">
        <v>379.08</v>
      </c>
      <c r="BA7" s="25">
        <v>367.55</v>
      </c>
      <c r="BB7" s="25">
        <v>378.56</v>
      </c>
      <c r="BC7" s="25">
        <v>364.46</v>
      </c>
      <c r="BD7" s="25">
        <v>252.29</v>
      </c>
      <c r="BE7" s="25">
        <v>149.05000000000001</v>
      </c>
      <c r="BF7" s="25">
        <v>134.5</v>
      </c>
      <c r="BG7" s="25">
        <v>148.03</v>
      </c>
      <c r="BH7" s="25">
        <v>209.67</v>
      </c>
      <c r="BI7" s="25">
        <v>249.25</v>
      </c>
      <c r="BJ7" s="25">
        <v>402.99</v>
      </c>
      <c r="BK7" s="25">
        <v>398.98</v>
      </c>
      <c r="BL7" s="25">
        <v>418.68</v>
      </c>
      <c r="BM7" s="25">
        <v>395.68</v>
      </c>
      <c r="BN7" s="25">
        <v>403.72</v>
      </c>
      <c r="BO7" s="25">
        <v>268.07</v>
      </c>
      <c r="BP7" s="25">
        <v>117.81</v>
      </c>
      <c r="BQ7" s="25">
        <v>126.6</v>
      </c>
      <c r="BR7" s="25">
        <v>133.47</v>
      </c>
      <c r="BS7" s="25">
        <v>124.79</v>
      </c>
      <c r="BT7" s="25">
        <v>113.84</v>
      </c>
      <c r="BU7" s="25">
        <v>98.66</v>
      </c>
      <c r="BV7" s="25">
        <v>98.64</v>
      </c>
      <c r="BW7" s="25">
        <v>94.78</v>
      </c>
      <c r="BX7" s="25">
        <v>97.59</v>
      </c>
      <c r="BY7" s="25">
        <v>92.17</v>
      </c>
      <c r="BZ7" s="25">
        <v>97.47</v>
      </c>
      <c r="CA7" s="25">
        <v>116.12</v>
      </c>
      <c r="CB7" s="25">
        <v>108.41</v>
      </c>
      <c r="CC7" s="25">
        <v>98.02</v>
      </c>
      <c r="CD7" s="25">
        <v>109.39</v>
      </c>
      <c r="CE7" s="25">
        <v>120.61</v>
      </c>
      <c r="CF7" s="25">
        <v>178.59</v>
      </c>
      <c r="CG7" s="25">
        <v>178.92</v>
      </c>
      <c r="CH7" s="25">
        <v>181.3</v>
      </c>
      <c r="CI7" s="25">
        <v>181.71</v>
      </c>
      <c r="CJ7" s="25">
        <v>188.51</v>
      </c>
      <c r="CK7" s="25">
        <v>174.75</v>
      </c>
      <c r="CL7" s="25">
        <v>68.25</v>
      </c>
      <c r="CM7" s="25">
        <v>66.290000000000006</v>
      </c>
      <c r="CN7" s="25">
        <v>65.06</v>
      </c>
      <c r="CO7" s="25">
        <v>62.33</v>
      </c>
      <c r="CP7" s="25">
        <v>62.2</v>
      </c>
      <c r="CQ7" s="25">
        <v>55.03</v>
      </c>
      <c r="CR7" s="25">
        <v>55.14</v>
      </c>
      <c r="CS7" s="25">
        <v>55.89</v>
      </c>
      <c r="CT7" s="25">
        <v>55.72</v>
      </c>
      <c r="CU7" s="25">
        <v>55.31</v>
      </c>
      <c r="CV7" s="25">
        <v>59.97</v>
      </c>
      <c r="CW7" s="25">
        <v>85.27</v>
      </c>
      <c r="CX7" s="25">
        <v>86.72</v>
      </c>
      <c r="CY7" s="25">
        <v>89.24</v>
      </c>
      <c r="CZ7" s="25">
        <v>91.09</v>
      </c>
      <c r="DA7" s="25">
        <v>89.64</v>
      </c>
      <c r="DB7" s="25">
        <v>81.900000000000006</v>
      </c>
      <c r="DC7" s="25">
        <v>81.39</v>
      </c>
      <c r="DD7" s="25">
        <v>81.27</v>
      </c>
      <c r="DE7" s="25">
        <v>81.260000000000005</v>
      </c>
      <c r="DF7" s="25">
        <v>80.36</v>
      </c>
      <c r="DG7" s="25">
        <v>89.76</v>
      </c>
      <c r="DH7" s="25">
        <v>47.93</v>
      </c>
      <c r="DI7" s="25">
        <v>49.03</v>
      </c>
      <c r="DJ7" s="25">
        <v>50.08</v>
      </c>
      <c r="DK7" s="25">
        <v>51.81</v>
      </c>
      <c r="DL7" s="25">
        <v>53.07</v>
      </c>
      <c r="DM7" s="25">
        <v>48.87</v>
      </c>
      <c r="DN7" s="25">
        <v>49.92</v>
      </c>
      <c r="DO7" s="25">
        <v>50.63</v>
      </c>
      <c r="DP7" s="25">
        <v>51.29</v>
      </c>
      <c r="DQ7" s="25">
        <v>52.2</v>
      </c>
      <c r="DR7" s="25">
        <v>51.51</v>
      </c>
      <c r="DS7" s="25">
        <v>19.309999999999999</v>
      </c>
      <c r="DT7" s="25">
        <v>21.83</v>
      </c>
      <c r="DU7" s="25">
        <v>22.59</v>
      </c>
      <c r="DV7" s="25">
        <v>22.63</v>
      </c>
      <c r="DW7" s="25">
        <v>22.9</v>
      </c>
      <c r="DX7" s="25">
        <v>14.85</v>
      </c>
      <c r="DY7" s="25">
        <v>16.88</v>
      </c>
      <c r="DZ7" s="25">
        <v>18.28</v>
      </c>
      <c r="EA7" s="25">
        <v>19.61</v>
      </c>
      <c r="EB7" s="25">
        <v>20.73</v>
      </c>
      <c r="EC7" s="25">
        <v>23.75</v>
      </c>
      <c r="ED7" s="25">
        <v>7.0000000000000007E-2</v>
      </c>
      <c r="EE7" s="25">
        <v>0.76</v>
      </c>
      <c r="EF7" s="25">
        <v>0.25</v>
      </c>
      <c r="EG7" s="25">
        <v>0.03</v>
      </c>
      <c r="EH7" s="25">
        <v>0.26</v>
      </c>
      <c r="EI7" s="25">
        <v>0.5</v>
      </c>
      <c r="EJ7" s="25">
        <v>0.52</v>
      </c>
      <c r="EK7" s="25">
        <v>0.53</v>
      </c>
      <c r="EL7" s="25">
        <v>0.48</v>
      </c>
      <c r="EM7" s="25">
        <v>0.5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