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00342\Desktop\2024.01.16経営比較分析表(R4決算)\新しいフォルダー\"/>
    </mc:Choice>
  </mc:AlternateContent>
  <xr:revisionPtr revIDLastSave="0" documentId="13_ncr:1_{969C30FF-1B29-4C59-9314-4135775AE530}" xr6:coauthVersionLast="36" xr6:coauthVersionMax="36" xr10:uidLastSave="{00000000-0000-0000-0000-000000000000}"/>
  <workbookProtection workbookAlgorithmName="SHA-512" workbookHashValue="3tztI3KFTP5kg+TzIz2tYLgzROUsQ3AgN2t5fSSxb0zHsyMcZYVlX1wswaMvT+fQKi8QFUUhiVHc/p2myYK6+w==" workbookSaltValue="NKMN+DGy+cAAyaWapwLnEw==" workbookSpinCount="100000" lockStructure="1"/>
  <bookViews>
    <workbookView xWindow="0" yWindow="0" windowWidth="9585" windowHeight="682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AL8" i="4" s="1"/>
  <c r="R6" i="5"/>
  <c r="AD10" i="4" s="1"/>
  <c r="Q6" i="5"/>
  <c r="W10" i="4" s="1"/>
  <c r="P6" i="5"/>
  <c r="O6" i="5"/>
  <c r="I10" i="4" s="1"/>
  <c r="N6" i="5"/>
  <c r="B10" i="4" s="1"/>
  <c r="M6" i="5"/>
  <c r="AD8" i="4" s="1"/>
  <c r="L6" i="5"/>
  <c r="W8" i="4" s="1"/>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E85" i="4"/>
  <c r="BB10" i="4"/>
  <c r="AT10" i="4"/>
  <c r="AL10" i="4"/>
  <c r="P10" i="4"/>
  <c r="P8" i="4"/>
  <c r="I8" i="4"/>
  <c r="B6" i="4"/>
</calcChain>
</file>

<file path=xl/sharedStrings.xml><?xml version="1.0" encoding="utf-8"?>
<sst xmlns="http://schemas.openxmlformats.org/spreadsheetml/2006/main" count="275" uniqueCount="118">
  <si>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</si>
  <si>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</si>
  <si>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</si>
  <si>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</si>
  <si>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</si>
  <si>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</si>
  <si>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</si>
  <si>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</si>
  <si>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</si>
  <si>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</si>
  <si>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</si>
  <si>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</si>
  <si>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</si>
  <si>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</si>
  <si>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</si>
  <si>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</si>
  <si>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</si>
  <si>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</si>
  <si>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</si>
  <si>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</si>
  <si>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</si>
  <si>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</si>
  <si>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</si>
  <si>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</si>
  <si>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</si>
  <si>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</si>
  <si>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</si>
  <si>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</si>
  <si>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</si>
  <si>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</si>
  <si>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</si>
  <si>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</si>
  <si>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</si>
  <si>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</si>
  <si>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</si>
  <si>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</si>
  <si>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</si>
  <si>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</si>
  <si>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</si>
  <si>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</si>
  <si>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</si>
  <si>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</si>
  <si>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</si>
  <si>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</si>
  <si>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</si>
  <si>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</si>
  <si>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</si>
  <si>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</si>
  <si>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</si>
  <si>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</si>
  <si>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</si>
  <si>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</si>
  <si>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</si>
  <si>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</si>
  <si>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</si>
  <si>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</si>
  <si>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</si>
  <si>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</si>
  <si>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</si>
  <si>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</si>
  <si>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</si>
  <si>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</si>
  <si>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</si>
  <si>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</si>
  <si>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</si>
  <si>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</si>
  <si>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</si>
  <si>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</si>
  <si>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</si>
  <si>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</si>
  <si>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</si>
  <si>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</si>
  <si>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</si>
  <si>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</si>
  <si>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</si>
  <si>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</si>
  <si>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</si>
  <si>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</si>
  <si>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</si>
  <si>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</si>
  <si>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</si>
  <si>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</si>
  <si>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</si>
  <si>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</si>
  <si>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</si>
  <si>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</si>
  <si>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</si>
  <si>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</si>
  <si>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</si>
  <si>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</si>
  <si>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</si>
  <si>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</si>
  <si>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</si>
  <si>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</si>
  <si>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</si>
  <si>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</si>
  <si>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</si>
  <si>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</si>
  <si>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</si>
  <si>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</si>
  <si>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</si>
  <si>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</si>
  <si>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</si>
  <si>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</si>
  <si>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</si>
  <si>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</si>
  <si>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</si>
  <si>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</si>
  <si>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</si>
  <si>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</si>
  <si>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</si>
  <si>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</si>
  <si>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</si>
  <si>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</si>
  <si>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</si>
  <si>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令和2年度から地方公営企業法の財務規定を適用し法適用会計に移行しました。
経常収支比率が100％を超えており累積欠損金もありませんが、使用料で回収すべき経費をどの程度使用料で賄っているかを示す経費回収率は類似団体や全国平均を下回る低い水準となっています。これは費用の多くが一般会計からの繰入金で賄われていることを意味しており、厳しい経営状況であるといえます。</t>
    <phoneticPr fontId="4"/>
  </si>
  <si>
    <t>現在は施設の維持管理業務が中心となっています。施設の老朽化に伴う修繕費等の維持管理費が増加する一方で、処理区域内の人口減少により使用料収入は減少していく見込みです。
今後は機能強化対策事業を進めながら、将来的には公共下水道への接続も検討していく必要があるため、財源の確保に向けた経営の健全化に取組んでいきます。</t>
    <phoneticPr fontId="4"/>
  </si>
  <si>
    <t>町内には6ヵ所の処理場があります。いずれの施設も供用開始から20年近く経過しており施設の老朽化に伴い維持管理費の増加が見込まれます。
機能強化対策事業として令和4年度は機械設備の更新を実施しました。今後も緊急性の高い施設、設備から更新を行っていきます。</t>
    <rPh sb="84" eb="88">
      <t>キカイセツビ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</si>
</sst>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490-4E02-89C4-184B6052F35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5490-4E02-89C4-184B6052F35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68.53</c:v>
                </c:pt>
                <c:pt idx="3">
                  <c:v>66.16</c:v>
                </c:pt>
                <c:pt idx="4">
                  <c:v>64.739999999999995</c:v>
                </c:pt>
              </c:numCache>
            </c:numRef>
          </c:val>
          <c:extLst>
            <c:ext xmlns:c16="http://schemas.microsoft.com/office/drawing/2014/chart" uri="{C3380CC4-5D6E-409C-BE32-E72D297353CC}">
              <c16:uniqueId val="{00000000-F948-43CC-9B2D-BF9490DC24B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F948-43CC-9B2D-BF9490DC24B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94.86</c:v>
                </c:pt>
                <c:pt idx="3">
                  <c:v>94.89</c:v>
                </c:pt>
                <c:pt idx="4">
                  <c:v>95.15</c:v>
                </c:pt>
              </c:numCache>
            </c:numRef>
          </c:val>
          <c:extLst>
            <c:ext xmlns:c16="http://schemas.microsoft.com/office/drawing/2014/chart" uri="{C3380CC4-5D6E-409C-BE32-E72D297353CC}">
              <c16:uniqueId val="{00000000-9E16-4BE2-AF89-B16EBE0681C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9E16-4BE2-AF89-B16EBE0681C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103.56</c:v>
                </c:pt>
                <c:pt idx="3">
                  <c:v>103.59</c:v>
                </c:pt>
                <c:pt idx="4">
                  <c:v>107.94</c:v>
                </c:pt>
              </c:numCache>
            </c:numRef>
          </c:val>
          <c:extLst>
            <c:ext xmlns:c16="http://schemas.microsoft.com/office/drawing/2014/chart" uri="{C3380CC4-5D6E-409C-BE32-E72D297353CC}">
              <c16:uniqueId val="{00000000-B004-4726-8EC0-BCE2D496BB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B004-4726-8EC0-BCE2D496BB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4.54</c:v>
                </c:pt>
                <c:pt idx="3">
                  <c:v>8.23</c:v>
                </c:pt>
                <c:pt idx="4">
                  <c:v>11.72</c:v>
                </c:pt>
              </c:numCache>
            </c:numRef>
          </c:val>
          <c:extLst>
            <c:ext xmlns:c16="http://schemas.microsoft.com/office/drawing/2014/chart" uri="{C3380CC4-5D6E-409C-BE32-E72D297353CC}">
              <c16:uniqueId val="{00000000-1EFD-4106-8A8F-3149D0B20DC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1EFD-4106-8A8F-3149D0B20DC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8EA-44B2-842C-659D8D0F7AE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A8EA-44B2-842C-659D8D0F7AE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58F-4B71-8432-37C171259F0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D58F-4B71-8432-37C171259F0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30.76</c:v>
                </c:pt>
                <c:pt idx="3">
                  <c:v>44.84</c:v>
                </c:pt>
                <c:pt idx="4">
                  <c:v>60.24</c:v>
                </c:pt>
              </c:numCache>
            </c:numRef>
          </c:val>
          <c:extLst>
            <c:ext xmlns:c16="http://schemas.microsoft.com/office/drawing/2014/chart" uri="{C3380CC4-5D6E-409C-BE32-E72D297353CC}">
              <c16:uniqueId val="{00000000-1AE8-4146-B91A-327CD26BFC4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1AE8-4146-B91A-327CD26BFC4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19.62</c:v>
                </c:pt>
                <c:pt idx="3">
                  <c:v>49.35</c:v>
                </c:pt>
                <c:pt idx="4">
                  <c:v>69.31</c:v>
                </c:pt>
              </c:numCache>
            </c:numRef>
          </c:val>
          <c:extLst>
            <c:ext xmlns:c16="http://schemas.microsoft.com/office/drawing/2014/chart" uri="{C3380CC4-5D6E-409C-BE32-E72D297353CC}">
              <c16:uniqueId val="{00000000-93D6-4950-B66C-CB8222A11F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93D6-4950-B66C-CB8222A11F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45.51</c:v>
                </c:pt>
                <c:pt idx="3">
                  <c:v>42.1</c:v>
                </c:pt>
                <c:pt idx="4">
                  <c:v>41.71</c:v>
                </c:pt>
              </c:numCache>
            </c:numRef>
          </c:val>
          <c:extLst>
            <c:ext xmlns:c16="http://schemas.microsoft.com/office/drawing/2014/chart" uri="{C3380CC4-5D6E-409C-BE32-E72D297353CC}">
              <c16:uniqueId val="{00000000-0E3F-4341-A052-7AFC90AEE3B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0E3F-4341-A052-7AFC90AEE3B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304.13</c:v>
                </c:pt>
                <c:pt idx="3">
                  <c:v>329.78</c:v>
                </c:pt>
                <c:pt idx="4">
                  <c:v>334.27</c:v>
                </c:pt>
              </c:numCache>
            </c:numRef>
          </c:val>
          <c:extLst>
            <c:ext xmlns:c16="http://schemas.microsoft.com/office/drawing/2014/chart" uri="{C3380CC4-5D6E-409C-BE32-E72D297353CC}">
              <c16:uniqueId val="{00000000-8153-4156-8945-C6774FC3EF9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8153-4156-8945-C6774FC3EF9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J56" sqref="BJ5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多気町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14000</v>
      </c>
      <c r="AM8" s="37"/>
      <c r="AN8" s="37"/>
      <c r="AO8" s="37"/>
      <c r="AP8" s="37"/>
      <c r="AQ8" s="37"/>
      <c r="AR8" s="37"/>
      <c r="AS8" s="37"/>
      <c r="AT8" s="38">
        <f>データ!T6</f>
        <v>103.06</v>
      </c>
      <c r="AU8" s="38"/>
      <c r="AV8" s="38"/>
      <c r="AW8" s="38"/>
      <c r="AX8" s="38"/>
      <c r="AY8" s="38"/>
      <c r="AZ8" s="38"/>
      <c r="BA8" s="38"/>
      <c r="BB8" s="38">
        <f>データ!U6</f>
        <v>135.84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70.430000000000007</v>
      </c>
      <c r="J10" s="38"/>
      <c r="K10" s="38"/>
      <c r="L10" s="38"/>
      <c r="M10" s="38"/>
      <c r="N10" s="38"/>
      <c r="O10" s="38"/>
      <c r="P10" s="38">
        <f>データ!P6</f>
        <v>17.79</v>
      </c>
      <c r="Q10" s="38"/>
      <c r="R10" s="38"/>
      <c r="S10" s="38"/>
      <c r="T10" s="38"/>
      <c r="U10" s="38"/>
      <c r="V10" s="38"/>
      <c r="W10" s="38">
        <f>データ!Q6</f>
        <v>100</v>
      </c>
      <c r="X10" s="38"/>
      <c r="Y10" s="38"/>
      <c r="Z10" s="38"/>
      <c r="AA10" s="38"/>
      <c r="AB10" s="38"/>
      <c r="AC10" s="38"/>
      <c r="AD10" s="37">
        <f>データ!R6</f>
        <v>2750</v>
      </c>
      <c r="AE10" s="37"/>
      <c r="AF10" s="37"/>
      <c r="AG10" s="37"/>
      <c r="AH10" s="37"/>
      <c r="AI10" s="37"/>
      <c r="AJ10" s="37"/>
      <c r="AK10" s="2"/>
      <c r="AL10" s="37">
        <f>データ!V6</f>
        <v>2476</v>
      </c>
      <c r="AM10" s="37"/>
      <c r="AN10" s="37"/>
      <c r="AO10" s="37"/>
      <c r="AP10" s="37"/>
      <c r="AQ10" s="37"/>
      <c r="AR10" s="37"/>
      <c r="AS10" s="37"/>
      <c r="AT10" s="38">
        <f>データ!W6</f>
        <v>1.52</v>
      </c>
      <c r="AU10" s="38"/>
      <c r="AV10" s="38"/>
      <c r="AW10" s="38"/>
      <c r="AX10" s="38"/>
      <c r="AY10" s="38"/>
      <c r="AZ10" s="38"/>
      <c r="BA10" s="38"/>
      <c r="BB10" s="38">
        <f>データ!X6</f>
        <v>1628.95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0VmetW84EH3DaQzwp1S6qYi2dfcRy/6LNw1rZL2bD5TDCZZyatdSwcwJsIaQI1hZFeQykcOZ8MQ7JYcAC8vwaQ==" saltValue="6mzvzzkxtam4kSM4ePd5S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244414</v>
      </c>
      <c r="D6" s="19">
        <f t="shared" si="3"/>
        <v>46</v>
      </c>
      <c r="E6" s="19">
        <f t="shared" si="3"/>
        <v>17</v>
      </c>
      <c r="F6" s="19">
        <f t="shared" si="3"/>
        <v>5</v>
      </c>
      <c r="G6" s="19">
        <f t="shared" si="3"/>
        <v>0</v>
      </c>
      <c r="H6" s="19" t="str">
        <f t="shared" si="3"/>
        <v>三重県　多気町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70.430000000000007</v>
      </c>
      <c r="P6" s="20">
        <f t="shared" si="3"/>
        <v>17.79</v>
      </c>
      <c r="Q6" s="20">
        <f t="shared" si="3"/>
        <v>100</v>
      </c>
      <c r="R6" s="20">
        <f t="shared" si="3"/>
        <v>2750</v>
      </c>
      <c r="S6" s="20">
        <f t="shared" si="3"/>
        <v>14000</v>
      </c>
      <c r="T6" s="20">
        <f t="shared" si="3"/>
        <v>103.06</v>
      </c>
      <c r="U6" s="20">
        <f t="shared" si="3"/>
        <v>135.84</v>
      </c>
      <c r="V6" s="20">
        <f t="shared" si="3"/>
        <v>2476</v>
      </c>
      <c r="W6" s="20">
        <f t="shared" si="3"/>
        <v>1.52</v>
      </c>
      <c r="X6" s="20">
        <f t="shared" si="3"/>
        <v>1628.95</v>
      </c>
      <c r="Y6" s="21" t="str">
        <f>IF(Y7="",NA(),Y7)</f>
        <v>-</v>
      </c>
      <c r="Z6" s="21" t="str">
        <f t="shared" ref="Z6:AH6" si="4">IF(Z7="",NA(),Z7)</f>
        <v>-</v>
      </c>
      <c r="AA6" s="21">
        <f t="shared" si="4"/>
        <v>103.56</v>
      </c>
      <c r="AB6" s="21">
        <f t="shared" si="4"/>
        <v>103.59</v>
      </c>
      <c r="AC6" s="21">
        <f t="shared" si="4"/>
        <v>107.94</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30.76</v>
      </c>
      <c r="AX6" s="21">
        <f t="shared" si="6"/>
        <v>44.84</v>
      </c>
      <c r="AY6" s="21">
        <f t="shared" si="6"/>
        <v>60.24</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1">
        <f t="shared" si="7"/>
        <v>19.62</v>
      </c>
      <c r="BI6" s="21">
        <f t="shared" si="7"/>
        <v>49.35</v>
      </c>
      <c r="BJ6" s="21">
        <f t="shared" si="7"/>
        <v>69.31</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45.51</v>
      </c>
      <c r="BT6" s="21">
        <f t="shared" si="8"/>
        <v>42.1</v>
      </c>
      <c r="BU6" s="21">
        <f t="shared" si="8"/>
        <v>41.71</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304.13</v>
      </c>
      <c r="CE6" s="21">
        <f t="shared" si="9"/>
        <v>329.78</v>
      </c>
      <c r="CF6" s="21">
        <f t="shared" si="9"/>
        <v>334.27</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68.53</v>
      </c>
      <c r="CP6" s="21">
        <f t="shared" si="10"/>
        <v>66.16</v>
      </c>
      <c r="CQ6" s="21">
        <f t="shared" si="10"/>
        <v>64.739999999999995</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94.86</v>
      </c>
      <c r="DA6" s="21">
        <f t="shared" si="11"/>
        <v>94.89</v>
      </c>
      <c r="DB6" s="21">
        <f t="shared" si="11"/>
        <v>95.15</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4.54</v>
      </c>
      <c r="DL6" s="21">
        <f t="shared" si="12"/>
        <v>8.23</v>
      </c>
      <c r="DM6" s="21">
        <f t="shared" si="12"/>
        <v>11.72</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15">
      <c r="A7" s="14"/>
      <c r="B7" s="23">
        <v>2022</v>
      </c>
      <c r="C7" s="23">
        <v>244414</v>
      </c>
      <c r="D7" s="23">
        <v>46</v>
      </c>
      <c r="E7" s="23">
        <v>17</v>
      </c>
      <c r="F7" s="23">
        <v>5</v>
      </c>
      <c r="G7" s="23">
        <v>0</v>
      </c>
      <c r="H7" s="23" t="s">
        <v>96</v>
      </c>
      <c r="I7" s="23" t="s">
        <v>97</v>
      </c>
      <c r="J7" s="23" t="s">
        <v>98</v>
      </c>
      <c r="K7" s="23" t="s">
        <v>99</v>
      </c>
      <c r="L7" s="23" t="s">
        <v>100</v>
      </c>
      <c r="M7" s="23" t="s">
        <v>101</v>
      </c>
      <c r="N7" s="24" t="s">
        <v>102</v>
      </c>
      <c r="O7" s="24">
        <v>70.430000000000007</v>
      </c>
      <c r="P7" s="24">
        <v>17.79</v>
      </c>
      <c r="Q7" s="24">
        <v>100</v>
      </c>
      <c r="R7" s="24">
        <v>2750</v>
      </c>
      <c r="S7" s="24">
        <v>14000</v>
      </c>
      <c r="T7" s="24">
        <v>103.06</v>
      </c>
      <c r="U7" s="24">
        <v>135.84</v>
      </c>
      <c r="V7" s="24">
        <v>2476</v>
      </c>
      <c r="W7" s="24">
        <v>1.52</v>
      </c>
      <c r="X7" s="24">
        <v>1628.95</v>
      </c>
      <c r="Y7" s="24" t="s">
        <v>102</v>
      </c>
      <c r="Z7" s="24" t="s">
        <v>102</v>
      </c>
      <c r="AA7" s="24">
        <v>103.56</v>
      </c>
      <c r="AB7" s="24">
        <v>103.59</v>
      </c>
      <c r="AC7" s="24">
        <v>107.94</v>
      </c>
      <c r="AD7" s="24" t="s">
        <v>102</v>
      </c>
      <c r="AE7" s="24" t="s">
        <v>102</v>
      </c>
      <c r="AF7" s="24">
        <v>106.37</v>
      </c>
      <c r="AG7" s="24">
        <v>106.07</v>
      </c>
      <c r="AH7" s="24">
        <v>105.5</v>
      </c>
      <c r="AI7" s="24">
        <v>103.61</v>
      </c>
      <c r="AJ7" s="24" t="s">
        <v>102</v>
      </c>
      <c r="AK7" s="24" t="s">
        <v>102</v>
      </c>
      <c r="AL7" s="24">
        <v>0</v>
      </c>
      <c r="AM7" s="24">
        <v>0</v>
      </c>
      <c r="AN7" s="24">
        <v>0</v>
      </c>
      <c r="AO7" s="24" t="s">
        <v>102</v>
      </c>
      <c r="AP7" s="24" t="s">
        <v>102</v>
      </c>
      <c r="AQ7" s="24">
        <v>139.02000000000001</v>
      </c>
      <c r="AR7" s="24">
        <v>132.04</v>
      </c>
      <c r="AS7" s="24">
        <v>145.43</v>
      </c>
      <c r="AT7" s="24">
        <v>133.62</v>
      </c>
      <c r="AU7" s="24" t="s">
        <v>102</v>
      </c>
      <c r="AV7" s="24" t="s">
        <v>102</v>
      </c>
      <c r="AW7" s="24">
        <v>30.76</v>
      </c>
      <c r="AX7" s="24">
        <v>44.84</v>
      </c>
      <c r="AY7" s="24">
        <v>60.24</v>
      </c>
      <c r="AZ7" s="24" t="s">
        <v>102</v>
      </c>
      <c r="BA7" s="24" t="s">
        <v>102</v>
      </c>
      <c r="BB7" s="24">
        <v>29.13</v>
      </c>
      <c r="BC7" s="24">
        <v>35.69</v>
      </c>
      <c r="BD7" s="24">
        <v>38.4</v>
      </c>
      <c r="BE7" s="24">
        <v>36.94</v>
      </c>
      <c r="BF7" s="24" t="s">
        <v>102</v>
      </c>
      <c r="BG7" s="24" t="s">
        <v>102</v>
      </c>
      <c r="BH7" s="24">
        <v>19.62</v>
      </c>
      <c r="BI7" s="24">
        <v>49.35</v>
      </c>
      <c r="BJ7" s="24">
        <v>69.31</v>
      </c>
      <c r="BK7" s="24" t="s">
        <v>102</v>
      </c>
      <c r="BL7" s="24" t="s">
        <v>102</v>
      </c>
      <c r="BM7" s="24">
        <v>867.83</v>
      </c>
      <c r="BN7" s="24">
        <v>791.76</v>
      </c>
      <c r="BO7" s="24">
        <v>900.82</v>
      </c>
      <c r="BP7" s="24">
        <v>809.19</v>
      </c>
      <c r="BQ7" s="24" t="s">
        <v>102</v>
      </c>
      <c r="BR7" s="24" t="s">
        <v>102</v>
      </c>
      <c r="BS7" s="24">
        <v>45.51</v>
      </c>
      <c r="BT7" s="24">
        <v>42.1</v>
      </c>
      <c r="BU7" s="24">
        <v>41.71</v>
      </c>
      <c r="BV7" s="24" t="s">
        <v>102</v>
      </c>
      <c r="BW7" s="24" t="s">
        <v>102</v>
      </c>
      <c r="BX7" s="24">
        <v>57.08</v>
      </c>
      <c r="BY7" s="24">
        <v>56.26</v>
      </c>
      <c r="BZ7" s="24">
        <v>52.94</v>
      </c>
      <c r="CA7" s="24">
        <v>57.02</v>
      </c>
      <c r="CB7" s="24" t="s">
        <v>102</v>
      </c>
      <c r="CC7" s="24" t="s">
        <v>102</v>
      </c>
      <c r="CD7" s="24">
        <v>304.13</v>
      </c>
      <c r="CE7" s="24">
        <v>329.78</v>
      </c>
      <c r="CF7" s="24">
        <v>334.27</v>
      </c>
      <c r="CG7" s="24" t="s">
        <v>102</v>
      </c>
      <c r="CH7" s="24" t="s">
        <v>102</v>
      </c>
      <c r="CI7" s="24">
        <v>274.99</v>
      </c>
      <c r="CJ7" s="24">
        <v>282.08999999999997</v>
      </c>
      <c r="CK7" s="24">
        <v>303.27999999999997</v>
      </c>
      <c r="CL7" s="24">
        <v>273.68</v>
      </c>
      <c r="CM7" s="24" t="s">
        <v>102</v>
      </c>
      <c r="CN7" s="24" t="s">
        <v>102</v>
      </c>
      <c r="CO7" s="24">
        <v>68.53</v>
      </c>
      <c r="CP7" s="24">
        <v>66.16</v>
      </c>
      <c r="CQ7" s="24">
        <v>64.739999999999995</v>
      </c>
      <c r="CR7" s="24" t="s">
        <v>102</v>
      </c>
      <c r="CS7" s="24" t="s">
        <v>102</v>
      </c>
      <c r="CT7" s="24">
        <v>54.83</v>
      </c>
      <c r="CU7" s="24">
        <v>66.53</v>
      </c>
      <c r="CV7" s="24">
        <v>52.35</v>
      </c>
      <c r="CW7" s="24">
        <v>52.55</v>
      </c>
      <c r="CX7" s="24" t="s">
        <v>102</v>
      </c>
      <c r="CY7" s="24" t="s">
        <v>102</v>
      </c>
      <c r="CZ7" s="24">
        <v>94.86</v>
      </c>
      <c r="DA7" s="24">
        <v>94.89</v>
      </c>
      <c r="DB7" s="24">
        <v>95.15</v>
      </c>
      <c r="DC7" s="24" t="s">
        <v>102</v>
      </c>
      <c r="DD7" s="24" t="s">
        <v>102</v>
      </c>
      <c r="DE7" s="24">
        <v>84.7</v>
      </c>
      <c r="DF7" s="24">
        <v>84.67</v>
      </c>
      <c r="DG7" s="24">
        <v>84.39</v>
      </c>
      <c r="DH7" s="24">
        <v>87.3</v>
      </c>
      <c r="DI7" s="24" t="s">
        <v>102</v>
      </c>
      <c r="DJ7" s="24" t="s">
        <v>102</v>
      </c>
      <c r="DK7" s="24">
        <v>4.54</v>
      </c>
      <c r="DL7" s="24">
        <v>8.23</v>
      </c>
      <c r="DM7" s="24">
        <v>11.72</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