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16_東員町\"/>
    </mc:Choice>
  </mc:AlternateContent>
  <workbookProtection workbookAlgorithmName="SHA-512" workbookHashValue="tv/lfbzzEKJys1+OL6AMfQV7emLHjTv22l74idk7f18VThKhfLk6mMzvDdRmN/Nu7PmojZuFbq2sfcLcV5+MEA==" workbookSaltValue="vDhVTkY40j7Z4kIh4jR3yA==" workbookSpinCount="100000" lockStructure="1"/>
  <bookViews>
    <workbookView xWindow="168" yWindow="12" windowWidth="22788" windowHeight="12348"/>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T10" i="4"/>
  <c r="W10" i="4"/>
  <c r="I10" i="4"/>
  <c r="B10" i="4"/>
  <c r="BB8" i="4"/>
  <c r="AT8" i="4"/>
  <c r="AL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<sst xmlns="http://schemas.openxmlformats.org/spreadsheetml/2006/main" count="228" uniqueCount="114">
  <si>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</si>
  <si>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</si>
  <si>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</si>
  <si>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</si>
  <si>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</si>
  <si>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</si>
  <si>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</si>
  <si>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</si>
  <si>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</si>
  <si>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</si>
  <si>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</si>
  <si>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</si>
  <si>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</si>
  <si>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</si>
  <si>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</si>
  <si>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</si>
  <si>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</si>
  <si>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</si>
  <si>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</si>
  <si>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</si>
  <si>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</si>
  <si>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</si>
  <si>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</si>
  <si>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</si>
  <si>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</si>
  <si>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</si>
  <si>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</si>
  <si>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</si>
  <si>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</si>
  <si>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</si>
  <si>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</si>
  <si>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</si>
  <si>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</si>
  <si>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</si>
  <si>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</si>
  <si>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</si>
  <si>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</si>
  <si>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</si>
  <si>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</si>
  <si>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</si>
  <si>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</si>
  <si>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</si>
  <si>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</si>
  <si>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</si>
  <si>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</si>
  <si>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</si>
  <si>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</si>
  <si>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</si>
  <si>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</si>
  <si>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</si>
  <si>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</si>
  <si>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</si>
  <si>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</si>
  <si>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</si>
  <si>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</si>
  <si>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</si>
  <si>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</si>
  <si>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</si>
  <si>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</si>
  <si>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</si>
  <si>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</si>
  <si>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</si>
  <si>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</si>
  <si>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</si>
  <si>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</si>
  <si>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</si>
  <si>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</si>
  <si>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</si>
  <si>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</si>
  <si>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</si>
  <si>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</si>
  <si>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</si>
  <si>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</si>
  <si>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</si>
  <si>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</si>
  <si>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</si>
  <si>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</si>
  <si>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</si>
  <si>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</si>
  <si>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</si>
  <si>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</si>
  <si>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</si>
  <si>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</si>
  <si>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</si>
  <si>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</si>
  <si>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</si>
  <si>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</si>
  <si>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</si>
  <si>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</si>
  <si>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</si>
  <si>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</si>
  <si>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</si>
  <si>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</si>
  <si>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</si>
  <si>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</si>
  <si>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</si>
  <si>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</si>
  <si>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</si>
  <si>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</si>
  <si>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</si>
  <si>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</si>
  <si>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</si>
  <si>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</si>
  <si>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</si>
  <si>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</si>
  <si>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</si>
  <si>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</si>
  <si>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</si>
  <si>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</si>
  <si>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</si>
  <si>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</si>
  <si>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①有形固定資産減価償却率は、水道施設更新計画に基づき平成30年度から施設更新工事を実施している。
②管路経年化率は、水道第二次拡張期の管路が法定耐用年数を迎え、令和5年度には40％超、6年度には50％を超えることから、今後短期間で法定耐用年数を超過する管路の増加が予測できる。施設更新工事が終了後、管路更新基本計画を策定する予定である。
③管路更新率について、平成30年度以降実施はない状況である。水道施設更新計画に基づき、今後、管理事務所の施設更新終了後に重要管路を中心に更新工事を行う予定である。</t>
    <rPh sb="1" eb="3">
      <t>ユウケイ</t>
    </rPh>
    <rPh sb="3" eb="5">
      <t>コテイ</t>
    </rPh>
    <rPh sb="5" eb="7">
      <t>シサン</t>
    </rPh>
    <rPh sb="7" eb="9">
      <t>ゲンカ</t>
    </rPh>
    <rPh sb="9" eb="11">
      <t>ショウキャク</t>
    </rPh>
    <rPh sb="11" eb="12">
      <t>リツ</t>
    </rPh>
    <rPh sb="14" eb="16">
      <t>スイドウ</t>
    </rPh>
    <rPh sb="16" eb="18">
      <t>シセツ</t>
    </rPh>
    <rPh sb="18" eb="20">
      <t>コウシン</t>
    </rPh>
    <rPh sb="20" eb="22">
      <t>ケイカク</t>
    </rPh>
    <rPh sb="23" eb="24">
      <t>モト</t>
    </rPh>
    <rPh sb="26" eb="28">
      <t>ヘイセイ</t>
    </rPh>
    <rPh sb="30" eb="32">
      <t>ネンド</t>
    </rPh>
    <rPh sb="34" eb="36">
      <t>シセツ</t>
    </rPh>
    <rPh sb="36" eb="38">
      <t>コウシン</t>
    </rPh>
    <rPh sb="38" eb="40">
      <t>コウジ</t>
    </rPh>
    <rPh sb="41" eb="43">
      <t>ジッシ</t>
    </rPh>
    <rPh sb="50" eb="52">
      <t>カンロ</t>
    </rPh>
    <rPh sb="52" eb="55">
      <t>ケイネンカ</t>
    </rPh>
    <rPh sb="55" eb="56">
      <t>リツ</t>
    </rPh>
    <rPh sb="58" eb="60">
      <t>スイドウ</t>
    </rPh>
    <rPh sb="60" eb="61">
      <t>ダイ</t>
    </rPh>
    <rPh sb="61" eb="63">
      <t>ニジ</t>
    </rPh>
    <rPh sb="63" eb="65">
      <t>カクチョウ</t>
    </rPh>
    <rPh sb="65" eb="66">
      <t>キ</t>
    </rPh>
    <rPh sb="67" eb="69">
      <t>カンロ</t>
    </rPh>
    <rPh sb="70" eb="72">
      <t>ホウテイ</t>
    </rPh>
    <rPh sb="72" eb="74">
      <t>タイヨウ</t>
    </rPh>
    <rPh sb="74" eb="76">
      <t>ネンスウ</t>
    </rPh>
    <rPh sb="77" eb="78">
      <t>ムカ</t>
    </rPh>
    <rPh sb="80" eb="82">
      <t>レイワ</t>
    </rPh>
    <rPh sb="83" eb="85">
      <t>ネンド</t>
    </rPh>
    <rPh sb="90" eb="91">
      <t>コ</t>
    </rPh>
    <rPh sb="93" eb="95">
      <t>ネンド</t>
    </rPh>
    <rPh sb="101" eb="102">
      <t>コ</t>
    </rPh>
    <rPh sb="109" eb="111">
      <t>コンゴ</t>
    </rPh>
    <rPh sb="111" eb="114">
      <t>タンキカン</t>
    </rPh>
    <rPh sb="115" eb="117">
      <t>ホウテイ</t>
    </rPh>
    <rPh sb="117" eb="119">
      <t>タイヨウ</t>
    </rPh>
    <rPh sb="119" eb="121">
      <t>ネンスウ</t>
    </rPh>
    <rPh sb="122" eb="124">
      <t>チョウカ</t>
    </rPh>
    <rPh sb="126" eb="128">
      <t>カンロ</t>
    </rPh>
    <rPh sb="129" eb="131">
      <t>ゾウカ</t>
    </rPh>
    <rPh sb="132" eb="134">
      <t>ヨソク</t>
    </rPh>
    <rPh sb="138" eb="140">
      <t>シセツ</t>
    </rPh>
    <rPh sb="140" eb="142">
      <t>コウシン</t>
    </rPh>
    <rPh sb="142" eb="144">
      <t>コウジ</t>
    </rPh>
    <rPh sb="145" eb="147">
      <t>シュウリョウ</t>
    </rPh>
    <rPh sb="147" eb="148">
      <t>ゴ</t>
    </rPh>
    <rPh sb="149" eb="151">
      <t>カンロ</t>
    </rPh>
    <rPh sb="151" eb="153">
      <t>コウシン</t>
    </rPh>
    <rPh sb="153" eb="155">
      <t>キホン</t>
    </rPh>
    <rPh sb="155" eb="157">
      <t>ケイカク</t>
    </rPh>
    <rPh sb="158" eb="160">
      <t>サクテイ</t>
    </rPh>
    <rPh sb="162" eb="164">
      <t>ヨテイ</t>
    </rPh>
    <rPh sb="170" eb="172">
      <t>カンロ</t>
    </rPh>
    <rPh sb="172" eb="174">
      <t>コウシン</t>
    </rPh>
    <rPh sb="174" eb="175">
      <t>リツ</t>
    </rPh>
    <rPh sb="180" eb="182">
      <t>ヘイセイ</t>
    </rPh>
    <rPh sb="184" eb="186">
      <t>ネンド</t>
    </rPh>
    <rPh sb="186" eb="188">
      <t>イコウ</t>
    </rPh>
    <rPh sb="188" eb="190">
      <t>ジッシ</t>
    </rPh>
    <rPh sb="193" eb="195">
      <t>ジョウキョウ</t>
    </rPh>
    <rPh sb="199" eb="201">
      <t>スイドウ</t>
    </rPh>
    <rPh sb="201" eb="203">
      <t>シセツ</t>
    </rPh>
    <rPh sb="203" eb="205">
      <t>コウシン</t>
    </rPh>
    <rPh sb="205" eb="207">
      <t>ケイカク</t>
    </rPh>
    <rPh sb="208" eb="209">
      <t>モト</t>
    </rPh>
    <rPh sb="212" eb="214">
      <t>コンゴ</t>
    </rPh>
    <rPh sb="215" eb="217">
      <t>カンリ</t>
    </rPh>
    <rPh sb="217" eb="219">
      <t>ジム</t>
    </rPh>
    <rPh sb="219" eb="220">
      <t>ショ</t>
    </rPh>
    <rPh sb="221" eb="223">
      <t>シセツ</t>
    </rPh>
    <rPh sb="223" eb="225">
      <t>コウシン</t>
    </rPh>
    <rPh sb="225" eb="228">
      <t>シュウリョウゴ</t>
    </rPh>
    <rPh sb="229" eb="231">
      <t>ジュウヨウ</t>
    </rPh>
    <rPh sb="231" eb="233">
      <t>カンロ</t>
    </rPh>
    <rPh sb="234" eb="236">
      <t>チュウシン</t>
    </rPh>
    <rPh sb="237" eb="239">
      <t>コウシン</t>
    </rPh>
    <rPh sb="239" eb="241">
      <t>コウジ</t>
    </rPh>
    <rPh sb="242" eb="243">
      <t>オコナ</t>
    </rPh>
    <rPh sb="244" eb="246">
      <t>ヨテイ</t>
    </rPh>
    <phoneticPr fontId="4"/>
  </si>
  <si>
    <t>今年度は「東員町水道事業経営戦略」の策定から５年が経過することから見直しを行い、その経営目標に沿って効率的な事業運営に努め、アセットマネジメントの手法に基づく老朽施設更新事業等を推進した。経営の状況においては、新型コロナウイルス感染症の影響によりライフスタイルが変化し、サービス業をはじめとする大口需要者の水需要が変化しつつある。このことから水需要は減少傾向にあり、経営環境は依然厳しい状況にある。今後も「東員町水道施設更新計画」及び「東員町水道事業経営戦略」に基づき、管理事務所の整備等、施設の老朽化対策及び管路の更新・耐震化を進めるとともに、更なる経費の削減や業務の効率化、水道料金の定期的な見直し等による「経営基盤の強化」の取り組みを進め、持続可能な事業運営に努める。</t>
    <rPh sb="0" eb="3">
      <t>コンネンド</t>
    </rPh>
    <rPh sb="5" eb="8">
      <t>トウインチョウ</t>
    </rPh>
    <rPh sb="8" eb="10">
      <t>スイドウ</t>
    </rPh>
    <rPh sb="10" eb="12">
      <t>ジギョウ</t>
    </rPh>
    <rPh sb="12" eb="14">
      <t>ケイエイ</t>
    </rPh>
    <rPh sb="14" eb="16">
      <t>センリャク</t>
    </rPh>
    <rPh sb="18" eb="20">
      <t>サクテイ</t>
    </rPh>
    <rPh sb="23" eb="24">
      <t>ネン</t>
    </rPh>
    <rPh sb="25" eb="27">
      <t>ケイカ</t>
    </rPh>
    <rPh sb="33" eb="35">
      <t>ミナオ</t>
    </rPh>
    <rPh sb="37" eb="38">
      <t>オコナ</t>
    </rPh>
    <rPh sb="42" eb="44">
      <t>ケイエイ</t>
    </rPh>
    <rPh sb="44" eb="46">
      <t>モクヒョウ</t>
    </rPh>
    <rPh sb="47" eb="48">
      <t>ソ</t>
    </rPh>
    <rPh sb="50" eb="53">
      <t>コウリツテキ</t>
    </rPh>
    <rPh sb="54" eb="56">
      <t>ジギョウ</t>
    </rPh>
    <rPh sb="56" eb="58">
      <t>ウンエイ</t>
    </rPh>
    <rPh sb="59" eb="60">
      <t>ツト</t>
    </rPh>
    <rPh sb="73" eb="75">
      <t>シュホウ</t>
    </rPh>
    <rPh sb="76" eb="77">
      <t>モト</t>
    </rPh>
    <rPh sb="79" eb="81">
      <t>ロウキュウ</t>
    </rPh>
    <rPh sb="81" eb="83">
      <t>シセツ</t>
    </rPh>
    <rPh sb="83" eb="85">
      <t>コウシン</t>
    </rPh>
    <rPh sb="85" eb="87">
      <t>ジギョウ</t>
    </rPh>
    <rPh sb="87" eb="88">
      <t>ナド</t>
    </rPh>
    <rPh sb="89" eb="91">
      <t>スイシン</t>
    </rPh>
    <rPh sb="94" eb="96">
      <t>ケイエイ</t>
    </rPh>
    <rPh sb="97" eb="99">
      <t>ジョウキョウ</t>
    </rPh>
    <rPh sb="105" eb="107">
      <t>シンガタ</t>
    </rPh>
    <rPh sb="114" eb="117">
      <t>カンセンショウ</t>
    </rPh>
    <rPh sb="118" eb="120">
      <t>エイキョウ</t>
    </rPh>
    <rPh sb="131" eb="133">
      <t>ヘンカ</t>
    </rPh>
    <rPh sb="139" eb="140">
      <t>ギョウ</t>
    </rPh>
    <rPh sb="147" eb="149">
      <t>オオグチ</t>
    </rPh>
    <rPh sb="149" eb="151">
      <t>ジュヨウ</t>
    </rPh>
    <rPh sb="151" eb="152">
      <t>シャ</t>
    </rPh>
    <rPh sb="153" eb="154">
      <t>ミズ</t>
    </rPh>
    <rPh sb="154" eb="156">
      <t>ジュヨウ</t>
    </rPh>
    <rPh sb="157" eb="159">
      <t>ヘンカ</t>
    </rPh>
    <rPh sb="171" eb="172">
      <t>ミズ</t>
    </rPh>
    <rPh sb="172" eb="174">
      <t>ジュヨウ</t>
    </rPh>
    <rPh sb="175" eb="177">
      <t>ゲンショウ</t>
    </rPh>
    <rPh sb="177" eb="179">
      <t>ケイコウ</t>
    </rPh>
    <rPh sb="183" eb="185">
      <t>ケイエイ</t>
    </rPh>
    <rPh sb="185" eb="187">
      <t>カンキョウ</t>
    </rPh>
    <rPh sb="188" eb="190">
      <t>イゼン</t>
    </rPh>
    <rPh sb="190" eb="191">
      <t>キビ</t>
    </rPh>
    <rPh sb="193" eb="195">
      <t>ジョウキョウ</t>
    </rPh>
    <rPh sb="199" eb="201">
      <t>コンゴ</t>
    </rPh>
    <rPh sb="203" eb="206">
      <t>トウインチョウ</t>
    </rPh>
    <rPh sb="206" eb="208">
      <t>スイドウ</t>
    </rPh>
    <rPh sb="208" eb="210">
      <t>シセツ</t>
    </rPh>
    <rPh sb="210" eb="212">
      <t>コウシン</t>
    </rPh>
    <rPh sb="212" eb="214">
      <t>ケイカク</t>
    </rPh>
    <rPh sb="215" eb="216">
      <t>オヨ</t>
    </rPh>
    <rPh sb="218" eb="221">
      <t>トウインチョウ</t>
    </rPh>
    <rPh sb="221" eb="223">
      <t>スイドウ</t>
    </rPh>
    <rPh sb="223" eb="225">
      <t>ジギョウ</t>
    </rPh>
    <rPh sb="225" eb="227">
      <t>ケイエイ</t>
    </rPh>
    <rPh sb="227" eb="229">
      <t>センリャク</t>
    </rPh>
    <rPh sb="231" eb="232">
      <t>モト</t>
    </rPh>
    <rPh sb="235" eb="237">
      <t>カンリ</t>
    </rPh>
    <rPh sb="237" eb="239">
      <t>ジム</t>
    </rPh>
    <rPh sb="239" eb="240">
      <t>ショ</t>
    </rPh>
    <rPh sb="241" eb="243">
      <t>セイビ</t>
    </rPh>
    <rPh sb="243" eb="244">
      <t>ナド</t>
    </rPh>
    <rPh sb="245" eb="247">
      <t>シセツ</t>
    </rPh>
    <rPh sb="248" eb="251">
      <t>ロウキュウカ</t>
    </rPh>
    <rPh sb="251" eb="253">
      <t>タイサク</t>
    </rPh>
    <rPh sb="253" eb="254">
      <t>オヨ</t>
    </rPh>
    <rPh sb="255" eb="257">
      <t>カンロ</t>
    </rPh>
    <rPh sb="258" eb="260">
      <t>コウシン</t>
    </rPh>
    <rPh sb="261" eb="264">
      <t>タイシンカ</t>
    </rPh>
    <rPh sb="265" eb="266">
      <t>スス</t>
    </rPh>
    <rPh sb="273" eb="274">
      <t>サラ</t>
    </rPh>
    <rPh sb="276" eb="278">
      <t>ケイヒ</t>
    </rPh>
    <rPh sb="279" eb="281">
      <t>サクゲン</t>
    </rPh>
    <rPh sb="282" eb="284">
      <t>ギョウム</t>
    </rPh>
    <rPh sb="285" eb="288">
      <t>コウリツカ</t>
    </rPh>
    <rPh sb="289" eb="291">
      <t>スイドウ</t>
    </rPh>
    <rPh sb="291" eb="293">
      <t>リョウキン</t>
    </rPh>
    <rPh sb="294" eb="297">
      <t>テイキテキ</t>
    </rPh>
    <rPh sb="298" eb="300">
      <t>ミナオ</t>
    </rPh>
    <rPh sb="301" eb="302">
      <t>ナド</t>
    </rPh>
    <rPh sb="306" eb="308">
      <t>ケイエイ</t>
    </rPh>
    <rPh sb="308" eb="310">
      <t>キバン</t>
    </rPh>
    <rPh sb="311" eb="313">
      <t>キョウカ</t>
    </rPh>
    <rPh sb="315" eb="316">
      <t>ト</t>
    </rPh>
    <rPh sb="317" eb="318">
      <t>ク</t>
    </rPh>
    <rPh sb="320" eb="321">
      <t>スス</t>
    </rPh>
    <rPh sb="323" eb="325">
      <t>ジゾク</t>
    </rPh>
    <rPh sb="325" eb="327">
      <t>カノウ</t>
    </rPh>
    <rPh sb="328" eb="330">
      <t>ジギョウ</t>
    </rPh>
    <rPh sb="330" eb="332">
      <t>ウンエイ</t>
    </rPh>
    <rPh sb="333" eb="334">
      <t>ツト</t>
    </rPh>
    <phoneticPr fontId="4"/>
  </si>
  <si>
    <t>①②施設更新に伴う減価償却費やエネルギー価格高騰の影響による動力費の増が主な要因により当年度純損失となった。計画に基づく施設更新に伴い今後も減価償却費が増加していくため、令和７年度に料金改定を予定している。
③流動資産において、減価償却費の増に伴う現金預金の増加により微増となった。今後は施設更新工事に伴う企業債償還額の増により比率は減少する見込みである。
④施設更新工事に伴う企業債の借入により増加した。今後も同様に増加する見込みである。
⑤減価償却費や動力費等の増により給水原価が増加し事業初のマイナスとなった。令和７年度に料金改定を予定している。
⑥増加した主な要因は、減価償却費や動力費の増である。今後も計画に基づく施設更新に伴い、更なる減価償却費の増加により上昇するものと予測される。
⑦ここ近年、ほぼ横ばいの状態であったが、漏水等の要因による無効水量の増に伴い増加した。本町における水系統は一系列のみであり、施設更新や事故対応等に一定の余裕は必要と考えるが、今後の人口減少やライフスタイルの変化等による水需要の減少が想定されることから、管路のダウンサイジング等による適正な施設規模を検討する必要がある。
⑧近年横ばいの状態であったが大きく低下した。令和5年1月に発生した寒波に伴う給水管等の破損による漏水が多発したことが主な要因と考えられる。常時監視データ等の収集分析を用いた漏水管理を行い早期発見に努める。今後、管路更新基本計画を策定し、更新工事を実施していく予定である。
以上の分析により必要な対策を講じ、費用の削減に努めるとともに、業務の効率化や水道料金の定期的な見直し等、経営の健全化と経営基盤の強化に取り組む必要がある。</t>
    <rPh sb="2" eb="4">
      <t>シセツ</t>
    </rPh>
    <rPh sb="4" eb="6">
      <t>コウシン</t>
    </rPh>
    <rPh sb="7" eb="8">
      <t>トモナ</t>
    </rPh>
    <rPh sb="9" eb="11">
      <t>ゲンカ</t>
    </rPh>
    <rPh sb="11" eb="13">
      <t>ショウキャク</t>
    </rPh>
    <rPh sb="13" eb="14">
      <t>ヒ</t>
    </rPh>
    <rPh sb="20" eb="22">
      <t>カカク</t>
    </rPh>
    <rPh sb="22" eb="24">
      <t>コウトウ</t>
    </rPh>
    <rPh sb="25" eb="27">
      <t>エイキョウ</t>
    </rPh>
    <rPh sb="30" eb="32">
      <t>ドウリョク</t>
    </rPh>
    <rPh sb="32" eb="33">
      <t>ヒ</t>
    </rPh>
    <rPh sb="34" eb="35">
      <t>ゾウ</t>
    </rPh>
    <rPh sb="36" eb="37">
      <t>オモ</t>
    </rPh>
    <rPh sb="38" eb="40">
      <t>ヨウイン</t>
    </rPh>
    <rPh sb="43" eb="46">
      <t>トウネンド</t>
    </rPh>
    <rPh sb="46" eb="47">
      <t>ジュン</t>
    </rPh>
    <rPh sb="47" eb="49">
      <t>ソンシツ</t>
    </rPh>
    <rPh sb="54" eb="56">
      <t>ケイカク</t>
    </rPh>
    <rPh sb="57" eb="58">
      <t>モト</t>
    </rPh>
    <rPh sb="60" eb="62">
      <t>シセツ</t>
    </rPh>
    <rPh sb="62" eb="64">
      <t>コウシン</t>
    </rPh>
    <rPh sb="65" eb="66">
      <t>トモナ</t>
    </rPh>
    <rPh sb="67" eb="69">
      <t>コンゴ</t>
    </rPh>
    <rPh sb="70" eb="72">
      <t>ゲンカ</t>
    </rPh>
    <rPh sb="72" eb="74">
      <t>ショウキャク</t>
    </rPh>
    <rPh sb="74" eb="75">
      <t>ヒ</t>
    </rPh>
    <rPh sb="76" eb="78">
      <t>ゾウカ</t>
    </rPh>
    <rPh sb="85" eb="87">
      <t>レイワ</t>
    </rPh>
    <rPh sb="88" eb="90">
      <t>ネンド</t>
    </rPh>
    <rPh sb="91" eb="93">
      <t>リョウキン</t>
    </rPh>
    <rPh sb="93" eb="95">
      <t>カイテイ</t>
    </rPh>
    <rPh sb="96" eb="98">
      <t>ヨテイ</t>
    </rPh>
    <rPh sb="105" eb="107">
      <t>リュウドウ</t>
    </rPh>
    <rPh sb="107" eb="109">
      <t>シサン</t>
    </rPh>
    <rPh sb="114" eb="116">
      <t>ゲンカ</t>
    </rPh>
    <rPh sb="116" eb="118">
      <t>ショウキャク</t>
    </rPh>
    <rPh sb="118" eb="119">
      <t>ヒ</t>
    </rPh>
    <rPh sb="122" eb="123">
      <t>トモナ</t>
    </rPh>
    <rPh sb="124" eb="126">
      <t>ゲンキン</t>
    </rPh>
    <rPh sb="126" eb="128">
      <t>ヨキン</t>
    </rPh>
    <rPh sb="129" eb="131">
      <t>ゾウカ</t>
    </rPh>
    <rPh sb="134" eb="136">
      <t>ビゾウ</t>
    </rPh>
    <rPh sb="141" eb="143">
      <t>コンゴ</t>
    </rPh>
    <rPh sb="144" eb="146">
      <t>シセツ</t>
    </rPh>
    <rPh sb="146" eb="148">
      <t>コウシン</t>
    </rPh>
    <rPh sb="148" eb="150">
      <t>コウジ</t>
    </rPh>
    <rPh sb="151" eb="152">
      <t>トモナ</t>
    </rPh>
    <rPh sb="153" eb="155">
      <t>キギョウ</t>
    </rPh>
    <rPh sb="155" eb="156">
      <t>サイ</t>
    </rPh>
    <rPh sb="156" eb="158">
      <t>ショウカン</t>
    </rPh>
    <rPh sb="158" eb="159">
      <t>ガク</t>
    </rPh>
    <rPh sb="164" eb="166">
      <t>ヒリツ</t>
    </rPh>
    <rPh sb="167" eb="169">
      <t>ゲンショウ</t>
    </rPh>
    <rPh sb="171" eb="173">
      <t>ミコ</t>
    </rPh>
    <rPh sb="180" eb="182">
      <t>シセツ</t>
    </rPh>
    <rPh sb="182" eb="184">
      <t>コウシン</t>
    </rPh>
    <rPh sb="184" eb="186">
      <t>コウジ</t>
    </rPh>
    <rPh sb="187" eb="188">
      <t>トモナ</t>
    </rPh>
    <rPh sb="189" eb="191">
      <t>キギョウ</t>
    </rPh>
    <rPh sb="191" eb="192">
      <t>サイ</t>
    </rPh>
    <rPh sb="193" eb="195">
      <t>カリイレ</t>
    </rPh>
    <rPh sb="198" eb="200">
      <t>ゾウカ</t>
    </rPh>
    <rPh sb="203" eb="205">
      <t>コンゴ</t>
    </rPh>
    <rPh sb="206" eb="208">
      <t>ドウヨウ</t>
    </rPh>
    <rPh sb="209" eb="211">
      <t>ゾウカ</t>
    </rPh>
    <rPh sb="213" eb="215">
      <t>ミコ</t>
    </rPh>
    <rPh sb="222" eb="224">
      <t>ゲンカ</t>
    </rPh>
    <rPh sb="224" eb="226">
      <t>ショウキャク</t>
    </rPh>
    <rPh sb="226" eb="227">
      <t>ヒ</t>
    </rPh>
    <rPh sb="228" eb="230">
      <t>ドウリョク</t>
    </rPh>
    <rPh sb="230" eb="231">
      <t>ヒ</t>
    </rPh>
    <rPh sb="231" eb="232">
      <t>ナド</t>
    </rPh>
    <rPh sb="237" eb="239">
      <t>キュウスイ</t>
    </rPh>
    <rPh sb="239" eb="241">
      <t>ゲンカ</t>
    </rPh>
    <rPh sb="242" eb="244">
      <t>ゾウカ</t>
    </rPh>
    <rPh sb="245" eb="247">
      <t>ジギョウ</t>
    </rPh>
    <rPh sb="247" eb="248">
      <t>ハツ</t>
    </rPh>
    <rPh sb="258" eb="260">
      <t>レイワ</t>
    </rPh>
    <rPh sb="261" eb="263">
      <t>ネンド</t>
    </rPh>
    <rPh sb="264" eb="266">
      <t>リョウキン</t>
    </rPh>
    <rPh sb="266" eb="268">
      <t>カイテイ</t>
    </rPh>
    <rPh sb="269" eb="271">
      <t>ヨテイ</t>
    </rPh>
    <rPh sb="278" eb="280">
      <t>ゾウカ</t>
    </rPh>
    <rPh sb="282" eb="283">
      <t>オモ</t>
    </rPh>
    <rPh sb="284" eb="286">
      <t>ヨウイン</t>
    </rPh>
    <rPh sb="288" eb="290">
      <t>ゲンカ</t>
    </rPh>
    <rPh sb="290" eb="292">
      <t>ショウキャク</t>
    </rPh>
    <rPh sb="292" eb="293">
      <t>ヒ</t>
    </rPh>
    <rPh sb="294" eb="296">
      <t>ドウリョク</t>
    </rPh>
    <rPh sb="296" eb="297">
      <t>ヒ</t>
    </rPh>
    <rPh sb="298" eb="299">
      <t>ゾウ</t>
    </rPh>
    <rPh sb="303" eb="305">
      <t>コンゴ</t>
    </rPh>
    <rPh sb="306" eb="308">
      <t>ケイカク</t>
    </rPh>
    <rPh sb="309" eb="310">
      <t>モト</t>
    </rPh>
    <rPh sb="312" eb="314">
      <t>シセツ</t>
    </rPh>
    <rPh sb="314" eb="316">
      <t>コウシン</t>
    </rPh>
    <rPh sb="317" eb="318">
      <t>トモナ</t>
    </rPh>
    <rPh sb="320" eb="321">
      <t>サラ</t>
    </rPh>
    <rPh sb="323" eb="325">
      <t>ゲンカ</t>
    </rPh>
    <rPh sb="325" eb="327">
      <t>ショウキャク</t>
    </rPh>
    <rPh sb="327" eb="328">
      <t>ヒ</t>
    </rPh>
    <rPh sb="329" eb="331">
      <t>ゾウカ</t>
    </rPh>
    <rPh sb="334" eb="336">
      <t>ジョウショウ</t>
    </rPh>
    <rPh sb="341" eb="343">
      <t>ヨソク</t>
    </rPh>
    <rPh sb="351" eb="353">
      <t>キンネン</t>
    </rPh>
    <rPh sb="356" eb="357">
      <t>ヨコ</t>
    </rPh>
    <rPh sb="360" eb="362">
      <t>ジョウタイ</t>
    </rPh>
    <rPh sb="368" eb="370">
      <t>ロウスイ</t>
    </rPh>
    <rPh sb="370" eb="371">
      <t>ナド</t>
    </rPh>
    <rPh sb="372" eb="374">
      <t>ヨウイン</t>
    </rPh>
    <rPh sb="377" eb="379">
      <t>ムコウ</t>
    </rPh>
    <rPh sb="379" eb="381">
      <t>スイリョウ</t>
    </rPh>
    <rPh sb="382" eb="383">
      <t>ゾウ</t>
    </rPh>
    <rPh sb="384" eb="385">
      <t>トモナ</t>
    </rPh>
    <rPh sb="386" eb="388">
      <t>ゾウカ</t>
    </rPh>
    <rPh sb="391" eb="393">
      <t>ホンチョウ</t>
    </rPh>
    <rPh sb="397" eb="398">
      <t>ミズ</t>
    </rPh>
    <rPh sb="398" eb="400">
      <t>ケイトウ</t>
    </rPh>
    <rPh sb="401" eb="402">
      <t>イチ</t>
    </rPh>
    <rPh sb="402" eb="404">
      <t>ケイレツ</t>
    </rPh>
    <rPh sb="410" eb="412">
      <t>シセツ</t>
    </rPh>
    <rPh sb="412" eb="414">
      <t>コウシン</t>
    </rPh>
    <rPh sb="415" eb="417">
      <t>ジコ</t>
    </rPh>
    <rPh sb="417" eb="419">
      <t>タイオウ</t>
    </rPh>
    <rPh sb="419" eb="420">
      <t>ナド</t>
    </rPh>
    <rPh sb="421" eb="423">
      <t>イッテイ</t>
    </rPh>
    <rPh sb="424" eb="426">
      <t>ヨユウ</t>
    </rPh>
    <rPh sb="427" eb="429">
      <t>ヒツヨウ</t>
    </rPh>
    <rPh sb="430" eb="431">
      <t>カンガ</t>
    </rPh>
    <rPh sb="435" eb="437">
      <t>コンゴ</t>
    </rPh>
    <rPh sb="438" eb="440">
      <t>ジンコウ</t>
    </rPh>
    <rPh sb="440" eb="442">
      <t>ゲンショウ</t>
    </rPh>
    <rPh sb="451" eb="453">
      <t>ヘンカ</t>
    </rPh>
    <rPh sb="453" eb="454">
      <t>ナド</t>
    </rPh>
    <rPh sb="457" eb="458">
      <t>ミズ</t>
    </rPh>
    <rPh sb="458" eb="460">
      <t>ジュヨウ</t>
    </rPh>
    <rPh sb="461" eb="463">
      <t>ゲンショウ</t>
    </rPh>
    <rPh sb="464" eb="466">
      <t>ソウテイ</t>
    </rPh>
    <rPh sb="474" eb="476">
      <t>カンロ</t>
    </rPh>
    <rPh sb="485" eb="486">
      <t>ナド</t>
    </rPh>
    <rPh sb="489" eb="491">
      <t>テキセイ</t>
    </rPh>
    <rPh sb="492" eb="494">
      <t>シセツ</t>
    </rPh>
    <rPh sb="494" eb="496">
      <t>キボ</t>
    </rPh>
    <rPh sb="497" eb="499">
      <t>ケントウ</t>
    </rPh>
    <rPh sb="501" eb="503">
      <t>ヒツヨウ</t>
    </rPh>
    <rPh sb="509" eb="511">
      <t>キンネン</t>
    </rPh>
    <rPh sb="511" eb="512">
      <t>ヨコ</t>
    </rPh>
    <rPh sb="515" eb="517">
      <t>ジョウタイ</t>
    </rPh>
    <rPh sb="522" eb="523">
      <t>オオ</t>
    </rPh>
    <rPh sb="525" eb="527">
      <t>テイカ</t>
    </rPh>
    <rPh sb="530" eb="532">
      <t>レイワ</t>
    </rPh>
    <rPh sb="533" eb="534">
      <t>ネン</t>
    </rPh>
    <rPh sb="535" eb="536">
      <t>ガツ</t>
    </rPh>
    <rPh sb="537" eb="539">
      <t>ハッセイ</t>
    </rPh>
    <rPh sb="541" eb="543">
      <t>カンパ</t>
    </rPh>
    <rPh sb="544" eb="545">
      <t>トモナ</t>
    </rPh>
    <rPh sb="546" eb="549">
      <t>キュウスイカン</t>
    </rPh>
    <rPh sb="549" eb="550">
      <t>ナド</t>
    </rPh>
    <rPh sb="551" eb="553">
      <t>ハソン</t>
    </rPh>
    <rPh sb="556" eb="558">
      <t>ロウスイ</t>
    </rPh>
    <rPh sb="559" eb="561">
      <t>タハツ</t>
    </rPh>
    <rPh sb="566" eb="567">
      <t>オモ</t>
    </rPh>
    <rPh sb="568" eb="570">
      <t>ヨウイン</t>
    </rPh>
    <rPh sb="571" eb="572">
      <t>カンガ</t>
    </rPh>
    <rPh sb="577" eb="579">
      <t>ジョウジ</t>
    </rPh>
    <rPh sb="579" eb="581">
      <t>カンシ</t>
    </rPh>
    <rPh sb="584" eb="585">
      <t>ナド</t>
    </rPh>
    <rPh sb="586" eb="588">
      <t>シュウシュウ</t>
    </rPh>
    <rPh sb="588" eb="590">
      <t>ブンセキ</t>
    </rPh>
    <rPh sb="591" eb="592">
      <t>モチ</t>
    </rPh>
    <rPh sb="594" eb="596">
      <t>ロウスイ</t>
    </rPh>
    <rPh sb="596" eb="598">
      <t>カンリ</t>
    </rPh>
    <rPh sb="599" eb="600">
      <t>オコナ</t>
    </rPh>
    <rPh sb="601" eb="603">
      <t>ソウキ</t>
    </rPh>
    <rPh sb="603" eb="605">
      <t>ハッケン</t>
    </rPh>
    <rPh sb="606" eb="607">
      <t>ツト</t>
    </rPh>
    <rPh sb="610" eb="612">
      <t>コンゴ</t>
    </rPh>
    <rPh sb="613" eb="615">
      <t>カンロ</t>
    </rPh>
    <rPh sb="615" eb="617">
      <t>コウシン</t>
    </rPh>
    <rPh sb="617" eb="619">
      <t>キホン</t>
    </rPh>
    <rPh sb="619" eb="621">
      <t>ケイカク</t>
    </rPh>
    <rPh sb="622" eb="624">
      <t>サクテイ</t>
    </rPh>
    <rPh sb="626" eb="628">
      <t>コウシン</t>
    </rPh>
    <rPh sb="628" eb="630">
      <t>コウジ</t>
    </rPh>
    <rPh sb="631" eb="633">
      <t>ジッシ</t>
    </rPh>
    <rPh sb="637" eb="639">
      <t>ヨテイ</t>
    </rPh>
    <rPh sb="644" eb="646">
      <t>イジョウ</t>
    </rPh>
    <rPh sb="647" eb="649">
      <t>ブンセキ</t>
    </rPh>
    <rPh sb="652" eb="654">
      <t>ヒツヨウ</t>
    </rPh>
    <rPh sb="655" eb="657">
      <t>タイサク</t>
    </rPh>
    <rPh sb="658" eb="659">
      <t>コウ</t>
    </rPh>
    <rPh sb="661" eb="663">
      <t>ヒヨウ</t>
    </rPh>
    <rPh sb="664" eb="666">
      <t>サクゲン</t>
    </rPh>
    <rPh sb="667" eb="668">
      <t>ツト</t>
    </rPh>
    <rPh sb="675" eb="677">
      <t>ギョウム</t>
    </rPh>
    <rPh sb="678" eb="681">
      <t>コウリツカ</t>
    </rPh>
    <rPh sb="682" eb="684">
      <t>スイドウ</t>
    </rPh>
    <rPh sb="684" eb="686">
      <t>リョウキン</t>
    </rPh>
    <rPh sb="687" eb="690">
      <t>テイキテキ</t>
    </rPh>
    <rPh sb="691" eb="693">
      <t>ミナオ</t>
    </rPh>
    <rPh sb="694" eb="695">
      <t>ナド</t>
    </rPh>
    <rPh sb="696" eb="698">
      <t>ケイエイ</t>
    </rPh>
    <rPh sb="699" eb="702">
      <t>ケンゼンカ</t>
    </rPh>
    <rPh sb="703" eb="705">
      <t>ケイエイ</t>
    </rPh>
    <rPh sb="705" eb="707">
      <t>キバン</t>
    </rPh>
    <rPh sb="708" eb="710">
      <t>キョウカ</t>
    </rPh>
    <rPh sb="711" eb="712">
      <t>ト</t>
    </rPh>
    <rPh sb="713" eb="714">
      <t>ク</t>
    </rPh>
    <rPh sb="715" eb="7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</si>
</sst>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AF-44F8-A6ED-3A11A52AAC8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0DAF-44F8-A6ED-3A11A52AAC8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46.95</c:v>
                </c:pt>
                <c:pt idx="1">
                  <c:v>46.83</c:v>
                </c:pt>
                <c:pt idx="2">
                  <c:v>47.35</c:v>
                </c:pt>
                <c:pt idx="3">
                  <c:v>46.86</c:v>
                </c:pt>
                <c:pt idx="4">
                  <c:v>48.22</c:v>
                </c:pt>
              </c:numCache>
            </c:numRef>
          </c:val>
          <c:extLst>
            <c:ext xmlns:c16="http://schemas.microsoft.com/office/drawing/2014/chart" uri="{C3380CC4-5D6E-409C-BE32-E72D297353CC}">
              <c16:uniqueId val="{00000000-0B64-4C9D-95CA-EE7D9F92DD7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0B64-4C9D-95CA-EE7D9F92DD7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90.28</c:v>
                </c:pt>
                <c:pt idx="1">
                  <c:v>90.23</c:v>
                </c:pt>
                <c:pt idx="2">
                  <c:v>90.17</c:v>
                </c:pt>
                <c:pt idx="3">
                  <c:v>90.05</c:v>
                </c:pt>
                <c:pt idx="4">
                  <c:v>86.18</c:v>
                </c:pt>
              </c:numCache>
            </c:numRef>
          </c:val>
          <c:extLst>
            <c:ext xmlns:c16="http://schemas.microsoft.com/office/drawing/2014/chart" uri="{C3380CC4-5D6E-409C-BE32-E72D297353CC}">
              <c16:uniqueId val="{00000000-7F55-4185-875A-E3BA56CBA9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7F55-4185-875A-E3BA56CBA9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108.31</c:v>
                </c:pt>
                <c:pt idx="1">
                  <c:v>104.1</c:v>
                </c:pt>
                <c:pt idx="2">
                  <c:v>112.79</c:v>
                </c:pt>
                <c:pt idx="3">
                  <c:v>112.28</c:v>
                </c:pt>
                <c:pt idx="4">
                  <c:v>99.64</c:v>
                </c:pt>
              </c:numCache>
            </c:numRef>
          </c:val>
          <c:extLst>
            <c:ext xmlns:c16="http://schemas.microsoft.com/office/drawing/2014/chart" uri="{C3380CC4-5D6E-409C-BE32-E72D297353CC}">
              <c16:uniqueId val="{00000000-5EB4-4593-96BB-6787C24240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5EB4-4593-96BB-6787C24240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68.489999999999995</c:v>
                </c:pt>
                <c:pt idx="1">
                  <c:v>67.5</c:v>
                </c:pt>
                <c:pt idx="2">
                  <c:v>68.760000000000005</c:v>
                </c:pt>
                <c:pt idx="3">
                  <c:v>65.040000000000006</c:v>
                </c:pt>
                <c:pt idx="4">
                  <c:v>66.91</c:v>
                </c:pt>
              </c:numCache>
            </c:numRef>
          </c:val>
          <c:extLst>
            <c:ext xmlns:c16="http://schemas.microsoft.com/office/drawing/2014/chart" uri="{C3380CC4-5D6E-409C-BE32-E72D297353CC}">
              <c16:uniqueId val="{00000000-67F9-4176-A090-09740769E8E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67F9-4176-A090-09740769E8E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36.39</c:v>
                </c:pt>
                <c:pt idx="1">
                  <c:v>38.51</c:v>
                </c:pt>
                <c:pt idx="2">
                  <c:v>38.119999999999997</c:v>
                </c:pt>
                <c:pt idx="3">
                  <c:v>37.93</c:v>
                </c:pt>
                <c:pt idx="4">
                  <c:v>41.58</c:v>
                </c:pt>
              </c:numCache>
            </c:numRef>
          </c:val>
          <c:extLst>
            <c:ext xmlns:c16="http://schemas.microsoft.com/office/drawing/2014/chart" uri="{C3380CC4-5D6E-409C-BE32-E72D297353CC}">
              <c16:uniqueId val="{00000000-5A1B-46EA-8792-E77AEEC5187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5A1B-46EA-8792-E77AEEC5187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formatCode="#,##0.00;&quot;△&quot;#,##0.00;&quot;-&quot;">
                  <c:v>0.18</c:v>
                </c:pt>
              </c:numCache>
            </c:numRef>
          </c:val>
          <c:extLst>
            <c:ext xmlns:c16="http://schemas.microsoft.com/office/drawing/2014/chart" uri="{C3380CC4-5D6E-409C-BE32-E72D297353CC}">
              <c16:uniqueId val="{00000000-796C-4208-BEE8-489497D2C48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796C-4208-BEE8-489497D2C48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262.08999999999997</c:v>
                </c:pt>
                <c:pt idx="1">
                  <c:v>262.52</c:v>
                </c:pt>
                <c:pt idx="2">
                  <c:v>439.84</c:v>
                </c:pt>
                <c:pt idx="3">
                  <c:v>757.94</c:v>
                </c:pt>
                <c:pt idx="4">
                  <c:v>764.07</c:v>
                </c:pt>
              </c:numCache>
            </c:numRef>
          </c:val>
          <c:extLst>
            <c:ext xmlns:c16="http://schemas.microsoft.com/office/drawing/2014/chart" uri="{C3380CC4-5D6E-409C-BE32-E72D297353CC}">
              <c16:uniqueId val="{00000000-C715-49A6-B188-4ED0EC20DD5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C715-49A6-B188-4ED0EC20DD5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171.08</c:v>
                </c:pt>
                <c:pt idx="1">
                  <c:v>245.37</c:v>
                </c:pt>
                <c:pt idx="2">
                  <c:v>261.64</c:v>
                </c:pt>
                <c:pt idx="3">
                  <c:v>321.74</c:v>
                </c:pt>
                <c:pt idx="4">
                  <c:v>348.71</c:v>
                </c:pt>
              </c:numCache>
            </c:numRef>
          </c:val>
          <c:extLst>
            <c:ext xmlns:c16="http://schemas.microsoft.com/office/drawing/2014/chart" uri="{C3380CC4-5D6E-409C-BE32-E72D297353CC}">
              <c16:uniqueId val="{00000000-32FB-4059-96F4-8A678E08B1F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32FB-4059-96F4-8A678E08B1F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106.1</c:v>
                </c:pt>
                <c:pt idx="1">
                  <c:v>100.7</c:v>
                </c:pt>
                <c:pt idx="2">
                  <c:v>109.76</c:v>
                </c:pt>
                <c:pt idx="3">
                  <c:v>107.53</c:v>
                </c:pt>
                <c:pt idx="4">
                  <c:v>93.37</c:v>
                </c:pt>
              </c:numCache>
            </c:numRef>
          </c:val>
          <c:extLst>
            <c:ext xmlns:c16="http://schemas.microsoft.com/office/drawing/2014/chart" uri="{C3380CC4-5D6E-409C-BE32-E72D297353CC}">
              <c16:uniqueId val="{00000000-C218-4815-97AA-F26956E5A80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C218-4815-97AA-F26956E5A80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74</c:v>
                </c:pt>
                <c:pt idx="1">
                  <c:v>78.02</c:v>
                </c:pt>
                <c:pt idx="2">
                  <c:v>79.349999999999994</c:v>
                </c:pt>
                <c:pt idx="3">
                  <c:v>81.44</c:v>
                </c:pt>
                <c:pt idx="4">
                  <c:v>94.34</c:v>
                </c:pt>
              </c:numCache>
            </c:numRef>
          </c:val>
          <c:extLst>
            <c:ext xmlns:c16="http://schemas.microsoft.com/office/drawing/2014/chart" uri="{C3380CC4-5D6E-409C-BE32-E72D297353CC}">
              <c16:uniqueId val="{00000000-B191-4CF8-A666-333E611FB5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B191-4CF8-A666-333E611FB5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三重県　東員町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25934</v>
      </c>
      <c r="AM8" s="45"/>
      <c r="AN8" s="45"/>
      <c r="AO8" s="45"/>
      <c r="AP8" s="45"/>
      <c r="AQ8" s="45"/>
      <c r="AR8" s="45"/>
      <c r="AS8" s="45"/>
      <c r="AT8" s="46">
        <f>データ!$S$6</f>
        <v>22.68</v>
      </c>
      <c r="AU8" s="47"/>
      <c r="AV8" s="47"/>
      <c r="AW8" s="47"/>
      <c r="AX8" s="47"/>
      <c r="AY8" s="47"/>
      <c r="AZ8" s="47"/>
      <c r="BA8" s="47"/>
      <c r="BB8" s="48">
        <f>データ!$T$6</f>
        <v>1143.47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74.239999999999995</v>
      </c>
      <c r="J10" s="47"/>
      <c r="K10" s="47"/>
      <c r="L10" s="47"/>
      <c r="M10" s="47"/>
      <c r="N10" s="47"/>
      <c r="O10" s="81"/>
      <c r="P10" s="48">
        <f>データ!$P$6</f>
        <v>99.88</v>
      </c>
      <c r="Q10" s="48"/>
      <c r="R10" s="48"/>
      <c r="S10" s="48"/>
      <c r="T10" s="48"/>
      <c r="U10" s="48"/>
      <c r="V10" s="48"/>
      <c r="W10" s="45">
        <f>データ!$Q$6</f>
        <v>1599</v>
      </c>
      <c r="X10" s="45"/>
      <c r="Y10" s="45"/>
      <c r="Z10" s="45"/>
      <c r="AA10" s="45"/>
      <c r="AB10" s="45"/>
      <c r="AC10" s="45"/>
      <c r="AD10" s="2"/>
      <c r="AE10" s="2"/>
      <c r="AF10" s="2"/>
      <c r="AG10" s="2"/>
      <c r="AH10" s="2"/>
      <c r="AI10" s="2"/>
      <c r="AJ10" s="2"/>
      <c r="AK10" s="2"/>
      <c r="AL10" s="45">
        <f>データ!$U$6</f>
        <v>25848</v>
      </c>
      <c r="AM10" s="45"/>
      <c r="AN10" s="45"/>
      <c r="AO10" s="45"/>
      <c r="AP10" s="45"/>
      <c r="AQ10" s="45"/>
      <c r="AR10" s="45"/>
      <c r="AS10" s="45"/>
      <c r="AT10" s="46">
        <f>データ!$V$6</f>
        <v>22.68</v>
      </c>
      <c r="AU10" s="47"/>
      <c r="AV10" s="47"/>
      <c r="AW10" s="47"/>
      <c r="AX10" s="47"/>
      <c r="AY10" s="47"/>
      <c r="AZ10" s="47"/>
      <c r="BA10" s="47"/>
      <c r="BB10" s="48">
        <f>データ!$W$6</f>
        <v>1139.68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111</v>
      </c>
      <c r="BM47" s="86"/>
      <c r="BN47" s="86"/>
      <c r="BO47" s="86"/>
      <c r="BP47" s="86"/>
      <c r="BQ47" s="86"/>
      <c r="BR47" s="86"/>
      <c r="BS47" s="86"/>
      <c r="BT47" s="86"/>
      <c r="BU47" s="86"/>
      <c r="BV47" s="86"/>
      <c r="BW47" s="86"/>
      <c r="BX47" s="86"/>
      <c r="BY47" s="86"/>
      <c r="BZ47" s="8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5"/>
      <c r="BM63" s="86"/>
      <c r="BN63" s="86"/>
      <c r="BO63" s="86"/>
      <c r="BP63" s="86"/>
      <c r="BQ63" s="86"/>
      <c r="BR63" s="86"/>
      <c r="BS63" s="86"/>
      <c r="BT63" s="86"/>
      <c r="BU63" s="86"/>
      <c r="BV63" s="86"/>
      <c r="BW63" s="86"/>
      <c r="BX63" s="86"/>
      <c r="BY63" s="86"/>
      <c r="BZ63" s="8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KLbiTaK4i+RNuKRJzQ+j006u3fsbsQKedfPqdgqg/o+Cz5q2fhmnSUb9p3Lbw4rdxlDZUxsQa9E196AzJVKFKg==" saltValue="JELqsrFmWtAHDp9WI6sQ0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243248</v>
      </c>
      <c r="D6" s="20">
        <f t="shared" si="3"/>
        <v>46</v>
      </c>
      <c r="E6" s="20">
        <f t="shared" si="3"/>
        <v>1</v>
      </c>
      <c r="F6" s="20">
        <f t="shared" si="3"/>
        <v>0</v>
      </c>
      <c r="G6" s="20">
        <f t="shared" si="3"/>
        <v>1</v>
      </c>
      <c r="H6" s="20" t="str">
        <f t="shared" si="3"/>
        <v>三重県　東員町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74.239999999999995</v>
      </c>
      <c r="P6" s="21">
        <f t="shared" si="3"/>
        <v>99.88</v>
      </c>
      <c r="Q6" s="21">
        <f t="shared" si="3"/>
        <v>1599</v>
      </c>
      <c r="R6" s="21">
        <f t="shared" si="3"/>
        <v>25934</v>
      </c>
      <c r="S6" s="21">
        <f t="shared" si="3"/>
        <v>22.68</v>
      </c>
      <c r="T6" s="21">
        <f t="shared" si="3"/>
        <v>1143.47</v>
      </c>
      <c r="U6" s="21">
        <f t="shared" si="3"/>
        <v>25848</v>
      </c>
      <c r="V6" s="21">
        <f t="shared" si="3"/>
        <v>22.68</v>
      </c>
      <c r="W6" s="21">
        <f t="shared" si="3"/>
        <v>1139.68</v>
      </c>
      <c r="X6" s="22">
        <f>IF(X7="",NA(),X7)</f>
        <v>108.31</v>
      </c>
      <c r="Y6" s="22">
        <f t="shared" ref="Y6:AG6" si="4">IF(Y7="",NA(),Y7)</f>
        <v>104.1</v>
      </c>
      <c r="Z6" s="22">
        <f t="shared" si="4"/>
        <v>112.79</v>
      </c>
      <c r="AA6" s="22">
        <f t="shared" si="4"/>
        <v>112.28</v>
      </c>
      <c r="AB6" s="22">
        <f t="shared" si="4"/>
        <v>99.64</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2">
        <f t="shared" si="5"/>
        <v>0.18</v>
      </c>
      <c r="AN6" s="22">
        <f t="shared" si="5"/>
        <v>3.16</v>
      </c>
      <c r="AO6" s="22">
        <f t="shared" si="5"/>
        <v>3.59</v>
      </c>
      <c r="AP6" s="22">
        <f t="shared" si="5"/>
        <v>3.98</v>
      </c>
      <c r="AQ6" s="22">
        <f t="shared" si="5"/>
        <v>6.02</v>
      </c>
      <c r="AR6" s="22">
        <f t="shared" si="5"/>
        <v>7.78</v>
      </c>
      <c r="AS6" s="21" t="str">
        <f>IF(AS7="","",IF(AS7="-","【-】","【"&amp;SUBSTITUTE(TEXT(AS7,"#,##0.00"),"-","△")&amp;"】"))</f>
        <v>【1.34】</v>
      </c>
      <c r="AT6" s="22">
        <f>IF(AT7="",NA(),AT7)</f>
        <v>262.08999999999997</v>
      </c>
      <c r="AU6" s="22">
        <f t="shared" ref="AU6:BC6" si="6">IF(AU7="",NA(),AU7)</f>
        <v>262.52</v>
      </c>
      <c r="AV6" s="22">
        <f t="shared" si="6"/>
        <v>439.84</v>
      </c>
      <c r="AW6" s="22">
        <f t="shared" si="6"/>
        <v>757.94</v>
      </c>
      <c r="AX6" s="22">
        <f t="shared" si="6"/>
        <v>764.07</v>
      </c>
      <c r="AY6" s="22">
        <f t="shared" si="6"/>
        <v>369.69</v>
      </c>
      <c r="AZ6" s="22">
        <f t="shared" si="6"/>
        <v>379.08</v>
      </c>
      <c r="BA6" s="22">
        <f t="shared" si="6"/>
        <v>367.55</v>
      </c>
      <c r="BB6" s="22">
        <f t="shared" si="6"/>
        <v>378.56</v>
      </c>
      <c r="BC6" s="22">
        <f t="shared" si="6"/>
        <v>364.46</v>
      </c>
      <c r="BD6" s="21" t="str">
        <f>IF(BD7="","",IF(BD7="-","【-】","【"&amp;SUBSTITUTE(TEXT(BD7,"#,##0.00"),"-","△")&amp;"】"))</f>
        <v>【252.29】</v>
      </c>
      <c r="BE6" s="22">
        <f>IF(BE7="",NA(),BE7)</f>
        <v>171.08</v>
      </c>
      <c r="BF6" s="22">
        <f t="shared" ref="BF6:BN6" si="7">IF(BF7="",NA(),BF7)</f>
        <v>245.37</v>
      </c>
      <c r="BG6" s="22">
        <f t="shared" si="7"/>
        <v>261.64</v>
      </c>
      <c r="BH6" s="22">
        <f t="shared" si="7"/>
        <v>321.74</v>
      </c>
      <c r="BI6" s="22">
        <f t="shared" si="7"/>
        <v>348.71</v>
      </c>
      <c r="BJ6" s="22">
        <f t="shared" si="7"/>
        <v>402.99</v>
      </c>
      <c r="BK6" s="22">
        <f t="shared" si="7"/>
        <v>398.98</v>
      </c>
      <c r="BL6" s="22">
        <f t="shared" si="7"/>
        <v>418.68</v>
      </c>
      <c r="BM6" s="22">
        <f t="shared" si="7"/>
        <v>395.68</v>
      </c>
      <c r="BN6" s="22">
        <f t="shared" si="7"/>
        <v>403.72</v>
      </c>
      <c r="BO6" s="21" t="str">
        <f>IF(BO7="","",IF(BO7="-","【-】","【"&amp;SUBSTITUTE(TEXT(BO7,"#,##0.00"),"-","△")&amp;"】"))</f>
        <v>【268.07】</v>
      </c>
      <c r="BP6" s="22">
        <f>IF(BP7="",NA(),BP7)</f>
        <v>106.1</v>
      </c>
      <c r="BQ6" s="22">
        <f t="shared" ref="BQ6:BY6" si="8">IF(BQ7="",NA(),BQ7)</f>
        <v>100.7</v>
      </c>
      <c r="BR6" s="22">
        <f t="shared" si="8"/>
        <v>109.76</v>
      </c>
      <c r="BS6" s="22">
        <f t="shared" si="8"/>
        <v>107.53</v>
      </c>
      <c r="BT6" s="22">
        <f t="shared" si="8"/>
        <v>93.37</v>
      </c>
      <c r="BU6" s="22">
        <f t="shared" si="8"/>
        <v>98.66</v>
      </c>
      <c r="BV6" s="22">
        <f t="shared" si="8"/>
        <v>98.64</v>
      </c>
      <c r="BW6" s="22">
        <f t="shared" si="8"/>
        <v>94.78</v>
      </c>
      <c r="BX6" s="22">
        <f t="shared" si="8"/>
        <v>97.59</v>
      </c>
      <c r="BY6" s="22">
        <f t="shared" si="8"/>
        <v>92.17</v>
      </c>
      <c r="BZ6" s="21" t="str">
        <f>IF(BZ7="","",IF(BZ7="-","【-】","【"&amp;SUBSTITUTE(TEXT(BZ7,"#,##0.00"),"-","△")&amp;"】"))</f>
        <v>【97.47】</v>
      </c>
      <c r="CA6" s="22">
        <f>IF(CA7="",NA(),CA7)</f>
        <v>74</v>
      </c>
      <c r="CB6" s="22">
        <f t="shared" ref="CB6:CJ6" si="9">IF(CB7="",NA(),CB7)</f>
        <v>78.02</v>
      </c>
      <c r="CC6" s="22">
        <f t="shared" si="9"/>
        <v>79.349999999999994</v>
      </c>
      <c r="CD6" s="22">
        <f t="shared" si="9"/>
        <v>81.44</v>
      </c>
      <c r="CE6" s="22">
        <f t="shared" si="9"/>
        <v>94.34</v>
      </c>
      <c r="CF6" s="22">
        <f t="shared" si="9"/>
        <v>178.59</v>
      </c>
      <c r="CG6" s="22">
        <f t="shared" si="9"/>
        <v>178.92</v>
      </c>
      <c r="CH6" s="22">
        <f t="shared" si="9"/>
        <v>181.3</v>
      </c>
      <c r="CI6" s="22">
        <f t="shared" si="9"/>
        <v>181.71</v>
      </c>
      <c r="CJ6" s="22">
        <f t="shared" si="9"/>
        <v>188.51</v>
      </c>
      <c r="CK6" s="21" t="str">
        <f>IF(CK7="","",IF(CK7="-","【-】","【"&amp;SUBSTITUTE(TEXT(CK7,"#,##0.00"),"-","△")&amp;"】"))</f>
        <v>【174.75】</v>
      </c>
      <c r="CL6" s="22">
        <f>IF(CL7="",NA(),CL7)</f>
        <v>46.95</v>
      </c>
      <c r="CM6" s="22">
        <f t="shared" ref="CM6:CU6" si="10">IF(CM7="",NA(),CM7)</f>
        <v>46.83</v>
      </c>
      <c r="CN6" s="22">
        <f t="shared" si="10"/>
        <v>47.35</v>
      </c>
      <c r="CO6" s="22">
        <f t="shared" si="10"/>
        <v>46.86</v>
      </c>
      <c r="CP6" s="22">
        <f t="shared" si="10"/>
        <v>48.22</v>
      </c>
      <c r="CQ6" s="22">
        <f t="shared" si="10"/>
        <v>55.03</v>
      </c>
      <c r="CR6" s="22">
        <f t="shared" si="10"/>
        <v>55.14</v>
      </c>
      <c r="CS6" s="22">
        <f t="shared" si="10"/>
        <v>55.89</v>
      </c>
      <c r="CT6" s="22">
        <f t="shared" si="10"/>
        <v>55.72</v>
      </c>
      <c r="CU6" s="22">
        <f t="shared" si="10"/>
        <v>55.31</v>
      </c>
      <c r="CV6" s="21" t="str">
        <f>IF(CV7="","",IF(CV7="-","【-】","【"&amp;SUBSTITUTE(TEXT(CV7,"#,##0.00"),"-","△")&amp;"】"))</f>
        <v>【59.97】</v>
      </c>
      <c r="CW6" s="22">
        <f>IF(CW7="",NA(),CW7)</f>
        <v>90.28</v>
      </c>
      <c r="CX6" s="22">
        <f t="shared" ref="CX6:DF6" si="11">IF(CX7="",NA(),CX7)</f>
        <v>90.23</v>
      </c>
      <c r="CY6" s="22">
        <f t="shared" si="11"/>
        <v>90.17</v>
      </c>
      <c r="CZ6" s="22">
        <f t="shared" si="11"/>
        <v>90.05</v>
      </c>
      <c r="DA6" s="22">
        <f t="shared" si="11"/>
        <v>86.18</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68.489999999999995</v>
      </c>
      <c r="DI6" s="22">
        <f t="shared" ref="DI6:DQ6" si="12">IF(DI7="",NA(),DI7)</f>
        <v>67.5</v>
      </c>
      <c r="DJ6" s="22">
        <f t="shared" si="12"/>
        <v>68.760000000000005</v>
      </c>
      <c r="DK6" s="22">
        <f t="shared" si="12"/>
        <v>65.040000000000006</v>
      </c>
      <c r="DL6" s="22">
        <f t="shared" si="12"/>
        <v>66.91</v>
      </c>
      <c r="DM6" s="22">
        <f t="shared" si="12"/>
        <v>48.87</v>
      </c>
      <c r="DN6" s="22">
        <f t="shared" si="12"/>
        <v>49.92</v>
      </c>
      <c r="DO6" s="22">
        <f t="shared" si="12"/>
        <v>50.63</v>
      </c>
      <c r="DP6" s="22">
        <f t="shared" si="12"/>
        <v>51.29</v>
      </c>
      <c r="DQ6" s="22">
        <f t="shared" si="12"/>
        <v>52.2</v>
      </c>
      <c r="DR6" s="21" t="str">
        <f>IF(DR7="","",IF(DR7="-","【-】","【"&amp;SUBSTITUTE(TEXT(DR7,"#,##0.00"),"-","△")&amp;"】"))</f>
        <v>【51.51】</v>
      </c>
      <c r="DS6" s="22">
        <f>IF(DS7="",NA(),DS7)</f>
        <v>36.39</v>
      </c>
      <c r="DT6" s="22">
        <f t="shared" ref="DT6:EB6" si="13">IF(DT7="",NA(),DT7)</f>
        <v>38.51</v>
      </c>
      <c r="DU6" s="22">
        <f t="shared" si="13"/>
        <v>38.119999999999997</v>
      </c>
      <c r="DV6" s="22">
        <f t="shared" si="13"/>
        <v>37.93</v>
      </c>
      <c r="DW6" s="22">
        <f t="shared" si="13"/>
        <v>41.58</v>
      </c>
      <c r="DX6" s="22">
        <f t="shared" si="13"/>
        <v>14.85</v>
      </c>
      <c r="DY6" s="22">
        <f t="shared" si="13"/>
        <v>16.88</v>
      </c>
      <c r="DZ6" s="22">
        <f t="shared" si="13"/>
        <v>18.28</v>
      </c>
      <c r="EA6" s="22">
        <f t="shared" si="13"/>
        <v>19.61</v>
      </c>
      <c r="EB6" s="22">
        <f t="shared" si="13"/>
        <v>20.73</v>
      </c>
      <c r="EC6" s="21" t="str">
        <f>IF(EC7="","",IF(EC7="-","【-】","【"&amp;SUBSTITUTE(TEXT(EC7,"#,##0.00"),"-","△")&amp;"】"))</f>
        <v>【23.75】</v>
      </c>
      <c r="ED6" s="21">
        <f>IF(ED7="",NA(),ED7)</f>
        <v>0</v>
      </c>
      <c r="EE6" s="21">
        <f t="shared" ref="EE6:EM6" si="14">IF(EE7="",NA(),EE7)</f>
        <v>0</v>
      </c>
      <c r="EF6" s="21">
        <f t="shared" si="14"/>
        <v>0</v>
      </c>
      <c r="EG6" s="21">
        <f t="shared" si="14"/>
        <v>0</v>
      </c>
      <c r="EH6" s="21">
        <f t="shared" si="14"/>
        <v>0</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243248</v>
      </c>
      <c r="D7" s="24">
        <v>46</v>
      </c>
      <c r="E7" s="24">
        <v>1</v>
      </c>
      <c r="F7" s="24">
        <v>0</v>
      </c>
      <c r="G7" s="24">
        <v>1</v>
      </c>
      <c r="H7" s="24" t="s">
        <v>93</v>
      </c>
      <c r="I7" s="24" t="s">
        <v>94</v>
      </c>
      <c r="J7" s="24" t="s">
        <v>95</v>
      </c>
      <c r="K7" s="24" t="s">
        <v>96</v>
      </c>
      <c r="L7" s="24" t="s">
        <v>97</v>
      </c>
      <c r="M7" s="24" t="s">
        <v>98</v>
      </c>
      <c r="N7" s="25" t="s">
        <v>99</v>
      </c>
      <c r="O7" s="25">
        <v>74.239999999999995</v>
      </c>
      <c r="P7" s="25">
        <v>99.88</v>
      </c>
      <c r="Q7" s="25">
        <v>1599</v>
      </c>
      <c r="R7" s="25">
        <v>25934</v>
      </c>
      <c r="S7" s="25">
        <v>22.68</v>
      </c>
      <c r="T7" s="25">
        <v>1143.47</v>
      </c>
      <c r="U7" s="25">
        <v>25848</v>
      </c>
      <c r="V7" s="25">
        <v>22.68</v>
      </c>
      <c r="W7" s="25">
        <v>1139.68</v>
      </c>
      <c r="X7" s="25">
        <v>108.31</v>
      </c>
      <c r="Y7" s="25">
        <v>104.1</v>
      </c>
      <c r="Z7" s="25">
        <v>112.79</v>
      </c>
      <c r="AA7" s="25">
        <v>112.28</v>
      </c>
      <c r="AB7" s="25">
        <v>99.64</v>
      </c>
      <c r="AC7" s="25">
        <v>108.87</v>
      </c>
      <c r="AD7" s="25">
        <v>108.61</v>
      </c>
      <c r="AE7" s="25">
        <v>108.35</v>
      </c>
      <c r="AF7" s="25">
        <v>108.84</v>
      </c>
      <c r="AG7" s="25">
        <v>105.92</v>
      </c>
      <c r="AH7" s="25">
        <v>108.7</v>
      </c>
      <c r="AI7" s="25">
        <v>0</v>
      </c>
      <c r="AJ7" s="25">
        <v>0</v>
      </c>
      <c r="AK7" s="25">
        <v>0</v>
      </c>
      <c r="AL7" s="25">
        <v>0</v>
      </c>
      <c r="AM7" s="25">
        <v>0.18</v>
      </c>
      <c r="AN7" s="25">
        <v>3.16</v>
      </c>
      <c r="AO7" s="25">
        <v>3.59</v>
      </c>
      <c r="AP7" s="25">
        <v>3.98</v>
      </c>
      <c r="AQ7" s="25">
        <v>6.02</v>
      </c>
      <c r="AR7" s="25">
        <v>7.78</v>
      </c>
      <c r="AS7" s="25">
        <v>1.34</v>
      </c>
      <c r="AT7" s="25">
        <v>262.08999999999997</v>
      </c>
      <c r="AU7" s="25">
        <v>262.52</v>
      </c>
      <c r="AV7" s="25">
        <v>439.84</v>
      </c>
      <c r="AW7" s="25">
        <v>757.94</v>
      </c>
      <c r="AX7" s="25">
        <v>764.07</v>
      </c>
      <c r="AY7" s="25">
        <v>369.69</v>
      </c>
      <c r="AZ7" s="25">
        <v>379.08</v>
      </c>
      <c r="BA7" s="25">
        <v>367.55</v>
      </c>
      <c r="BB7" s="25">
        <v>378.56</v>
      </c>
      <c r="BC7" s="25">
        <v>364.46</v>
      </c>
      <c r="BD7" s="25">
        <v>252.29</v>
      </c>
      <c r="BE7" s="25">
        <v>171.08</v>
      </c>
      <c r="BF7" s="25">
        <v>245.37</v>
      </c>
      <c r="BG7" s="25">
        <v>261.64</v>
      </c>
      <c r="BH7" s="25">
        <v>321.74</v>
      </c>
      <c r="BI7" s="25">
        <v>348.71</v>
      </c>
      <c r="BJ7" s="25">
        <v>402.99</v>
      </c>
      <c r="BK7" s="25">
        <v>398.98</v>
      </c>
      <c r="BL7" s="25">
        <v>418.68</v>
      </c>
      <c r="BM7" s="25">
        <v>395.68</v>
      </c>
      <c r="BN7" s="25">
        <v>403.72</v>
      </c>
      <c r="BO7" s="25">
        <v>268.07</v>
      </c>
      <c r="BP7" s="25">
        <v>106.1</v>
      </c>
      <c r="BQ7" s="25">
        <v>100.7</v>
      </c>
      <c r="BR7" s="25">
        <v>109.76</v>
      </c>
      <c r="BS7" s="25">
        <v>107.53</v>
      </c>
      <c r="BT7" s="25">
        <v>93.37</v>
      </c>
      <c r="BU7" s="25">
        <v>98.66</v>
      </c>
      <c r="BV7" s="25">
        <v>98.64</v>
      </c>
      <c r="BW7" s="25">
        <v>94.78</v>
      </c>
      <c r="BX7" s="25">
        <v>97.59</v>
      </c>
      <c r="BY7" s="25">
        <v>92.17</v>
      </c>
      <c r="BZ7" s="25">
        <v>97.47</v>
      </c>
      <c r="CA7" s="25">
        <v>74</v>
      </c>
      <c r="CB7" s="25">
        <v>78.02</v>
      </c>
      <c r="CC7" s="25">
        <v>79.349999999999994</v>
      </c>
      <c r="CD7" s="25">
        <v>81.44</v>
      </c>
      <c r="CE7" s="25">
        <v>94.34</v>
      </c>
      <c r="CF7" s="25">
        <v>178.59</v>
      </c>
      <c r="CG7" s="25">
        <v>178.92</v>
      </c>
      <c r="CH7" s="25">
        <v>181.3</v>
      </c>
      <c r="CI7" s="25">
        <v>181.71</v>
      </c>
      <c r="CJ7" s="25">
        <v>188.51</v>
      </c>
      <c r="CK7" s="25">
        <v>174.75</v>
      </c>
      <c r="CL7" s="25">
        <v>46.95</v>
      </c>
      <c r="CM7" s="25">
        <v>46.83</v>
      </c>
      <c r="CN7" s="25">
        <v>47.35</v>
      </c>
      <c r="CO7" s="25">
        <v>46.86</v>
      </c>
      <c r="CP7" s="25">
        <v>48.22</v>
      </c>
      <c r="CQ7" s="25">
        <v>55.03</v>
      </c>
      <c r="CR7" s="25">
        <v>55.14</v>
      </c>
      <c r="CS7" s="25">
        <v>55.89</v>
      </c>
      <c r="CT7" s="25">
        <v>55.72</v>
      </c>
      <c r="CU7" s="25">
        <v>55.31</v>
      </c>
      <c r="CV7" s="25">
        <v>59.97</v>
      </c>
      <c r="CW7" s="25">
        <v>90.28</v>
      </c>
      <c r="CX7" s="25">
        <v>90.23</v>
      </c>
      <c r="CY7" s="25">
        <v>90.17</v>
      </c>
      <c r="CZ7" s="25">
        <v>90.05</v>
      </c>
      <c r="DA7" s="25">
        <v>86.18</v>
      </c>
      <c r="DB7" s="25">
        <v>81.900000000000006</v>
      </c>
      <c r="DC7" s="25">
        <v>81.39</v>
      </c>
      <c r="DD7" s="25">
        <v>81.27</v>
      </c>
      <c r="DE7" s="25">
        <v>81.260000000000005</v>
      </c>
      <c r="DF7" s="25">
        <v>80.36</v>
      </c>
      <c r="DG7" s="25">
        <v>89.76</v>
      </c>
      <c r="DH7" s="25">
        <v>68.489999999999995</v>
      </c>
      <c r="DI7" s="25">
        <v>67.5</v>
      </c>
      <c r="DJ7" s="25">
        <v>68.760000000000005</v>
      </c>
      <c r="DK7" s="25">
        <v>65.040000000000006</v>
      </c>
      <c r="DL7" s="25">
        <v>66.91</v>
      </c>
      <c r="DM7" s="25">
        <v>48.87</v>
      </c>
      <c r="DN7" s="25">
        <v>49.92</v>
      </c>
      <c r="DO7" s="25">
        <v>50.63</v>
      </c>
      <c r="DP7" s="25">
        <v>51.29</v>
      </c>
      <c r="DQ7" s="25">
        <v>52.2</v>
      </c>
      <c r="DR7" s="25">
        <v>51.51</v>
      </c>
      <c r="DS7" s="25">
        <v>36.39</v>
      </c>
      <c r="DT7" s="25">
        <v>38.51</v>
      </c>
      <c r="DU7" s="25">
        <v>38.119999999999997</v>
      </c>
      <c r="DV7" s="25">
        <v>37.93</v>
      </c>
      <c r="DW7" s="25">
        <v>41.58</v>
      </c>
      <c r="DX7" s="25">
        <v>14.85</v>
      </c>
      <c r="DY7" s="25">
        <v>16.88</v>
      </c>
      <c r="DZ7" s="25">
        <v>18.28</v>
      </c>
      <c r="EA7" s="25">
        <v>19.61</v>
      </c>
      <c r="EB7" s="25">
        <v>20.73</v>
      </c>
      <c r="EC7" s="25">
        <v>23.75</v>
      </c>
      <c r="ED7" s="25">
        <v>0</v>
      </c>
      <c r="EE7" s="25">
        <v>0</v>
      </c>
      <c r="EF7" s="25">
        <v>0</v>
      </c>
      <c r="EG7" s="25">
        <v>0</v>
      </c>
      <c r="EH7" s="25">
        <v>0</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