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00.25.111\FileServer\500000_上下水道部\500100_企画総務課\共用フォルダ\企画会計係\00　企画会計係\00　共通\090　財政課等からの照会の回答及び資料\R5\20240116_ 【依頼：２／2(金)〆】公営企業に係る経営比較分析表（令和４年度決算）の分析等について\02 回答\"/>
    </mc:Choice>
  </mc:AlternateContent>
  <workbookProtection workbookAlgorithmName="SHA-512" workbookHashValue="3HJ569QK8Dq4341sGwKW9V2sIstVsStaA9fm6ZuXEk74fFR4xg0fWkMahygONGAbRo41Nb+nAeewczfl0EpQPA==" workbookSaltValue="bqQr5ZddAYl8bqIx4Quo1Q=="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P8" i="4" s="1"/>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<sst xmlns="http://schemas.openxmlformats.org/spreadsheetml/2006/main" count="231" uniqueCount="116">
  <si>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</si>
  <si>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</si>
  <si>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</si>
  <si>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</si>
  <si>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</si>
  <si>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</si>
  <si>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</si>
  <si>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</si>
  <si>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</si>
  <si>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</si>
  <si>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</si>
  <si>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</si>
  <si>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</si>
  <si>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</si>
  <si>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</si>
  <si>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</si>
  <si>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</si>
  <si>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</si>
  <si>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</si>
  <si>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</si>
  <si>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</si>
  <si>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</si>
  <si>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</si>
  <si>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</si>
  <si>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</si>
  <si>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</si>
  <si>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</si>
  <si>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</si>
  <si>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</si>
  <si>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</si>
  <si>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</si>
  <si>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</si>
  <si>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</si>
  <si>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</si>
  <si>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</si>
  <si>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</si>
  <si>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</si>
  <si>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</si>
  <si>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</si>
  <si>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</si>
  <si>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</si>
  <si>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</si>
  <si>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</si>
  <si>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</si>
  <si>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</si>
  <si>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</si>
  <si>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</si>
  <si>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</si>
  <si>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</si>
  <si>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</si>
  <si>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</si>
  <si>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</si>
  <si>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</si>
  <si>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</si>
  <si>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</si>
  <si>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</si>
  <si>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</si>
  <si>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</si>
  <si>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</si>
  <si>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</si>
  <si>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</si>
  <si>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</si>
  <si>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</si>
  <si>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</si>
  <si>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</si>
  <si>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</si>
  <si>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</si>
  <si>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</si>
  <si>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</si>
  <si>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</si>
  <si>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</si>
  <si>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</si>
  <si>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</si>
  <si>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</si>
  <si>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</si>
  <si>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</si>
  <si>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</si>
  <si>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</si>
  <si>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</si>
  <si>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</si>
  <si>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</si>
  <si>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</si>
  <si>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</si>
  <si>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</si>
  <si>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</si>
  <si>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</si>
  <si>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</si>
  <si>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</si>
  <si>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</si>
  <si>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</si>
  <si>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</si>
  <si>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</si>
  <si>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</si>
  <si>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</si>
  <si>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</si>
  <si>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</si>
  <si>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桑名市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</si>
  <si>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</si>
  <si>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</si>
  <si>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</si>
  <si>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</si>
  <si>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</si>
  <si>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</si>
  <si>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</si>
  <si>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</si>
  <si>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</si>
  <si>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</si>
  <si>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</si>
  <si>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</si>
  <si>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</si>
  <si>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</si>
  <si>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</si>
  <si>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</si>
  <si>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管渠老朽化率については、類似団体平均値や全国平均値より低い数値であり、他団体と比べると老朽化は進んでいない。ただし、本市の下水道事業の普及率は80.70％であるため、コストキャップ型下水道事業の実施等により引き続き普及拡大に努める。
　管渠以外のポンプ場や処理場といった施設については老朽化が進んでいるため、施設更新や長寿命化対策を行っていく必要がある。</t>
    <rPh sb="1" eb="3">
      <t>カンキョ</t>
    </rPh>
    <rPh sb="3" eb="7">
      <t>ロウキュウカリツ</t>
    </rPh>
    <rPh sb="13" eb="20">
      <t>ルイジダンタイヘイキンチ</t>
    </rPh>
    <rPh sb="21" eb="26">
      <t>ゼンコクヘイキンチ</t>
    </rPh>
    <rPh sb="28" eb="29">
      <t>ヒク</t>
    </rPh>
    <rPh sb="30" eb="32">
      <t>スウチ</t>
    </rPh>
    <rPh sb="36" eb="39">
      <t>タダンタイ</t>
    </rPh>
    <rPh sb="40" eb="41">
      <t>クラ</t>
    </rPh>
    <rPh sb="44" eb="47">
      <t>ロウキュウカ</t>
    </rPh>
    <rPh sb="48" eb="49">
      <t>スス</t>
    </rPh>
    <rPh sb="59" eb="61">
      <t>ホンシ</t>
    </rPh>
    <rPh sb="62" eb="67">
      <t>ゲスイドウジギョウ</t>
    </rPh>
    <rPh sb="68" eb="71">
      <t>フキュウリツ</t>
    </rPh>
    <rPh sb="91" eb="92">
      <t>ガタ</t>
    </rPh>
    <rPh sb="92" eb="97">
      <t>ゲスイドウジギョウ</t>
    </rPh>
    <rPh sb="98" eb="101">
      <t>ジッシトウ</t>
    </rPh>
    <rPh sb="104" eb="105">
      <t>ヒ</t>
    </rPh>
    <rPh sb="106" eb="107">
      <t>ツヅ</t>
    </rPh>
    <rPh sb="108" eb="112">
      <t>フキュウカクダイ</t>
    </rPh>
    <rPh sb="113" eb="114">
      <t>ツト</t>
    </rPh>
    <rPh sb="119" eb="123">
      <t>カンキョイガイ</t>
    </rPh>
    <rPh sb="127" eb="128">
      <t>ジョウ</t>
    </rPh>
    <rPh sb="129" eb="132">
      <t>ショリジョウ</t>
    </rPh>
    <rPh sb="136" eb="138">
      <t>シセツ</t>
    </rPh>
    <rPh sb="143" eb="146">
      <t>ロウキュウカ</t>
    </rPh>
    <rPh sb="147" eb="148">
      <t>スス</t>
    </rPh>
    <rPh sb="155" eb="159">
      <t>シセツコウシン</t>
    </rPh>
    <rPh sb="160" eb="164">
      <t>チョウジュミョウカ</t>
    </rPh>
    <rPh sb="164" eb="166">
      <t>タイサク</t>
    </rPh>
    <rPh sb="167" eb="168">
      <t>オコナ</t>
    </rPh>
    <rPh sb="172" eb="174">
      <t>ヒツヨウ</t>
    </rPh>
    <phoneticPr fontId="4"/>
  </si>
  <si>
    <t>　持続可能な下水道事業の運営のため、経営戦略の投資計画に基づき、汚水管路の普及拡大及び雨水浸水対策など合理的な設備投資の実施に努めている。
　令和５年度においても汚水管渠の普及拡大及び雨水浸水対策に努めるとともに、現在策定済みの経営戦略については、その実行状況及び投資・財政計画と実績との剥離やその原因についての検証を行い、その結果を次期経営戦略へ反映させるものとする。併せて経営の健全化・効率化に向けた取り組みを進めていく。</t>
    <rPh sb="1" eb="5">
      <t>ジゾクカノウ</t>
    </rPh>
    <rPh sb="6" eb="11">
      <t>ゲスイドウジギョウ</t>
    </rPh>
    <rPh sb="12" eb="14">
      <t>ウンエイ</t>
    </rPh>
    <rPh sb="18" eb="22">
      <t>ケイエイセンリャク</t>
    </rPh>
    <rPh sb="23" eb="27">
      <t>トウシケイカク</t>
    </rPh>
    <rPh sb="28" eb="29">
      <t>モト</t>
    </rPh>
    <rPh sb="32" eb="36">
      <t>オスイカンロ</t>
    </rPh>
    <rPh sb="37" eb="41">
      <t>フキュウカクダイ</t>
    </rPh>
    <rPh sb="41" eb="42">
      <t>オヨ</t>
    </rPh>
    <rPh sb="43" eb="49">
      <t>ウスイシンスイタイサク</t>
    </rPh>
    <rPh sb="51" eb="54">
      <t>ゴウリテキ</t>
    </rPh>
    <rPh sb="55" eb="59">
      <t>セツビトウシ</t>
    </rPh>
    <rPh sb="60" eb="62">
      <t>ジッシ</t>
    </rPh>
    <rPh sb="63" eb="64">
      <t>ツト</t>
    </rPh>
    <rPh sb="71" eb="73">
      <t>レイワ</t>
    </rPh>
    <rPh sb="74" eb="76">
      <t>ネンド</t>
    </rPh>
    <rPh sb="81" eb="85">
      <t>オスイカンキョ</t>
    </rPh>
    <rPh sb="86" eb="90">
      <t>フキュウカクダイ</t>
    </rPh>
    <rPh sb="90" eb="91">
      <t>オヨ</t>
    </rPh>
    <rPh sb="92" eb="94">
      <t>ウスイ</t>
    </rPh>
    <rPh sb="94" eb="98">
      <t>シンスイタイサク</t>
    </rPh>
    <rPh sb="99" eb="100">
      <t>ツト</t>
    </rPh>
    <rPh sb="107" eb="109">
      <t>ゲンザイ</t>
    </rPh>
    <rPh sb="109" eb="112">
      <t>サクテイズ</t>
    </rPh>
    <rPh sb="114" eb="118">
      <t>ケイエイセンリャク</t>
    </rPh>
    <rPh sb="126" eb="131">
      <t>ジッコウジョウキョウオヨ</t>
    </rPh>
    <rPh sb="132" eb="134">
      <t>トウシ</t>
    </rPh>
    <rPh sb="135" eb="139">
      <t>ザイセイケイカク</t>
    </rPh>
    <rPh sb="140" eb="142">
      <t>ジッセキ</t>
    </rPh>
    <rPh sb="144" eb="146">
      <t>ハクリ</t>
    </rPh>
    <rPh sb="149" eb="151">
      <t>ゲンイン</t>
    </rPh>
    <rPh sb="156" eb="158">
      <t>ケンショウ</t>
    </rPh>
    <rPh sb="159" eb="160">
      <t>オコナ</t>
    </rPh>
    <rPh sb="164" eb="166">
      <t>ケッカ</t>
    </rPh>
    <rPh sb="167" eb="169">
      <t>ジキ</t>
    </rPh>
    <rPh sb="169" eb="173">
      <t>ケイエイセンリャク</t>
    </rPh>
    <rPh sb="174" eb="176">
      <t>ハンエイ</t>
    </rPh>
    <rPh sb="185" eb="186">
      <t>アワ</t>
    </rPh>
    <rPh sb="188" eb="190">
      <t>ケイエイ</t>
    </rPh>
    <rPh sb="191" eb="194">
      <t>ケンゼンカ</t>
    </rPh>
    <rPh sb="195" eb="198">
      <t>コウリツカ</t>
    </rPh>
    <rPh sb="199" eb="200">
      <t>ム</t>
    </rPh>
    <rPh sb="202" eb="203">
      <t>ト</t>
    </rPh>
    <rPh sb="204" eb="205">
      <t>ク</t>
    </rPh>
    <rPh sb="207" eb="208">
      <t>スス</t>
    </rPh>
    <phoneticPr fontId="4"/>
  </si>
  <si>
    <t>　経常収支比率は費用の抑制を上回り総収益が低下した結果、前年度をやや下回ったが、類似団体・全国平均値を上回る111.81％となり、累積欠損金が発生していないことからも健全な状況であるといえる。経費回収率も100％以上で、類似団体・全国平均値を上回っており、使用料で回収すべき経費を使用料で賄うことができている状況である。
　流動比率は類似団体・全国平均値と比べても低い状況であり、資金の枯渇を防ぐために他会計からの借入や資本費平準化債などを発行せざるを得ない状況が続いている。
　水洗化率については、処理区域内人口は増加したものの水洗化人口が減少したことに伴い、前年度から減少している。今後も引き続き普及啓発に努める。
※施設利用率については、晴天時一日平均処理水量÷晴天時現在処理能力で求められるが、前年度までは、晴天時一日平均処理水量については、当該事業で発生した汚水の処理水量を計上し、晴天時現在処理能力については、当該事業が保有する処理場の能力のみ計上してきた。本市は処理場を保有しているほか、流域下水道へも接続しているため上記数値で施設利用率を求めると100％を超えてしまっていたが、今年度から晴天時現在処理能力を単独施設と流域関連施設の合計の数値に見直した結果、類似団体平均値並みになった。</t>
    <rPh sb="1" eb="7">
      <t>ケイジョウシュウシヒリツ</t>
    </rPh>
    <rPh sb="8" eb="10">
      <t>ヒヨウ</t>
    </rPh>
    <rPh sb="11" eb="13">
      <t>ヨクセイ</t>
    </rPh>
    <rPh sb="14" eb="16">
      <t>ウワマワ</t>
    </rPh>
    <rPh sb="17" eb="20">
      <t>ソウシュウエキ</t>
    </rPh>
    <rPh sb="21" eb="23">
      <t>テイカ</t>
    </rPh>
    <rPh sb="25" eb="27">
      <t>ケッカ</t>
    </rPh>
    <rPh sb="40" eb="44">
      <t>ルイジダンタイ</t>
    </rPh>
    <rPh sb="45" eb="50">
      <t>ゼンコクヘイキンチ</t>
    </rPh>
    <rPh sb="51" eb="53">
      <t>ウワマワ</t>
    </rPh>
    <rPh sb="65" eb="70">
      <t>ルイセキケッソンキン</t>
    </rPh>
    <rPh sb="71" eb="73">
      <t>ハッセイ</t>
    </rPh>
    <rPh sb="83" eb="85">
      <t>ケンゼン</t>
    </rPh>
    <rPh sb="86" eb="88">
      <t>ジョウキョウ</t>
    </rPh>
    <rPh sb="96" eb="101">
      <t>ケイヒカイシュウリツ</t>
    </rPh>
    <rPh sb="106" eb="108">
      <t>イジョウ</t>
    </rPh>
    <rPh sb="110" eb="114">
      <t>ルイジダンタイ</t>
    </rPh>
    <rPh sb="115" eb="120">
      <t>ゼンコクヘイキンチ</t>
    </rPh>
    <rPh sb="121" eb="123">
      <t>ウワマワ</t>
    </rPh>
    <rPh sb="128" eb="131">
      <t>シヨウリョウ</t>
    </rPh>
    <rPh sb="132" eb="134">
      <t>カイシュウ</t>
    </rPh>
    <rPh sb="137" eb="139">
      <t>ケイヒ</t>
    </rPh>
    <rPh sb="140" eb="143">
      <t>シヨウリョウ</t>
    </rPh>
    <rPh sb="144" eb="145">
      <t>マカナ</t>
    </rPh>
    <rPh sb="154" eb="156">
      <t>ジョウキョウ</t>
    </rPh>
    <rPh sb="162" eb="166">
      <t>リュウドウヒリツ</t>
    </rPh>
    <rPh sb="167" eb="171">
      <t>ルイジダンタイ</t>
    </rPh>
    <rPh sb="178" eb="179">
      <t>クラ</t>
    </rPh>
    <rPh sb="182" eb="183">
      <t>ヒク</t>
    </rPh>
    <rPh sb="184" eb="186">
      <t>ジョウキョウ</t>
    </rPh>
    <rPh sb="190" eb="192">
      <t>シキン</t>
    </rPh>
    <rPh sb="193" eb="195">
      <t>コカツ</t>
    </rPh>
    <rPh sb="196" eb="197">
      <t>フセ</t>
    </rPh>
    <rPh sb="201" eb="209">
      <t>タカイケイカラノカリイレ</t>
    </rPh>
    <rPh sb="210" eb="217">
      <t>シホンヒヘイジュンカサイ</t>
    </rPh>
    <rPh sb="220" eb="222">
      <t>ハッコウ</t>
    </rPh>
    <rPh sb="226" eb="227">
      <t>エ</t>
    </rPh>
    <rPh sb="229" eb="231">
      <t>ジョウキョウ</t>
    </rPh>
    <rPh sb="232" eb="233">
      <t>ツヅ</t>
    </rPh>
    <rPh sb="240" eb="244">
      <t>スイセンカリツ</t>
    </rPh>
    <rPh sb="250" eb="257">
      <t>ショリクイキナイジンコウ</t>
    </rPh>
    <rPh sb="258" eb="260">
      <t>ゾウカ</t>
    </rPh>
    <rPh sb="265" eb="270">
      <t>スイセンカジンコウ</t>
    </rPh>
    <rPh sb="271" eb="273">
      <t>ゲンショウ</t>
    </rPh>
    <rPh sb="278" eb="279">
      <t>トモナ</t>
    </rPh>
    <rPh sb="281" eb="284">
      <t>ゼンネンド</t>
    </rPh>
    <rPh sb="286" eb="288">
      <t>ゲンショウ</t>
    </rPh>
    <rPh sb="293" eb="295">
      <t>コンゴ</t>
    </rPh>
    <rPh sb="296" eb="297">
      <t>ヒ</t>
    </rPh>
    <rPh sb="298" eb="299">
      <t>ツヅ</t>
    </rPh>
    <rPh sb="300" eb="304">
      <t>フキュウケイハツ</t>
    </rPh>
    <rPh sb="305" eb="306">
      <t>ツト</t>
    </rPh>
    <rPh sb="312" eb="317">
      <t>シセツリヨウリツ</t>
    </rPh>
    <rPh sb="323" eb="334">
      <t>セイテンジイチニチヘイキンショリスイリョウ</t>
    </rPh>
    <rPh sb="335" eb="344">
      <t>セイテンジゲンザイショリノウリョク</t>
    </rPh>
    <rPh sb="345" eb="346">
      <t>モト</t>
    </rPh>
    <rPh sb="352" eb="355">
      <t>ゼンネンド</t>
    </rPh>
    <rPh sb="359" eb="362">
      <t>セイテンジ</t>
    </rPh>
    <rPh sb="362" eb="370">
      <t>イチニチヘイキンショリスイリョウ</t>
    </rPh>
    <rPh sb="376" eb="380">
      <t>トウガイジギョウ</t>
    </rPh>
    <rPh sb="381" eb="383">
      <t>ハッセイ</t>
    </rPh>
    <rPh sb="385" eb="387">
      <t>オスイ</t>
    </rPh>
    <rPh sb="388" eb="392">
      <t>ショリスイリョウ</t>
    </rPh>
    <rPh sb="393" eb="395">
      <t>ケイジョウ</t>
    </rPh>
    <rPh sb="397" eb="402">
      <t>セイテンジゲンザイ</t>
    </rPh>
    <rPh sb="402" eb="406">
      <t>ショリノウリョク</t>
    </rPh>
    <rPh sb="412" eb="416">
      <t>トウガイジギョウ</t>
    </rPh>
    <rPh sb="417" eb="419">
      <t>ホユウ</t>
    </rPh>
    <rPh sb="421" eb="424">
      <t>ショリジョウ</t>
    </rPh>
    <rPh sb="425" eb="427">
      <t>ノウリョク</t>
    </rPh>
    <rPh sb="429" eb="431">
      <t>ケイジョウ</t>
    </rPh>
    <rPh sb="436" eb="438">
      <t>ホンシ</t>
    </rPh>
    <rPh sb="439" eb="442">
      <t>ショリジョウ</t>
    </rPh>
    <rPh sb="443" eb="445">
      <t>ホユウ</t>
    </rPh>
    <rPh sb="452" eb="457">
      <t>リュウイキゲスイドウ</t>
    </rPh>
    <rPh sb="459" eb="461">
      <t>セツゾク</t>
    </rPh>
    <rPh sb="467" eb="471">
      <t>ジョウキスウチ</t>
    </rPh>
    <rPh sb="472" eb="478">
      <t>シセツリヨウ</t>
    </rPh>
    <rPh sb="478" eb="479">
      <t>モト</t>
    </rPh>
    <rPh sb="487" eb="488">
      <t>コ</t>
    </rPh>
    <rPh sb="498" eb="501">
      <t>コンネンド</t>
    </rPh>
    <rPh sb="513" eb="517">
      <t>タンドクシセツ</t>
    </rPh>
    <rPh sb="518" eb="522">
      <t>リュウイキカンレン</t>
    </rPh>
    <rPh sb="522" eb="524">
      <t>シセツ</t>
    </rPh>
    <rPh sb="525" eb="527">
      <t>ゴウケイ</t>
    </rPh>
    <rPh sb="528" eb="530">
      <t>スウチ</t>
    </rPh>
    <rPh sb="531" eb="533">
      <t>ミナオ</t>
    </rPh>
    <rPh sb="535" eb="537">
      <t>ケッカ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</si>
</sst>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formatCode="#,##0.00;&quot;△&quot;#,##0.00;&quot;-&quot;">
                  <c:v>0.01</c:v>
                </c:pt>
                <c:pt idx="4">
                  <c:v>0</c:v>
                </c:pt>
              </c:numCache>
            </c:numRef>
          </c:val>
          <c:extLst>
            <c:ext xmlns:c16="http://schemas.microsoft.com/office/drawing/2014/chart" uri="{C3380CC4-5D6E-409C-BE32-E72D297353CC}">
              <c16:uniqueId val="{00000000-887C-4B84-B708-3B1EFC8B957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0.25</c:v>
                </c:pt>
                <c:pt idx="1">
                  <c:v>0.21</c:v>
                </c:pt>
                <c:pt idx="2">
                  <c:v>0.33</c:v>
                </c:pt>
                <c:pt idx="3">
                  <c:v>0.22</c:v>
                </c:pt>
                <c:pt idx="4">
                  <c:v>0.23</c:v>
                </c:pt>
              </c:numCache>
            </c:numRef>
          </c:val>
          <c:smooth val="0"/>
          <c:extLst>
            <c:ext xmlns:c16="http://schemas.microsoft.com/office/drawing/2014/chart" uri="{C3380CC4-5D6E-409C-BE32-E72D297353CC}">
              <c16:uniqueId val="{00000001-887C-4B84-B708-3B1EFC8B957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421.54</c:v>
                </c:pt>
                <c:pt idx="1">
                  <c:v>414.74</c:v>
                </c:pt>
                <c:pt idx="2">
                  <c:v>412.49</c:v>
                </c:pt>
                <c:pt idx="3">
                  <c:v>414.66</c:v>
                </c:pt>
                <c:pt idx="4">
                  <c:v>68.540000000000006</c:v>
                </c:pt>
              </c:numCache>
            </c:numRef>
          </c:val>
          <c:extLst>
            <c:ext xmlns:c16="http://schemas.microsoft.com/office/drawing/2014/chart" uri="{C3380CC4-5D6E-409C-BE32-E72D297353CC}">
              <c16:uniqueId val="{00000000-D2FE-4831-8D25-05C5A71C03A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67.069999999999993</c:v>
                </c:pt>
                <c:pt idx="1">
                  <c:v>66.78</c:v>
                </c:pt>
                <c:pt idx="2">
                  <c:v>67</c:v>
                </c:pt>
                <c:pt idx="3">
                  <c:v>66.650000000000006</c:v>
                </c:pt>
                <c:pt idx="4">
                  <c:v>64.45</c:v>
                </c:pt>
              </c:numCache>
            </c:numRef>
          </c:val>
          <c:smooth val="0"/>
          <c:extLst>
            <c:ext xmlns:c16="http://schemas.microsoft.com/office/drawing/2014/chart" uri="{C3380CC4-5D6E-409C-BE32-E72D297353CC}">
              <c16:uniqueId val="{00000001-D2FE-4831-8D25-05C5A71C03A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95.95</c:v>
                </c:pt>
                <c:pt idx="1">
                  <c:v>94.96</c:v>
                </c:pt>
                <c:pt idx="2">
                  <c:v>95.01</c:v>
                </c:pt>
                <c:pt idx="3">
                  <c:v>94.44</c:v>
                </c:pt>
                <c:pt idx="4">
                  <c:v>93.53</c:v>
                </c:pt>
              </c:numCache>
            </c:numRef>
          </c:val>
          <c:extLst>
            <c:ext xmlns:c16="http://schemas.microsoft.com/office/drawing/2014/chart" uri="{C3380CC4-5D6E-409C-BE32-E72D297353CC}">
              <c16:uniqueId val="{00000000-833A-45D5-915E-3A261BB071D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93.96</c:v>
                </c:pt>
                <c:pt idx="1">
                  <c:v>94.06</c:v>
                </c:pt>
                <c:pt idx="2">
                  <c:v>94.41</c:v>
                </c:pt>
                <c:pt idx="3">
                  <c:v>94.43</c:v>
                </c:pt>
                <c:pt idx="4">
                  <c:v>94.58</c:v>
                </c:pt>
              </c:numCache>
            </c:numRef>
          </c:val>
          <c:smooth val="0"/>
          <c:extLst>
            <c:ext xmlns:c16="http://schemas.microsoft.com/office/drawing/2014/chart" uri="{C3380CC4-5D6E-409C-BE32-E72D297353CC}">
              <c16:uniqueId val="{00000001-833A-45D5-915E-3A261BB071D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108.28</c:v>
                </c:pt>
                <c:pt idx="1">
                  <c:v>110.06</c:v>
                </c:pt>
                <c:pt idx="2">
                  <c:v>110.66</c:v>
                </c:pt>
                <c:pt idx="3">
                  <c:v>112.11</c:v>
                </c:pt>
                <c:pt idx="4">
                  <c:v>111.81</c:v>
                </c:pt>
              </c:numCache>
            </c:numRef>
          </c:val>
          <c:extLst>
            <c:ext xmlns:c16="http://schemas.microsoft.com/office/drawing/2014/chart" uri="{C3380CC4-5D6E-409C-BE32-E72D297353CC}">
              <c16:uniqueId val="{00000000-F956-4E0B-B5E5-0C1646BCDF67}"/>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110.01</c:v>
                </c:pt>
                <c:pt idx="1">
                  <c:v>111.12</c:v>
                </c:pt>
                <c:pt idx="2">
                  <c:v>109.58</c:v>
                </c:pt>
                <c:pt idx="3">
                  <c:v>109.32</c:v>
                </c:pt>
                <c:pt idx="4">
                  <c:v>108.33</c:v>
                </c:pt>
              </c:numCache>
            </c:numRef>
          </c:val>
          <c:smooth val="0"/>
          <c:extLst>
            <c:ext xmlns:c16="http://schemas.microsoft.com/office/drawing/2014/chart" uri="{C3380CC4-5D6E-409C-BE32-E72D297353CC}">
              <c16:uniqueId val="{00000001-F956-4E0B-B5E5-0C1646BCDF67}"/>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24.4</c:v>
                </c:pt>
                <c:pt idx="1">
                  <c:v>26.75</c:v>
                </c:pt>
                <c:pt idx="2">
                  <c:v>28.69</c:v>
                </c:pt>
                <c:pt idx="3">
                  <c:v>30.65</c:v>
                </c:pt>
                <c:pt idx="4">
                  <c:v>32.590000000000003</c:v>
                </c:pt>
              </c:numCache>
            </c:numRef>
          </c:val>
          <c:extLst>
            <c:ext xmlns:c16="http://schemas.microsoft.com/office/drawing/2014/chart" uri="{C3380CC4-5D6E-409C-BE32-E72D297353CC}">
              <c16:uniqueId val="{00000000-1980-44BC-B839-D0F54653EF3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33.090000000000003</c:v>
                </c:pt>
                <c:pt idx="1">
                  <c:v>34.33</c:v>
                </c:pt>
                <c:pt idx="2">
                  <c:v>34.15</c:v>
                </c:pt>
                <c:pt idx="3">
                  <c:v>35.53</c:v>
                </c:pt>
                <c:pt idx="4">
                  <c:v>37.51</c:v>
                </c:pt>
              </c:numCache>
            </c:numRef>
          </c:val>
          <c:smooth val="0"/>
          <c:extLst>
            <c:ext xmlns:c16="http://schemas.microsoft.com/office/drawing/2014/chart" uri="{C3380CC4-5D6E-409C-BE32-E72D297353CC}">
              <c16:uniqueId val="{00000001-1980-44BC-B839-D0F54653EF3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0.28000000000000003</c:v>
                </c:pt>
                <c:pt idx="1">
                  <c:v>0.32</c:v>
                </c:pt>
                <c:pt idx="2">
                  <c:v>0.32</c:v>
                </c:pt>
                <c:pt idx="3">
                  <c:v>0.47</c:v>
                </c:pt>
                <c:pt idx="4">
                  <c:v>0.56999999999999995</c:v>
                </c:pt>
              </c:numCache>
            </c:numRef>
          </c:val>
          <c:extLst>
            <c:ext xmlns:c16="http://schemas.microsoft.com/office/drawing/2014/chart" uri="{C3380CC4-5D6E-409C-BE32-E72D297353CC}">
              <c16:uniqueId val="{00000000-F8E6-45B3-9A84-A96FCECCABB9}"/>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5.04</c:v>
                </c:pt>
                <c:pt idx="1">
                  <c:v>5.1100000000000003</c:v>
                </c:pt>
                <c:pt idx="2">
                  <c:v>5.18</c:v>
                </c:pt>
                <c:pt idx="3">
                  <c:v>6.01</c:v>
                </c:pt>
                <c:pt idx="4">
                  <c:v>6.84</c:v>
                </c:pt>
              </c:numCache>
            </c:numRef>
          </c:val>
          <c:smooth val="0"/>
          <c:extLst>
            <c:ext xmlns:c16="http://schemas.microsoft.com/office/drawing/2014/chart" uri="{C3380CC4-5D6E-409C-BE32-E72D297353CC}">
              <c16:uniqueId val="{00000001-F8E6-45B3-9A84-A96FCECCABB9}"/>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98-4288-99C4-17ED31223A58}"/>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2.36</c:v>
                </c:pt>
                <c:pt idx="1">
                  <c:v>2.0699999999999998</c:v>
                </c:pt>
                <c:pt idx="2">
                  <c:v>5.97</c:v>
                </c:pt>
                <c:pt idx="3">
                  <c:v>1.54</c:v>
                </c:pt>
                <c:pt idx="4">
                  <c:v>1.28</c:v>
                </c:pt>
              </c:numCache>
            </c:numRef>
          </c:val>
          <c:smooth val="0"/>
          <c:extLst>
            <c:ext xmlns:c16="http://schemas.microsoft.com/office/drawing/2014/chart" uri="{C3380CC4-5D6E-409C-BE32-E72D297353CC}">
              <c16:uniqueId val="{00000001-3098-4288-99C4-17ED31223A58}"/>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54.5</c:v>
                </c:pt>
                <c:pt idx="1">
                  <c:v>54.87</c:v>
                </c:pt>
                <c:pt idx="2">
                  <c:v>52.78</c:v>
                </c:pt>
                <c:pt idx="3">
                  <c:v>64.23</c:v>
                </c:pt>
                <c:pt idx="4">
                  <c:v>59.81</c:v>
                </c:pt>
              </c:numCache>
            </c:numRef>
          </c:val>
          <c:extLst>
            <c:ext xmlns:c16="http://schemas.microsoft.com/office/drawing/2014/chart" uri="{C3380CC4-5D6E-409C-BE32-E72D297353CC}">
              <c16:uniqueId val="{00000000-1D79-468B-B32E-A7179C947AA7}"/>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62.12</c:v>
                </c:pt>
                <c:pt idx="1">
                  <c:v>61.57</c:v>
                </c:pt>
                <c:pt idx="2">
                  <c:v>60.82</c:v>
                </c:pt>
                <c:pt idx="3">
                  <c:v>63.48</c:v>
                </c:pt>
                <c:pt idx="4">
                  <c:v>65.510000000000005</c:v>
                </c:pt>
              </c:numCache>
            </c:numRef>
          </c:val>
          <c:smooth val="0"/>
          <c:extLst>
            <c:ext xmlns:c16="http://schemas.microsoft.com/office/drawing/2014/chart" uri="{C3380CC4-5D6E-409C-BE32-E72D297353CC}">
              <c16:uniqueId val="{00000001-1D79-468B-B32E-A7179C947AA7}"/>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970.21</c:v>
                </c:pt>
                <c:pt idx="1">
                  <c:v>941.95</c:v>
                </c:pt>
                <c:pt idx="2">
                  <c:v>895.78</c:v>
                </c:pt>
                <c:pt idx="3">
                  <c:v>875.31</c:v>
                </c:pt>
                <c:pt idx="4">
                  <c:v>840.87</c:v>
                </c:pt>
              </c:numCache>
            </c:numRef>
          </c:val>
          <c:extLst>
            <c:ext xmlns:c16="http://schemas.microsoft.com/office/drawing/2014/chart" uri="{C3380CC4-5D6E-409C-BE32-E72D297353CC}">
              <c16:uniqueId val="{00000000-A26F-45CD-8C93-B6D78B9EFA0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875.53</c:v>
                </c:pt>
                <c:pt idx="1">
                  <c:v>867.39</c:v>
                </c:pt>
                <c:pt idx="2">
                  <c:v>920.83</c:v>
                </c:pt>
                <c:pt idx="3">
                  <c:v>874.02</c:v>
                </c:pt>
                <c:pt idx="4">
                  <c:v>827.43</c:v>
                </c:pt>
              </c:numCache>
            </c:numRef>
          </c:val>
          <c:smooth val="0"/>
          <c:extLst>
            <c:ext xmlns:c16="http://schemas.microsoft.com/office/drawing/2014/chart" uri="{C3380CC4-5D6E-409C-BE32-E72D297353CC}">
              <c16:uniqueId val="{00000001-A26F-45CD-8C93-B6D78B9EFA0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109.96</c:v>
                </c:pt>
                <c:pt idx="1">
                  <c:v>112.3</c:v>
                </c:pt>
                <c:pt idx="2">
                  <c:v>114.91</c:v>
                </c:pt>
                <c:pt idx="3">
                  <c:v>118.95</c:v>
                </c:pt>
                <c:pt idx="4">
                  <c:v>119.94</c:v>
                </c:pt>
              </c:numCache>
            </c:numRef>
          </c:val>
          <c:extLst>
            <c:ext xmlns:c16="http://schemas.microsoft.com/office/drawing/2014/chart" uri="{C3380CC4-5D6E-409C-BE32-E72D297353CC}">
              <c16:uniqueId val="{00000000-DAFB-4506-B0B9-DC7D535D7615}"/>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99.83</c:v>
                </c:pt>
                <c:pt idx="1">
                  <c:v>100.91</c:v>
                </c:pt>
                <c:pt idx="2">
                  <c:v>99.82</c:v>
                </c:pt>
                <c:pt idx="3">
                  <c:v>100.32</c:v>
                </c:pt>
                <c:pt idx="4">
                  <c:v>99.71</c:v>
                </c:pt>
              </c:numCache>
            </c:numRef>
          </c:val>
          <c:smooth val="0"/>
          <c:extLst>
            <c:ext xmlns:c16="http://schemas.microsoft.com/office/drawing/2014/chart" uri="{C3380CC4-5D6E-409C-BE32-E72D297353CC}">
              <c16:uniqueId val="{00000001-DAFB-4506-B0B9-DC7D535D7615}"/>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181.36</c:v>
                </c:pt>
                <c:pt idx="1">
                  <c:v>176.75</c:v>
                </c:pt>
                <c:pt idx="2">
                  <c:v>171.02</c:v>
                </c:pt>
                <c:pt idx="3">
                  <c:v>164.53</c:v>
                </c:pt>
                <c:pt idx="4">
                  <c:v>163.28</c:v>
                </c:pt>
              </c:numCache>
            </c:numRef>
          </c:val>
          <c:extLst>
            <c:ext xmlns:c16="http://schemas.microsoft.com/office/drawing/2014/chart" uri="{C3380CC4-5D6E-409C-BE32-E72D297353CC}">
              <c16:uniqueId val="{00000000-35E6-4700-B7E0-9502EAEE9FD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158.94</c:v>
                </c:pt>
                <c:pt idx="1">
                  <c:v>158.04</c:v>
                </c:pt>
                <c:pt idx="2">
                  <c:v>156.77000000000001</c:v>
                </c:pt>
                <c:pt idx="3">
                  <c:v>157.63999999999999</c:v>
                </c:pt>
                <c:pt idx="4">
                  <c:v>159.59</c:v>
                </c:pt>
              </c:numCache>
            </c:numRef>
          </c:val>
          <c:smooth val="0"/>
          <c:extLst>
            <c:ext xmlns:c16="http://schemas.microsoft.com/office/drawing/2014/chart" uri="{C3380CC4-5D6E-409C-BE32-E72D297353CC}">
              <c16:uniqueId val="{00000001-35E6-4700-B7E0-9502EAEE9FD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22"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三重県　桑名市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40" t="str">
        <f>データ!I6</f>
        <v>法適用</v>
      </c>
      <c r="C8" s="40"/>
      <c r="D8" s="40"/>
      <c r="E8" s="40"/>
      <c r="F8" s="40"/>
      <c r="G8" s="40"/>
      <c r="H8" s="40"/>
      <c r="I8" s="40" t="str">
        <f>データ!J6</f>
        <v>下水道事業</v>
      </c>
      <c r="J8" s="40"/>
      <c r="K8" s="40"/>
      <c r="L8" s="40"/>
      <c r="M8" s="40"/>
      <c r="N8" s="40"/>
      <c r="O8" s="40"/>
      <c r="P8" s="40" t="str">
        <f>データ!K6</f>
        <v>公共下水道</v>
      </c>
      <c r="Q8" s="40"/>
      <c r="R8" s="40"/>
      <c r="S8" s="40"/>
      <c r="T8" s="40"/>
      <c r="U8" s="40"/>
      <c r="V8" s="40"/>
      <c r="W8" s="40" t="str">
        <f>データ!L6</f>
        <v>Ad</v>
      </c>
      <c r="X8" s="40"/>
      <c r="Y8" s="40"/>
      <c r="Z8" s="40"/>
      <c r="AA8" s="40"/>
      <c r="AB8" s="40"/>
      <c r="AC8" s="40"/>
      <c r="AD8" s="41" t="str">
        <f>データ!$M$6</f>
        <v>非設置</v>
      </c>
      <c r="AE8" s="41"/>
      <c r="AF8" s="41"/>
      <c r="AG8" s="41"/>
      <c r="AH8" s="41"/>
      <c r="AI8" s="41"/>
      <c r="AJ8" s="41"/>
      <c r="AK8" s="3"/>
      <c r="AL8" s="42">
        <f>データ!S6</f>
        <v>139563</v>
      </c>
      <c r="AM8" s="42"/>
      <c r="AN8" s="42"/>
      <c r="AO8" s="42"/>
      <c r="AP8" s="42"/>
      <c r="AQ8" s="42"/>
      <c r="AR8" s="42"/>
      <c r="AS8" s="42"/>
      <c r="AT8" s="35">
        <f>データ!T6</f>
        <v>136.65</v>
      </c>
      <c r="AU8" s="35"/>
      <c r="AV8" s="35"/>
      <c r="AW8" s="35"/>
      <c r="AX8" s="35"/>
      <c r="AY8" s="35"/>
      <c r="AZ8" s="35"/>
      <c r="BA8" s="35"/>
      <c r="BB8" s="35">
        <f>データ!U6</f>
        <v>1021.32</v>
      </c>
      <c r="BC8" s="35"/>
      <c r="BD8" s="35"/>
      <c r="BE8" s="35"/>
      <c r="BF8" s="35"/>
      <c r="BG8" s="35"/>
      <c r="BH8" s="35"/>
      <c r="BI8" s="35"/>
      <c r="BJ8" s="3"/>
      <c r="BK8" s="3"/>
      <c r="BL8" s="36" t="s">
        <v>10</v>
      </c>
      <c r="BM8" s="37"/>
      <c r="BN8" s="38" t="s">
        <v>11</v>
      </c>
      <c r="BO8" s="38"/>
      <c r="BP8" s="38"/>
      <c r="BQ8" s="38"/>
      <c r="BR8" s="38"/>
      <c r="BS8" s="38"/>
      <c r="BT8" s="38"/>
      <c r="BU8" s="38"/>
      <c r="BV8" s="38"/>
      <c r="BW8" s="38"/>
      <c r="BX8" s="38"/>
      <c r="BY8" s="39"/>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5" t="str">
        <f>データ!N6</f>
        <v>-</v>
      </c>
      <c r="C10" s="35"/>
      <c r="D10" s="35"/>
      <c r="E10" s="35"/>
      <c r="F10" s="35"/>
      <c r="G10" s="35"/>
      <c r="H10" s="35"/>
      <c r="I10" s="35">
        <f>データ!O6</f>
        <v>67.11</v>
      </c>
      <c r="J10" s="35"/>
      <c r="K10" s="35"/>
      <c r="L10" s="35"/>
      <c r="M10" s="35"/>
      <c r="N10" s="35"/>
      <c r="O10" s="35"/>
      <c r="P10" s="35">
        <f>データ!P6</f>
        <v>80.7</v>
      </c>
      <c r="Q10" s="35"/>
      <c r="R10" s="35"/>
      <c r="S10" s="35"/>
      <c r="T10" s="35"/>
      <c r="U10" s="35"/>
      <c r="V10" s="35"/>
      <c r="W10" s="35">
        <f>データ!Q6</f>
        <v>85.67</v>
      </c>
      <c r="X10" s="35"/>
      <c r="Y10" s="35"/>
      <c r="Z10" s="35"/>
      <c r="AA10" s="35"/>
      <c r="AB10" s="35"/>
      <c r="AC10" s="35"/>
      <c r="AD10" s="42">
        <f>データ!R6</f>
        <v>3496</v>
      </c>
      <c r="AE10" s="42"/>
      <c r="AF10" s="42"/>
      <c r="AG10" s="42"/>
      <c r="AH10" s="42"/>
      <c r="AI10" s="42"/>
      <c r="AJ10" s="42"/>
      <c r="AK10" s="2"/>
      <c r="AL10" s="42">
        <f>データ!V6</f>
        <v>112310</v>
      </c>
      <c r="AM10" s="42"/>
      <c r="AN10" s="42"/>
      <c r="AO10" s="42"/>
      <c r="AP10" s="42"/>
      <c r="AQ10" s="42"/>
      <c r="AR10" s="42"/>
      <c r="AS10" s="42"/>
      <c r="AT10" s="35">
        <f>データ!W6</f>
        <v>25.01</v>
      </c>
      <c r="AU10" s="35"/>
      <c r="AV10" s="35"/>
      <c r="AW10" s="35"/>
      <c r="AX10" s="35"/>
      <c r="AY10" s="35"/>
      <c r="AZ10" s="35"/>
      <c r="BA10" s="35"/>
      <c r="BB10" s="35">
        <f>データ!X6</f>
        <v>4490.6000000000004</v>
      </c>
      <c r="BC10" s="35"/>
      <c r="BD10" s="35"/>
      <c r="BE10" s="35"/>
      <c r="BF10" s="35"/>
      <c r="BG10" s="35"/>
      <c r="BH10" s="35"/>
      <c r="BI10" s="35"/>
      <c r="BJ10" s="2"/>
      <c r="BK10" s="2"/>
      <c r="BL10" s="67" t="s">
        <v>22</v>
      </c>
      <c r="BM10" s="68"/>
      <c r="BN10" s="69" t="s">
        <v>23</v>
      </c>
      <c r="BO10" s="69"/>
      <c r="BP10" s="69"/>
      <c r="BQ10" s="69"/>
      <c r="BR10" s="69"/>
      <c r="BS10" s="69"/>
      <c r="BT10" s="69"/>
      <c r="BU10" s="69"/>
      <c r="BV10" s="69"/>
      <c r="BW10" s="69"/>
      <c r="BX10" s="69"/>
      <c r="BY10" s="7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3" t="s">
        <v>24</v>
      </c>
      <c r="BM11" s="53"/>
      <c r="BN11" s="53"/>
      <c r="BO11" s="53"/>
      <c r="BP11" s="53"/>
      <c r="BQ11" s="53"/>
      <c r="BR11" s="53"/>
      <c r="BS11" s="53"/>
      <c r="BT11" s="53"/>
      <c r="BU11" s="53"/>
      <c r="BV11" s="53"/>
      <c r="BW11" s="53"/>
      <c r="BX11" s="53"/>
      <c r="BY11" s="53"/>
      <c r="BZ11" s="53"/>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3"/>
      <c r="BM12" s="53"/>
      <c r="BN12" s="53"/>
      <c r="BO12" s="53"/>
      <c r="BP12" s="53"/>
      <c r="BQ12" s="53"/>
      <c r="BR12" s="53"/>
      <c r="BS12" s="53"/>
      <c r="BT12" s="53"/>
      <c r="BU12" s="53"/>
      <c r="BV12" s="53"/>
      <c r="BW12" s="53"/>
      <c r="BX12" s="53"/>
      <c r="BY12" s="53"/>
      <c r="BZ12" s="53"/>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4"/>
      <c r="BM13" s="54"/>
      <c r="BN13" s="54"/>
      <c r="BO13" s="54"/>
      <c r="BP13" s="54"/>
      <c r="BQ13" s="54"/>
      <c r="BR13" s="54"/>
      <c r="BS13" s="54"/>
      <c r="BT13" s="54"/>
      <c r="BU13" s="54"/>
      <c r="BV13" s="54"/>
      <c r="BW13" s="54"/>
      <c r="BX13" s="54"/>
      <c r="BY13" s="54"/>
      <c r="BZ13" s="54"/>
    </row>
    <row r="14" spans="1:78" ht="13.5" customHeight="1" x14ac:dyDescent="0.15">
      <c r="A14" s="2"/>
      <c r="B14" s="55" t="s">
        <v>25</v>
      </c>
      <c r="C14" s="56"/>
      <c r="D14" s="56"/>
      <c r="E14" s="56"/>
      <c r="F14" s="56"/>
      <c r="G14" s="56"/>
      <c r="H14" s="56"/>
      <c r="I14" s="56"/>
      <c r="J14" s="56"/>
      <c r="K14" s="56"/>
      <c r="L14" s="56"/>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7"/>
      <c r="BK14" s="2"/>
      <c r="BL14" s="45" t="s">
        <v>26</v>
      </c>
      <c r="BM14" s="46"/>
      <c r="BN14" s="46"/>
      <c r="BO14" s="46"/>
      <c r="BP14" s="46"/>
      <c r="BQ14" s="46"/>
      <c r="BR14" s="46"/>
      <c r="BS14" s="46"/>
      <c r="BT14" s="46"/>
      <c r="BU14" s="46"/>
      <c r="BV14" s="46"/>
      <c r="BW14" s="46"/>
      <c r="BX14" s="46"/>
      <c r="BY14" s="46"/>
      <c r="BZ14" s="47"/>
    </row>
    <row r="15" spans="1:78" ht="13.5" customHeight="1" x14ac:dyDescent="0.15">
      <c r="A15" s="2"/>
      <c r="B15" s="58"/>
      <c r="C15" s="59"/>
      <c r="D15" s="59"/>
      <c r="E15" s="59"/>
      <c r="F15" s="59"/>
      <c r="G15" s="59"/>
      <c r="H15" s="59"/>
      <c r="I15" s="59"/>
      <c r="J15" s="59"/>
      <c r="K15" s="59"/>
      <c r="L15" s="59"/>
      <c r="M15" s="59"/>
      <c r="N15" s="59"/>
      <c r="O15" s="59"/>
      <c r="P15" s="59"/>
      <c r="Q15" s="59"/>
      <c r="R15" s="59"/>
      <c r="S15" s="59"/>
      <c r="T15" s="59"/>
      <c r="U15" s="59"/>
      <c r="V15" s="59"/>
      <c r="W15" s="59"/>
      <c r="X15" s="59"/>
      <c r="Y15" s="59"/>
      <c r="Z15" s="59"/>
      <c r="AA15" s="59"/>
      <c r="AB15" s="59"/>
      <c r="AC15" s="59"/>
      <c r="AD15" s="59"/>
      <c r="AE15" s="59"/>
      <c r="AF15" s="59"/>
      <c r="AG15" s="59"/>
      <c r="AH15" s="59"/>
      <c r="AI15" s="59"/>
      <c r="AJ15" s="59"/>
      <c r="AK15" s="59"/>
      <c r="AL15" s="59"/>
      <c r="AM15" s="59"/>
      <c r="AN15" s="59"/>
      <c r="AO15" s="59"/>
      <c r="AP15" s="59"/>
      <c r="AQ15" s="59"/>
      <c r="AR15" s="59"/>
      <c r="AS15" s="59"/>
      <c r="AT15" s="59"/>
      <c r="AU15" s="59"/>
      <c r="AV15" s="59"/>
      <c r="AW15" s="59"/>
      <c r="AX15" s="59"/>
      <c r="AY15" s="59"/>
      <c r="AZ15" s="59"/>
      <c r="BA15" s="59"/>
      <c r="BB15" s="59"/>
      <c r="BC15" s="59"/>
      <c r="BD15" s="59"/>
      <c r="BE15" s="59"/>
      <c r="BF15" s="59"/>
      <c r="BG15" s="59"/>
      <c r="BH15" s="59"/>
      <c r="BI15" s="59"/>
      <c r="BJ15" s="60"/>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115</v>
      </c>
      <c r="BM16" s="62"/>
      <c r="BN16" s="62"/>
      <c r="BO16" s="62"/>
      <c r="BP16" s="62"/>
      <c r="BQ16" s="62"/>
      <c r="BR16" s="62"/>
      <c r="BS16" s="62"/>
      <c r="BT16" s="62"/>
      <c r="BU16" s="62"/>
      <c r="BV16" s="62"/>
      <c r="BW16" s="62"/>
      <c r="BX16" s="62"/>
      <c r="BY16" s="62"/>
      <c r="BZ16" s="6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1" t="s">
        <v>113</v>
      </c>
      <c r="BM47" s="72"/>
      <c r="BN47" s="72"/>
      <c r="BO47" s="72"/>
      <c r="BP47" s="72"/>
      <c r="BQ47" s="72"/>
      <c r="BR47" s="72"/>
      <c r="BS47" s="72"/>
      <c r="BT47" s="72"/>
      <c r="BU47" s="72"/>
      <c r="BV47" s="72"/>
      <c r="BW47" s="72"/>
      <c r="BX47" s="72"/>
      <c r="BY47" s="72"/>
      <c r="BZ47" s="7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1"/>
      <c r="BM48" s="72"/>
      <c r="BN48" s="72"/>
      <c r="BO48" s="72"/>
      <c r="BP48" s="72"/>
      <c r="BQ48" s="72"/>
      <c r="BR48" s="72"/>
      <c r="BS48" s="72"/>
      <c r="BT48" s="72"/>
      <c r="BU48" s="72"/>
      <c r="BV48" s="72"/>
      <c r="BW48" s="72"/>
      <c r="BX48" s="72"/>
      <c r="BY48" s="72"/>
      <c r="BZ48" s="7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1"/>
      <c r="BM49" s="72"/>
      <c r="BN49" s="72"/>
      <c r="BO49" s="72"/>
      <c r="BP49" s="72"/>
      <c r="BQ49" s="72"/>
      <c r="BR49" s="72"/>
      <c r="BS49" s="72"/>
      <c r="BT49" s="72"/>
      <c r="BU49" s="72"/>
      <c r="BV49" s="72"/>
      <c r="BW49" s="72"/>
      <c r="BX49" s="72"/>
      <c r="BY49" s="72"/>
      <c r="BZ49" s="7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1"/>
      <c r="BM50" s="72"/>
      <c r="BN50" s="72"/>
      <c r="BO50" s="72"/>
      <c r="BP50" s="72"/>
      <c r="BQ50" s="72"/>
      <c r="BR50" s="72"/>
      <c r="BS50" s="72"/>
      <c r="BT50" s="72"/>
      <c r="BU50" s="72"/>
      <c r="BV50" s="72"/>
      <c r="BW50" s="72"/>
      <c r="BX50" s="72"/>
      <c r="BY50" s="72"/>
      <c r="BZ50" s="7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1"/>
      <c r="BM51" s="72"/>
      <c r="BN51" s="72"/>
      <c r="BO51" s="72"/>
      <c r="BP51" s="72"/>
      <c r="BQ51" s="72"/>
      <c r="BR51" s="72"/>
      <c r="BS51" s="72"/>
      <c r="BT51" s="72"/>
      <c r="BU51" s="72"/>
      <c r="BV51" s="72"/>
      <c r="BW51" s="72"/>
      <c r="BX51" s="72"/>
      <c r="BY51" s="72"/>
      <c r="BZ51" s="7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1"/>
      <c r="BM52" s="72"/>
      <c r="BN52" s="72"/>
      <c r="BO52" s="72"/>
      <c r="BP52" s="72"/>
      <c r="BQ52" s="72"/>
      <c r="BR52" s="72"/>
      <c r="BS52" s="72"/>
      <c r="BT52" s="72"/>
      <c r="BU52" s="72"/>
      <c r="BV52" s="72"/>
      <c r="BW52" s="72"/>
      <c r="BX52" s="72"/>
      <c r="BY52" s="72"/>
      <c r="BZ52" s="7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1"/>
      <c r="BM53" s="72"/>
      <c r="BN53" s="72"/>
      <c r="BO53" s="72"/>
      <c r="BP53" s="72"/>
      <c r="BQ53" s="72"/>
      <c r="BR53" s="72"/>
      <c r="BS53" s="72"/>
      <c r="BT53" s="72"/>
      <c r="BU53" s="72"/>
      <c r="BV53" s="72"/>
      <c r="BW53" s="72"/>
      <c r="BX53" s="72"/>
      <c r="BY53" s="72"/>
      <c r="BZ53" s="7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1"/>
      <c r="BM54" s="72"/>
      <c r="BN54" s="72"/>
      <c r="BO54" s="72"/>
      <c r="BP54" s="72"/>
      <c r="BQ54" s="72"/>
      <c r="BR54" s="72"/>
      <c r="BS54" s="72"/>
      <c r="BT54" s="72"/>
      <c r="BU54" s="72"/>
      <c r="BV54" s="72"/>
      <c r="BW54" s="72"/>
      <c r="BX54" s="72"/>
      <c r="BY54" s="72"/>
      <c r="BZ54" s="7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1"/>
      <c r="BM55" s="72"/>
      <c r="BN55" s="72"/>
      <c r="BO55" s="72"/>
      <c r="BP55" s="72"/>
      <c r="BQ55" s="72"/>
      <c r="BR55" s="72"/>
      <c r="BS55" s="72"/>
      <c r="BT55" s="72"/>
      <c r="BU55" s="72"/>
      <c r="BV55" s="72"/>
      <c r="BW55" s="72"/>
      <c r="BX55" s="72"/>
      <c r="BY55" s="72"/>
      <c r="BZ55" s="7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1"/>
      <c r="BM56" s="72"/>
      <c r="BN56" s="72"/>
      <c r="BO56" s="72"/>
      <c r="BP56" s="72"/>
      <c r="BQ56" s="72"/>
      <c r="BR56" s="72"/>
      <c r="BS56" s="72"/>
      <c r="BT56" s="72"/>
      <c r="BU56" s="72"/>
      <c r="BV56" s="72"/>
      <c r="BW56" s="72"/>
      <c r="BX56" s="72"/>
      <c r="BY56" s="72"/>
      <c r="BZ56" s="7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1"/>
      <c r="BM57" s="72"/>
      <c r="BN57" s="72"/>
      <c r="BO57" s="72"/>
      <c r="BP57" s="72"/>
      <c r="BQ57" s="72"/>
      <c r="BR57" s="72"/>
      <c r="BS57" s="72"/>
      <c r="BT57" s="72"/>
      <c r="BU57" s="72"/>
      <c r="BV57" s="72"/>
      <c r="BW57" s="72"/>
      <c r="BX57" s="72"/>
      <c r="BY57" s="72"/>
      <c r="BZ57" s="7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1"/>
      <c r="BM58" s="72"/>
      <c r="BN58" s="72"/>
      <c r="BO58" s="72"/>
      <c r="BP58" s="72"/>
      <c r="BQ58" s="72"/>
      <c r="BR58" s="72"/>
      <c r="BS58" s="72"/>
      <c r="BT58" s="72"/>
      <c r="BU58" s="72"/>
      <c r="BV58" s="72"/>
      <c r="BW58" s="72"/>
      <c r="BX58" s="72"/>
      <c r="BY58" s="72"/>
      <c r="BZ58" s="7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1"/>
      <c r="BM59" s="72"/>
      <c r="BN59" s="72"/>
      <c r="BO59" s="72"/>
      <c r="BP59" s="72"/>
      <c r="BQ59" s="72"/>
      <c r="BR59" s="72"/>
      <c r="BS59" s="72"/>
      <c r="BT59" s="72"/>
      <c r="BU59" s="72"/>
      <c r="BV59" s="72"/>
      <c r="BW59" s="72"/>
      <c r="BX59" s="72"/>
      <c r="BY59" s="72"/>
      <c r="BZ59" s="73"/>
    </row>
    <row r="60" spans="1:78" ht="13.5" customHeight="1" x14ac:dyDescent="0.15">
      <c r="A60" s="2"/>
      <c r="B60" s="58" t="s">
        <v>28</v>
      </c>
      <c r="C60" s="59"/>
      <c r="D60" s="59"/>
      <c r="E60" s="59"/>
      <c r="F60" s="59"/>
      <c r="G60" s="59"/>
      <c r="H60" s="59"/>
      <c r="I60" s="59"/>
      <c r="J60" s="59"/>
      <c r="K60" s="59"/>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c r="AO60" s="59"/>
      <c r="AP60" s="59"/>
      <c r="AQ60" s="59"/>
      <c r="AR60" s="59"/>
      <c r="AS60" s="59"/>
      <c r="AT60" s="59"/>
      <c r="AU60" s="59"/>
      <c r="AV60" s="59"/>
      <c r="AW60" s="59"/>
      <c r="AX60" s="59"/>
      <c r="AY60" s="59"/>
      <c r="AZ60" s="59"/>
      <c r="BA60" s="59"/>
      <c r="BB60" s="59"/>
      <c r="BC60" s="59"/>
      <c r="BD60" s="59"/>
      <c r="BE60" s="59"/>
      <c r="BF60" s="59"/>
      <c r="BG60" s="59"/>
      <c r="BH60" s="59"/>
      <c r="BI60" s="59"/>
      <c r="BJ60" s="60"/>
      <c r="BK60" s="2"/>
      <c r="BL60" s="71"/>
      <c r="BM60" s="72"/>
      <c r="BN60" s="72"/>
      <c r="BO60" s="72"/>
      <c r="BP60" s="72"/>
      <c r="BQ60" s="72"/>
      <c r="BR60" s="72"/>
      <c r="BS60" s="72"/>
      <c r="BT60" s="72"/>
      <c r="BU60" s="72"/>
      <c r="BV60" s="72"/>
      <c r="BW60" s="72"/>
      <c r="BX60" s="72"/>
      <c r="BY60" s="72"/>
      <c r="BZ60" s="73"/>
    </row>
    <row r="61" spans="1:78" ht="13.5" customHeight="1" x14ac:dyDescent="0.15">
      <c r="A61" s="2"/>
      <c r="B61" s="58"/>
      <c r="C61" s="59"/>
      <c r="D61" s="59"/>
      <c r="E61" s="59"/>
      <c r="F61" s="59"/>
      <c r="G61" s="59"/>
      <c r="H61" s="59"/>
      <c r="I61" s="59"/>
      <c r="J61" s="59"/>
      <c r="K61" s="59"/>
      <c r="L61" s="59"/>
      <c r="M61" s="59"/>
      <c r="N61" s="59"/>
      <c r="O61" s="59"/>
      <c r="P61" s="59"/>
      <c r="Q61" s="59"/>
      <c r="R61" s="59"/>
      <c r="S61" s="59"/>
      <c r="T61" s="59"/>
      <c r="U61" s="59"/>
      <c r="V61" s="59"/>
      <c r="W61" s="59"/>
      <c r="X61" s="59"/>
      <c r="Y61" s="59"/>
      <c r="Z61" s="59"/>
      <c r="AA61" s="59"/>
      <c r="AB61" s="59"/>
      <c r="AC61" s="59"/>
      <c r="AD61" s="59"/>
      <c r="AE61" s="59"/>
      <c r="AF61" s="59"/>
      <c r="AG61" s="59"/>
      <c r="AH61" s="59"/>
      <c r="AI61" s="59"/>
      <c r="AJ61" s="59"/>
      <c r="AK61" s="59"/>
      <c r="AL61" s="59"/>
      <c r="AM61" s="59"/>
      <c r="AN61" s="59"/>
      <c r="AO61" s="59"/>
      <c r="AP61" s="59"/>
      <c r="AQ61" s="59"/>
      <c r="AR61" s="59"/>
      <c r="AS61" s="59"/>
      <c r="AT61" s="59"/>
      <c r="AU61" s="59"/>
      <c r="AV61" s="59"/>
      <c r="AW61" s="59"/>
      <c r="AX61" s="59"/>
      <c r="AY61" s="59"/>
      <c r="AZ61" s="59"/>
      <c r="BA61" s="59"/>
      <c r="BB61" s="59"/>
      <c r="BC61" s="59"/>
      <c r="BD61" s="59"/>
      <c r="BE61" s="59"/>
      <c r="BF61" s="59"/>
      <c r="BG61" s="59"/>
      <c r="BH61" s="59"/>
      <c r="BI61" s="59"/>
      <c r="BJ61" s="60"/>
      <c r="BK61" s="2"/>
      <c r="BL61" s="71"/>
      <c r="BM61" s="72"/>
      <c r="BN61" s="72"/>
      <c r="BO61" s="72"/>
      <c r="BP61" s="72"/>
      <c r="BQ61" s="72"/>
      <c r="BR61" s="72"/>
      <c r="BS61" s="72"/>
      <c r="BT61" s="72"/>
      <c r="BU61" s="72"/>
      <c r="BV61" s="72"/>
      <c r="BW61" s="72"/>
      <c r="BX61" s="72"/>
      <c r="BY61" s="72"/>
      <c r="BZ61" s="7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1"/>
      <c r="BM62" s="72"/>
      <c r="BN62" s="72"/>
      <c r="BO62" s="72"/>
      <c r="BP62" s="72"/>
      <c r="BQ62" s="72"/>
      <c r="BR62" s="72"/>
      <c r="BS62" s="72"/>
      <c r="BT62" s="72"/>
      <c r="BU62" s="72"/>
      <c r="BV62" s="72"/>
      <c r="BW62" s="72"/>
      <c r="BX62" s="72"/>
      <c r="BY62" s="72"/>
      <c r="BZ62" s="7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4"/>
      <c r="BM63" s="75"/>
      <c r="BN63" s="75"/>
      <c r="BO63" s="75"/>
      <c r="BP63" s="75"/>
      <c r="BQ63" s="75"/>
      <c r="BR63" s="75"/>
      <c r="BS63" s="75"/>
      <c r="BT63" s="75"/>
      <c r="BU63" s="75"/>
      <c r="BV63" s="75"/>
      <c r="BW63" s="75"/>
      <c r="BX63" s="75"/>
      <c r="BY63" s="75"/>
      <c r="BZ63" s="76"/>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1" t="s">
        <v>114</v>
      </c>
      <c r="BM66" s="62"/>
      <c r="BN66" s="62"/>
      <c r="BO66" s="62"/>
      <c r="BP66" s="62"/>
      <c r="BQ66" s="62"/>
      <c r="BR66" s="62"/>
      <c r="BS66" s="62"/>
      <c r="BT66" s="62"/>
      <c r="BU66" s="62"/>
      <c r="BV66" s="62"/>
      <c r="BW66" s="62"/>
      <c r="BX66" s="62"/>
      <c r="BY66" s="62"/>
      <c r="BZ66" s="6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1"/>
      <c r="BM67" s="62"/>
      <c r="BN67" s="62"/>
      <c r="BO67" s="62"/>
      <c r="BP67" s="62"/>
      <c r="BQ67" s="62"/>
      <c r="BR67" s="62"/>
      <c r="BS67" s="62"/>
      <c r="BT67" s="62"/>
      <c r="BU67" s="62"/>
      <c r="BV67" s="62"/>
      <c r="BW67" s="62"/>
      <c r="BX67" s="62"/>
      <c r="BY67" s="62"/>
      <c r="BZ67" s="6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1"/>
      <c r="BM68" s="62"/>
      <c r="BN68" s="62"/>
      <c r="BO68" s="62"/>
      <c r="BP68" s="62"/>
      <c r="BQ68" s="62"/>
      <c r="BR68" s="62"/>
      <c r="BS68" s="62"/>
      <c r="BT68" s="62"/>
      <c r="BU68" s="62"/>
      <c r="BV68" s="62"/>
      <c r="BW68" s="62"/>
      <c r="BX68" s="62"/>
      <c r="BY68" s="62"/>
      <c r="BZ68" s="6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1"/>
      <c r="BM69" s="62"/>
      <c r="BN69" s="62"/>
      <c r="BO69" s="62"/>
      <c r="BP69" s="62"/>
      <c r="BQ69" s="62"/>
      <c r="BR69" s="62"/>
      <c r="BS69" s="62"/>
      <c r="BT69" s="62"/>
      <c r="BU69" s="62"/>
      <c r="BV69" s="62"/>
      <c r="BW69" s="62"/>
      <c r="BX69" s="62"/>
      <c r="BY69" s="62"/>
      <c r="BZ69" s="6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1"/>
      <c r="BM70" s="62"/>
      <c r="BN70" s="62"/>
      <c r="BO70" s="62"/>
      <c r="BP70" s="62"/>
      <c r="BQ70" s="62"/>
      <c r="BR70" s="62"/>
      <c r="BS70" s="62"/>
      <c r="BT70" s="62"/>
      <c r="BU70" s="62"/>
      <c r="BV70" s="62"/>
      <c r="BW70" s="62"/>
      <c r="BX70" s="62"/>
      <c r="BY70" s="62"/>
      <c r="BZ70" s="6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1"/>
      <c r="BM71" s="62"/>
      <c r="BN71" s="62"/>
      <c r="BO71" s="62"/>
      <c r="BP71" s="62"/>
      <c r="BQ71" s="62"/>
      <c r="BR71" s="62"/>
      <c r="BS71" s="62"/>
      <c r="BT71" s="62"/>
      <c r="BU71" s="62"/>
      <c r="BV71" s="62"/>
      <c r="BW71" s="62"/>
      <c r="BX71" s="62"/>
      <c r="BY71" s="62"/>
      <c r="BZ71" s="6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1"/>
      <c r="BM72" s="62"/>
      <c r="BN72" s="62"/>
      <c r="BO72" s="62"/>
      <c r="BP72" s="62"/>
      <c r="BQ72" s="62"/>
      <c r="BR72" s="62"/>
      <c r="BS72" s="62"/>
      <c r="BT72" s="62"/>
      <c r="BU72" s="62"/>
      <c r="BV72" s="62"/>
      <c r="BW72" s="62"/>
      <c r="BX72" s="62"/>
      <c r="BY72" s="62"/>
      <c r="BZ72" s="6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1"/>
      <c r="BM73" s="62"/>
      <c r="BN73" s="62"/>
      <c r="BO73" s="62"/>
      <c r="BP73" s="62"/>
      <c r="BQ73" s="62"/>
      <c r="BR73" s="62"/>
      <c r="BS73" s="62"/>
      <c r="BT73" s="62"/>
      <c r="BU73" s="62"/>
      <c r="BV73" s="62"/>
      <c r="BW73" s="62"/>
      <c r="BX73" s="62"/>
      <c r="BY73" s="62"/>
      <c r="BZ73" s="6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1"/>
      <c r="BM74" s="62"/>
      <c r="BN74" s="62"/>
      <c r="BO74" s="62"/>
      <c r="BP74" s="62"/>
      <c r="BQ74" s="62"/>
      <c r="BR74" s="62"/>
      <c r="BS74" s="62"/>
      <c r="BT74" s="62"/>
      <c r="BU74" s="62"/>
      <c r="BV74" s="62"/>
      <c r="BW74" s="62"/>
      <c r="BX74" s="62"/>
      <c r="BY74" s="62"/>
      <c r="BZ74" s="6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1"/>
      <c r="BM75" s="62"/>
      <c r="BN75" s="62"/>
      <c r="BO75" s="62"/>
      <c r="BP75" s="62"/>
      <c r="BQ75" s="62"/>
      <c r="BR75" s="62"/>
      <c r="BS75" s="62"/>
      <c r="BT75" s="62"/>
      <c r="BU75" s="62"/>
      <c r="BV75" s="62"/>
      <c r="BW75" s="62"/>
      <c r="BX75" s="62"/>
      <c r="BY75" s="62"/>
      <c r="BZ75" s="6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1"/>
      <c r="BM76" s="62"/>
      <c r="BN76" s="62"/>
      <c r="BO76" s="62"/>
      <c r="BP76" s="62"/>
      <c r="BQ76" s="62"/>
      <c r="BR76" s="62"/>
      <c r="BS76" s="62"/>
      <c r="BT76" s="62"/>
      <c r="BU76" s="62"/>
      <c r="BV76" s="62"/>
      <c r="BW76" s="62"/>
      <c r="BX76" s="62"/>
      <c r="BY76" s="62"/>
      <c r="BZ76" s="6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1"/>
      <c r="BM77" s="62"/>
      <c r="BN77" s="62"/>
      <c r="BO77" s="62"/>
      <c r="BP77" s="62"/>
      <c r="BQ77" s="62"/>
      <c r="BR77" s="62"/>
      <c r="BS77" s="62"/>
      <c r="BT77" s="62"/>
      <c r="BU77" s="62"/>
      <c r="BV77" s="62"/>
      <c r="BW77" s="62"/>
      <c r="BX77" s="62"/>
      <c r="BY77" s="62"/>
      <c r="BZ77" s="6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1"/>
      <c r="BM78" s="62"/>
      <c r="BN78" s="62"/>
      <c r="BO78" s="62"/>
      <c r="BP78" s="62"/>
      <c r="BQ78" s="62"/>
      <c r="BR78" s="62"/>
      <c r="BS78" s="62"/>
      <c r="BT78" s="62"/>
      <c r="BU78" s="62"/>
      <c r="BV78" s="62"/>
      <c r="BW78" s="62"/>
      <c r="BX78" s="62"/>
      <c r="BY78" s="62"/>
      <c r="BZ78" s="6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1"/>
      <c r="BM79" s="62"/>
      <c r="BN79" s="62"/>
      <c r="BO79" s="62"/>
      <c r="BP79" s="62"/>
      <c r="BQ79" s="62"/>
      <c r="BR79" s="62"/>
      <c r="BS79" s="62"/>
      <c r="BT79" s="62"/>
      <c r="BU79" s="62"/>
      <c r="BV79" s="62"/>
      <c r="BW79" s="62"/>
      <c r="BX79" s="62"/>
      <c r="BY79" s="62"/>
      <c r="BZ79" s="6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1"/>
      <c r="BM80" s="62"/>
      <c r="BN80" s="62"/>
      <c r="BO80" s="62"/>
      <c r="BP80" s="62"/>
      <c r="BQ80" s="62"/>
      <c r="BR80" s="62"/>
      <c r="BS80" s="62"/>
      <c r="BT80" s="62"/>
      <c r="BU80" s="62"/>
      <c r="BV80" s="62"/>
      <c r="BW80" s="62"/>
      <c r="BX80" s="62"/>
      <c r="BY80" s="62"/>
      <c r="BZ80" s="6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1"/>
      <c r="BM81" s="62"/>
      <c r="BN81" s="62"/>
      <c r="BO81" s="62"/>
      <c r="BP81" s="62"/>
      <c r="BQ81" s="62"/>
      <c r="BR81" s="62"/>
      <c r="BS81" s="62"/>
      <c r="BT81" s="62"/>
      <c r="BU81" s="62"/>
      <c r="BV81" s="62"/>
      <c r="BW81" s="62"/>
      <c r="BX81" s="62"/>
      <c r="BY81" s="62"/>
      <c r="BZ81" s="6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4"/>
      <c r="BM82" s="65"/>
      <c r="BN82" s="65"/>
      <c r="BO82" s="65"/>
      <c r="BP82" s="65"/>
      <c r="BQ82" s="65"/>
      <c r="BR82" s="65"/>
      <c r="BS82" s="65"/>
      <c r="BT82" s="65"/>
      <c r="BU82" s="65"/>
      <c r="BV82" s="65"/>
      <c r="BW82" s="65"/>
      <c r="BX82" s="65"/>
      <c r="BY82" s="65"/>
      <c r="BZ82" s="66"/>
    </row>
    <row r="83" spans="1:78" x14ac:dyDescent="0.15">
      <c r="C83" s="77" t="s">
        <v>30</v>
      </c>
      <c r="D83" s="77"/>
      <c r="E83" s="77"/>
      <c r="F83" s="77"/>
      <c r="G83" s="77"/>
      <c r="H83" s="77"/>
      <c r="I83" s="77"/>
      <c r="J83" s="77"/>
      <c r="K83" s="77"/>
      <c r="L83" s="77"/>
      <c r="M83" s="77"/>
      <c r="N83" s="77"/>
      <c r="O83" s="77"/>
      <c r="P83" s="77"/>
      <c r="Q83" s="77"/>
      <c r="R83" s="77"/>
      <c r="S83" s="77"/>
      <c r="T83" s="77"/>
      <c r="U83" s="77"/>
      <c r="V83" s="77"/>
      <c r="W83" s="77"/>
      <c r="X83" s="77"/>
      <c r="Y83" s="77"/>
      <c r="Z83" s="77"/>
      <c r="AA83" s="77"/>
      <c r="AB83" s="77"/>
      <c r="AC83" s="77"/>
      <c r="AD83" s="77"/>
      <c r="AE83" s="77"/>
      <c r="AF83" s="77"/>
      <c r="AG83" s="77"/>
      <c r="AH83" s="77"/>
      <c r="AI83" s="77"/>
      <c r="AJ83" s="77"/>
      <c r="AK83" s="77"/>
      <c r="AL83" s="77"/>
      <c r="AM83" s="77"/>
      <c r="AN83" s="77"/>
      <c r="AO83" s="77"/>
      <c r="AP83" s="77"/>
      <c r="AQ83" s="77"/>
      <c r="AR83" s="77"/>
      <c r="AS83" s="77"/>
      <c r="AT83" s="77"/>
      <c r="AU83" s="77"/>
      <c r="AV83" s="77"/>
      <c r="AW83" s="77"/>
      <c r="AX83" s="77"/>
      <c r="AY83" s="77"/>
      <c r="AZ83" s="77"/>
      <c r="BA83" s="77"/>
      <c r="BB83" s="77"/>
      <c r="BC83" s="77"/>
      <c r="BD83" s="77"/>
      <c r="BE83" s="77"/>
      <c r="BF83" s="77"/>
      <c r="BG83" s="77"/>
      <c r="BH83" s="77"/>
      <c r="BI83" s="77"/>
      <c r="BJ83" s="77"/>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bnxIftke9AOHPI7FEyPdI4JYPti0NmwaLNRObvSklq2cAw24/9Dl8sE/JCQgYzuPNJ62rP5k+US6p+ep3X3nRQ==" saltValue="kjc1Zz6quvf4Ka01V20JU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15">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242055</v>
      </c>
      <c r="D6" s="19">
        <f t="shared" si="3"/>
        <v>46</v>
      </c>
      <c r="E6" s="19">
        <f t="shared" si="3"/>
        <v>17</v>
      </c>
      <c r="F6" s="19">
        <f t="shared" si="3"/>
        <v>1</v>
      </c>
      <c r="G6" s="19">
        <f t="shared" si="3"/>
        <v>0</v>
      </c>
      <c r="H6" s="19" t="str">
        <f t="shared" si="3"/>
        <v>三重県　桑名市</v>
      </c>
      <c r="I6" s="19" t="str">
        <f t="shared" si="3"/>
        <v>法適用</v>
      </c>
      <c r="J6" s="19" t="str">
        <f t="shared" si="3"/>
        <v>下水道事業</v>
      </c>
      <c r="K6" s="19" t="str">
        <f t="shared" si="3"/>
        <v>公共下水道</v>
      </c>
      <c r="L6" s="19" t="str">
        <f t="shared" si="3"/>
        <v>Ad</v>
      </c>
      <c r="M6" s="19" t="str">
        <f t="shared" si="3"/>
        <v>非設置</v>
      </c>
      <c r="N6" s="20" t="str">
        <f t="shared" si="3"/>
        <v>-</v>
      </c>
      <c r="O6" s="20">
        <f t="shared" si="3"/>
        <v>67.11</v>
      </c>
      <c r="P6" s="20">
        <f t="shared" si="3"/>
        <v>80.7</v>
      </c>
      <c r="Q6" s="20">
        <f t="shared" si="3"/>
        <v>85.67</v>
      </c>
      <c r="R6" s="20">
        <f t="shared" si="3"/>
        <v>3496</v>
      </c>
      <c r="S6" s="20">
        <f t="shared" si="3"/>
        <v>139563</v>
      </c>
      <c r="T6" s="20">
        <f t="shared" si="3"/>
        <v>136.65</v>
      </c>
      <c r="U6" s="20">
        <f t="shared" si="3"/>
        <v>1021.32</v>
      </c>
      <c r="V6" s="20">
        <f t="shared" si="3"/>
        <v>112310</v>
      </c>
      <c r="W6" s="20">
        <f t="shared" si="3"/>
        <v>25.01</v>
      </c>
      <c r="X6" s="20">
        <f t="shared" si="3"/>
        <v>4490.6000000000004</v>
      </c>
      <c r="Y6" s="21">
        <f>IF(Y7="",NA(),Y7)</f>
        <v>108.28</v>
      </c>
      <c r="Z6" s="21">
        <f t="shared" ref="Z6:AH6" si="4">IF(Z7="",NA(),Z7)</f>
        <v>110.06</v>
      </c>
      <c r="AA6" s="21">
        <f t="shared" si="4"/>
        <v>110.66</v>
      </c>
      <c r="AB6" s="21">
        <f t="shared" si="4"/>
        <v>112.11</v>
      </c>
      <c r="AC6" s="21">
        <f t="shared" si="4"/>
        <v>111.81</v>
      </c>
      <c r="AD6" s="21">
        <f t="shared" si="4"/>
        <v>110.01</v>
      </c>
      <c r="AE6" s="21">
        <f t="shared" si="4"/>
        <v>111.12</v>
      </c>
      <c r="AF6" s="21">
        <f t="shared" si="4"/>
        <v>109.58</v>
      </c>
      <c r="AG6" s="21">
        <f t="shared" si="4"/>
        <v>109.32</v>
      </c>
      <c r="AH6" s="21">
        <f t="shared" si="4"/>
        <v>108.33</v>
      </c>
      <c r="AI6" s="20" t="str">
        <f>IF(AI7="","",IF(AI7="-","【-】","【"&amp;SUBSTITUTE(TEXT(AI7,"#,##0.00"),"-","△")&amp;"】"))</f>
        <v>【106.11】</v>
      </c>
      <c r="AJ6" s="20">
        <f>IF(AJ7="",NA(),AJ7)</f>
        <v>0</v>
      </c>
      <c r="AK6" s="20">
        <f t="shared" ref="AK6:AS6" si="5">IF(AK7="",NA(),AK7)</f>
        <v>0</v>
      </c>
      <c r="AL6" s="20">
        <f t="shared" si="5"/>
        <v>0</v>
      </c>
      <c r="AM6" s="20">
        <f t="shared" si="5"/>
        <v>0</v>
      </c>
      <c r="AN6" s="20">
        <f t="shared" si="5"/>
        <v>0</v>
      </c>
      <c r="AO6" s="21">
        <f t="shared" si="5"/>
        <v>2.36</v>
      </c>
      <c r="AP6" s="21">
        <f t="shared" si="5"/>
        <v>2.0699999999999998</v>
      </c>
      <c r="AQ6" s="21">
        <f t="shared" si="5"/>
        <v>5.97</v>
      </c>
      <c r="AR6" s="21">
        <f t="shared" si="5"/>
        <v>1.54</v>
      </c>
      <c r="AS6" s="21">
        <f t="shared" si="5"/>
        <v>1.28</v>
      </c>
      <c r="AT6" s="20" t="str">
        <f>IF(AT7="","",IF(AT7="-","【-】","【"&amp;SUBSTITUTE(TEXT(AT7,"#,##0.00"),"-","△")&amp;"】"))</f>
        <v>【3.15】</v>
      </c>
      <c r="AU6" s="21">
        <f>IF(AU7="",NA(),AU7)</f>
        <v>54.5</v>
      </c>
      <c r="AV6" s="21">
        <f t="shared" ref="AV6:BD6" si="6">IF(AV7="",NA(),AV7)</f>
        <v>54.87</v>
      </c>
      <c r="AW6" s="21">
        <f t="shared" si="6"/>
        <v>52.78</v>
      </c>
      <c r="AX6" s="21">
        <f t="shared" si="6"/>
        <v>64.23</v>
      </c>
      <c r="AY6" s="21">
        <f t="shared" si="6"/>
        <v>59.81</v>
      </c>
      <c r="AZ6" s="21">
        <f t="shared" si="6"/>
        <v>62.12</v>
      </c>
      <c r="BA6" s="21">
        <f t="shared" si="6"/>
        <v>61.57</v>
      </c>
      <c r="BB6" s="21">
        <f t="shared" si="6"/>
        <v>60.82</v>
      </c>
      <c r="BC6" s="21">
        <f t="shared" si="6"/>
        <v>63.48</v>
      </c>
      <c r="BD6" s="21">
        <f t="shared" si="6"/>
        <v>65.510000000000005</v>
      </c>
      <c r="BE6" s="20" t="str">
        <f>IF(BE7="","",IF(BE7="-","【-】","【"&amp;SUBSTITUTE(TEXT(BE7,"#,##0.00"),"-","△")&amp;"】"))</f>
        <v>【73.44】</v>
      </c>
      <c r="BF6" s="21">
        <f>IF(BF7="",NA(),BF7)</f>
        <v>970.21</v>
      </c>
      <c r="BG6" s="21">
        <f t="shared" ref="BG6:BO6" si="7">IF(BG7="",NA(),BG7)</f>
        <v>941.95</v>
      </c>
      <c r="BH6" s="21">
        <f t="shared" si="7"/>
        <v>895.78</v>
      </c>
      <c r="BI6" s="21">
        <f t="shared" si="7"/>
        <v>875.31</v>
      </c>
      <c r="BJ6" s="21">
        <f t="shared" si="7"/>
        <v>840.87</v>
      </c>
      <c r="BK6" s="21">
        <f t="shared" si="7"/>
        <v>875.53</v>
      </c>
      <c r="BL6" s="21">
        <f t="shared" si="7"/>
        <v>867.39</v>
      </c>
      <c r="BM6" s="21">
        <f t="shared" si="7"/>
        <v>920.83</v>
      </c>
      <c r="BN6" s="21">
        <f t="shared" si="7"/>
        <v>874.02</v>
      </c>
      <c r="BO6" s="21">
        <f t="shared" si="7"/>
        <v>827.43</v>
      </c>
      <c r="BP6" s="20" t="str">
        <f>IF(BP7="","",IF(BP7="-","【-】","【"&amp;SUBSTITUTE(TEXT(BP7,"#,##0.00"),"-","△")&amp;"】"))</f>
        <v>【652.82】</v>
      </c>
      <c r="BQ6" s="21">
        <f>IF(BQ7="",NA(),BQ7)</f>
        <v>109.96</v>
      </c>
      <c r="BR6" s="21">
        <f t="shared" ref="BR6:BZ6" si="8">IF(BR7="",NA(),BR7)</f>
        <v>112.3</v>
      </c>
      <c r="BS6" s="21">
        <f t="shared" si="8"/>
        <v>114.91</v>
      </c>
      <c r="BT6" s="21">
        <f t="shared" si="8"/>
        <v>118.95</v>
      </c>
      <c r="BU6" s="21">
        <f t="shared" si="8"/>
        <v>119.94</v>
      </c>
      <c r="BV6" s="21">
        <f t="shared" si="8"/>
        <v>99.83</v>
      </c>
      <c r="BW6" s="21">
        <f t="shared" si="8"/>
        <v>100.91</v>
      </c>
      <c r="BX6" s="21">
        <f t="shared" si="8"/>
        <v>99.82</v>
      </c>
      <c r="BY6" s="21">
        <f t="shared" si="8"/>
        <v>100.32</v>
      </c>
      <c r="BZ6" s="21">
        <f t="shared" si="8"/>
        <v>99.71</v>
      </c>
      <c r="CA6" s="20" t="str">
        <f>IF(CA7="","",IF(CA7="-","【-】","【"&amp;SUBSTITUTE(TEXT(CA7,"#,##0.00"),"-","△")&amp;"】"))</f>
        <v>【97.61】</v>
      </c>
      <c r="CB6" s="21">
        <f>IF(CB7="",NA(),CB7)</f>
        <v>181.36</v>
      </c>
      <c r="CC6" s="21">
        <f t="shared" ref="CC6:CK6" si="9">IF(CC7="",NA(),CC7)</f>
        <v>176.75</v>
      </c>
      <c r="CD6" s="21">
        <f t="shared" si="9"/>
        <v>171.02</v>
      </c>
      <c r="CE6" s="21">
        <f t="shared" si="9"/>
        <v>164.53</v>
      </c>
      <c r="CF6" s="21">
        <f t="shared" si="9"/>
        <v>163.28</v>
      </c>
      <c r="CG6" s="21">
        <f t="shared" si="9"/>
        <v>158.94</v>
      </c>
      <c r="CH6" s="21">
        <f t="shared" si="9"/>
        <v>158.04</v>
      </c>
      <c r="CI6" s="21">
        <f t="shared" si="9"/>
        <v>156.77000000000001</v>
      </c>
      <c r="CJ6" s="21">
        <f t="shared" si="9"/>
        <v>157.63999999999999</v>
      </c>
      <c r="CK6" s="21">
        <f t="shared" si="9"/>
        <v>159.59</v>
      </c>
      <c r="CL6" s="20" t="str">
        <f>IF(CL7="","",IF(CL7="-","【-】","【"&amp;SUBSTITUTE(TEXT(CL7,"#,##0.00"),"-","△")&amp;"】"))</f>
        <v>【138.29】</v>
      </c>
      <c r="CM6" s="21">
        <f>IF(CM7="",NA(),CM7)</f>
        <v>421.54</v>
      </c>
      <c r="CN6" s="21">
        <f t="shared" ref="CN6:CV6" si="10">IF(CN7="",NA(),CN7)</f>
        <v>414.74</v>
      </c>
      <c r="CO6" s="21">
        <f t="shared" si="10"/>
        <v>412.49</v>
      </c>
      <c r="CP6" s="21">
        <f t="shared" si="10"/>
        <v>414.66</v>
      </c>
      <c r="CQ6" s="21">
        <f t="shared" si="10"/>
        <v>68.540000000000006</v>
      </c>
      <c r="CR6" s="21">
        <f t="shared" si="10"/>
        <v>67.069999999999993</v>
      </c>
      <c r="CS6" s="21">
        <f t="shared" si="10"/>
        <v>66.78</v>
      </c>
      <c r="CT6" s="21">
        <f t="shared" si="10"/>
        <v>67</v>
      </c>
      <c r="CU6" s="21">
        <f t="shared" si="10"/>
        <v>66.650000000000006</v>
      </c>
      <c r="CV6" s="21">
        <f t="shared" si="10"/>
        <v>64.45</v>
      </c>
      <c r="CW6" s="20" t="str">
        <f>IF(CW7="","",IF(CW7="-","【-】","【"&amp;SUBSTITUTE(TEXT(CW7,"#,##0.00"),"-","△")&amp;"】"))</f>
        <v>【59.10】</v>
      </c>
      <c r="CX6" s="21">
        <f>IF(CX7="",NA(),CX7)</f>
        <v>95.95</v>
      </c>
      <c r="CY6" s="21">
        <f t="shared" ref="CY6:DG6" si="11">IF(CY7="",NA(),CY7)</f>
        <v>94.96</v>
      </c>
      <c r="CZ6" s="21">
        <f t="shared" si="11"/>
        <v>95.01</v>
      </c>
      <c r="DA6" s="21">
        <f t="shared" si="11"/>
        <v>94.44</v>
      </c>
      <c r="DB6" s="21">
        <f t="shared" si="11"/>
        <v>93.53</v>
      </c>
      <c r="DC6" s="21">
        <f t="shared" si="11"/>
        <v>93.96</v>
      </c>
      <c r="DD6" s="21">
        <f t="shared" si="11"/>
        <v>94.06</v>
      </c>
      <c r="DE6" s="21">
        <f t="shared" si="11"/>
        <v>94.41</v>
      </c>
      <c r="DF6" s="21">
        <f t="shared" si="11"/>
        <v>94.43</v>
      </c>
      <c r="DG6" s="21">
        <f t="shared" si="11"/>
        <v>94.58</v>
      </c>
      <c r="DH6" s="20" t="str">
        <f>IF(DH7="","",IF(DH7="-","【-】","【"&amp;SUBSTITUTE(TEXT(DH7,"#,##0.00"),"-","△")&amp;"】"))</f>
        <v>【95.82】</v>
      </c>
      <c r="DI6" s="21">
        <f>IF(DI7="",NA(),DI7)</f>
        <v>24.4</v>
      </c>
      <c r="DJ6" s="21">
        <f t="shared" ref="DJ6:DR6" si="12">IF(DJ7="",NA(),DJ7)</f>
        <v>26.75</v>
      </c>
      <c r="DK6" s="21">
        <f t="shared" si="12"/>
        <v>28.69</v>
      </c>
      <c r="DL6" s="21">
        <f t="shared" si="12"/>
        <v>30.65</v>
      </c>
      <c r="DM6" s="21">
        <f t="shared" si="12"/>
        <v>32.590000000000003</v>
      </c>
      <c r="DN6" s="21">
        <f t="shared" si="12"/>
        <v>33.090000000000003</v>
      </c>
      <c r="DO6" s="21">
        <f t="shared" si="12"/>
        <v>34.33</v>
      </c>
      <c r="DP6" s="21">
        <f t="shared" si="12"/>
        <v>34.15</v>
      </c>
      <c r="DQ6" s="21">
        <f t="shared" si="12"/>
        <v>35.53</v>
      </c>
      <c r="DR6" s="21">
        <f t="shared" si="12"/>
        <v>37.51</v>
      </c>
      <c r="DS6" s="20" t="str">
        <f>IF(DS7="","",IF(DS7="-","【-】","【"&amp;SUBSTITUTE(TEXT(DS7,"#,##0.00"),"-","△")&amp;"】"))</f>
        <v>【39.74】</v>
      </c>
      <c r="DT6" s="21">
        <f>IF(DT7="",NA(),DT7)</f>
        <v>0.28000000000000003</v>
      </c>
      <c r="DU6" s="21">
        <f t="shared" ref="DU6:EC6" si="13">IF(DU7="",NA(),DU7)</f>
        <v>0.32</v>
      </c>
      <c r="DV6" s="21">
        <f t="shared" si="13"/>
        <v>0.32</v>
      </c>
      <c r="DW6" s="21">
        <f t="shared" si="13"/>
        <v>0.47</v>
      </c>
      <c r="DX6" s="21">
        <f t="shared" si="13"/>
        <v>0.56999999999999995</v>
      </c>
      <c r="DY6" s="21">
        <f t="shared" si="13"/>
        <v>5.04</v>
      </c>
      <c r="DZ6" s="21">
        <f t="shared" si="13"/>
        <v>5.1100000000000003</v>
      </c>
      <c r="EA6" s="21">
        <f t="shared" si="13"/>
        <v>5.18</v>
      </c>
      <c r="EB6" s="21">
        <f t="shared" si="13"/>
        <v>6.01</v>
      </c>
      <c r="EC6" s="21">
        <f t="shared" si="13"/>
        <v>6.84</v>
      </c>
      <c r="ED6" s="20" t="str">
        <f>IF(ED7="","",IF(ED7="-","【-】","【"&amp;SUBSTITUTE(TEXT(ED7,"#,##0.00"),"-","△")&amp;"】"))</f>
        <v>【7.62】</v>
      </c>
      <c r="EE6" s="20">
        <f>IF(EE7="",NA(),EE7)</f>
        <v>0</v>
      </c>
      <c r="EF6" s="20">
        <f t="shared" ref="EF6:EN6" si="14">IF(EF7="",NA(),EF7)</f>
        <v>0</v>
      </c>
      <c r="EG6" s="20">
        <f t="shared" si="14"/>
        <v>0</v>
      </c>
      <c r="EH6" s="21">
        <f t="shared" si="14"/>
        <v>0.01</v>
      </c>
      <c r="EI6" s="20">
        <f t="shared" si="14"/>
        <v>0</v>
      </c>
      <c r="EJ6" s="21">
        <f t="shared" si="14"/>
        <v>0.25</v>
      </c>
      <c r="EK6" s="21">
        <f t="shared" si="14"/>
        <v>0.21</v>
      </c>
      <c r="EL6" s="21">
        <f t="shared" si="14"/>
        <v>0.33</v>
      </c>
      <c r="EM6" s="21">
        <f t="shared" si="14"/>
        <v>0.22</v>
      </c>
      <c r="EN6" s="21">
        <f t="shared" si="14"/>
        <v>0.23</v>
      </c>
      <c r="EO6" s="20" t="str">
        <f>IF(EO7="","",IF(EO7="-","【-】","【"&amp;SUBSTITUTE(TEXT(EO7,"#,##0.00"),"-","△")&amp;"】"))</f>
        <v>【0.23】</v>
      </c>
    </row>
    <row r="7" spans="1:148" s="22" customFormat="1" x14ac:dyDescent="0.15">
      <c r="A7" s="14"/>
      <c r="B7" s="23">
        <v>2022</v>
      </c>
      <c r="C7" s="23">
        <v>242055</v>
      </c>
      <c r="D7" s="23">
        <v>46</v>
      </c>
      <c r="E7" s="23">
        <v>17</v>
      </c>
      <c r="F7" s="23">
        <v>1</v>
      </c>
      <c r="G7" s="23">
        <v>0</v>
      </c>
      <c r="H7" s="23" t="s">
        <v>96</v>
      </c>
      <c r="I7" s="23" t="s">
        <v>97</v>
      </c>
      <c r="J7" s="23" t="s">
        <v>98</v>
      </c>
      <c r="K7" s="23" t="s">
        <v>99</v>
      </c>
      <c r="L7" s="23" t="s">
        <v>100</v>
      </c>
      <c r="M7" s="23" t="s">
        <v>101</v>
      </c>
      <c r="N7" s="24" t="s">
        <v>102</v>
      </c>
      <c r="O7" s="24">
        <v>67.11</v>
      </c>
      <c r="P7" s="24">
        <v>80.7</v>
      </c>
      <c r="Q7" s="24">
        <v>85.67</v>
      </c>
      <c r="R7" s="24">
        <v>3496</v>
      </c>
      <c r="S7" s="24">
        <v>139563</v>
      </c>
      <c r="T7" s="24">
        <v>136.65</v>
      </c>
      <c r="U7" s="24">
        <v>1021.32</v>
      </c>
      <c r="V7" s="24">
        <v>112310</v>
      </c>
      <c r="W7" s="24">
        <v>25.01</v>
      </c>
      <c r="X7" s="24">
        <v>4490.6000000000004</v>
      </c>
      <c r="Y7" s="24">
        <v>108.28</v>
      </c>
      <c r="Z7" s="24">
        <v>110.06</v>
      </c>
      <c r="AA7" s="24">
        <v>110.66</v>
      </c>
      <c r="AB7" s="24">
        <v>112.11</v>
      </c>
      <c r="AC7" s="24">
        <v>111.81</v>
      </c>
      <c r="AD7" s="24">
        <v>110.01</v>
      </c>
      <c r="AE7" s="24">
        <v>111.12</v>
      </c>
      <c r="AF7" s="24">
        <v>109.58</v>
      </c>
      <c r="AG7" s="24">
        <v>109.32</v>
      </c>
      <c r="AH7" s="24">
        <v>108.33</v>
      </c>
      <c r="AI7" s="24">
        <v>106.11</v>
      </c>
      <c r="AJ7" s="24">
        <v>0</v>
      </c>
      <c r="AK7" s="24">
        <v>0</v>
      </c>
      <c r="AL7" s="24">
        <v>0</v>
      </c>
      <c r="AM7" s="24">
        <v>0</v>
      </c>
      <c r="AN7" s="24">
        <v>0</v>
      </c>
      <c r="AO7" s="24">
        <v>2.36</v>
      </c>
      <c r="AP7" s="24">
        <v>2.0699999999999998</v>
      </c>
      <c r="AQ7" s="24">
        <v>5.97</v>
      </c>
      <c r="AR7" s="24">
        <v>1.54</v>
      </c>
      <c r="AS7" s="24">
        <v>1.28</v>
      </c>
      <c r="AT7" s="24">
        <v>3.15</v>
      </c>
      <c r="AU7" s="24">
        <v>54.5</v>
      </c>
      <c r="AV7" s="24">
        <v>54.87</v>
      </c>
      <c r="AW7" s="24">
        <v>52.78</v>
      </c>
      <c r="AX7" s="24">
        <v>64.23</v>
      </c>
      <c r="AY7" s="24">
        <v>59.81</v>
      </c>
      <c r="AZ7" s="24">
        <v>62.12</v>
      </c>
      <c r="BA7" s="24">
        <v>61.57</v>
      </c>
      <c r="BB7" s="24">
        <v>60.82</v>
      </c>
      <c r="BC7" s="24">
        <v>63.48</v>
      </c>
      <c r="BD7" s="24">
        <v>65.510000000000005</v>
      </c>
      <c r="BE7" s="24">
        <v>73.44</v>
      </c>
      <c r="BF7" s="24">
        <v>970.21</v>
      </c>
      <c r="BG7" s="24">
        <v>941.95</v>
      </c>
      <c r="BH7" s="24">
        <v>895.78</v>
      </c>
      <c r="BI7" s="24">
        <v>875.31</v>
      </c>
      <c r="BJ7" s="24">
        <v>840.87</v>
      </c>
      <c r="BK7" s="24">
        <v>875.53</v>
      </c>
      <c r="BL7" s="24">
        <v>867.39</v>
      </c>
      <c r="BM7" s="24">
        <v>920.83</v>
      </c>
      <c r="BN7" s="24">
        <v>874.02</v>
      </c>
      <c r="BO7" s="24">
        <v>827.43</v>
      </c>
      <c r="BP7" s="24">
        <v>652.82000000000005</v>
      </c>
      <c r="BQ7" s="24">
        <v>109.96</v>
      </c>
      <c r="BR7" s="24">
        <v>112.3</v>
      </c>
      <c r="BS7" s="24">
        <v>114.91</v>
      </c>
      <c r="BT7" s="24">
        <v>118.95</v>
      </c>
      <c r="BU7" s="24">
        <v>119.94</v>
      </c>
      <c r="BV7" s="24">
        <v>99.83</v>
      </c>
      <c r="BW7" s="24">
        <v>100.91</v>
      </c>
      <c r="BX7" s="24">
        <v>99.82</v>
      </c>
      <c r="BY7" s="24">
        <v>100.32</v>
      </c>
      <c r="BZ7" s="24">
        <v>99.71</v>
      </c>
      <c r="CA7" s="24">
        <v>97.61</v>
      </c>
      <c r="CB7" s="24">
        <v>181.36</v>
      </c>
      <c r="CC7" s="24">
        <v>176.75</v>
      </c>
      <c r="CD7" s="24">
        <v>171.02</v>
      </c>
      <c r="CE7" s="24">
        <v>164.53</v>
      </c>
      <c r="CF7" s="24">
        <v>163.28</v>
      </c>
      <c r="CG7" s="24">
        <v>158.94</v>
      </c>
      <c r="CH7" s="24">
        <v>158.04</v>
      </c>
      <c r="CI7" s="24">
        <v>156.77000000000001</v>
      </c>
      <c r="CJ7" s="24">
        <v>157.63999999999999</v>
      </c>
      <c r="CK7" s="24">
        <v>159.59</v>
      </c>
      <c r="CL7" s="24">
        <v>138.29</v>
      </c>
      <c r="CM7" s="24">
        <v>421.54</v>
      </c>
      <c r="CN7" s="24">
        <v>414.74</v>
      </c>
      <c r="CO7" s="24">
        <v>412.49</v>
      </c>
      <c r="CP7" s="24">
        <v>414.66</v>
      </c>
      <c r="CQ7" s="24">
        <v>68.540000000000006</v>
      </c>
      <c r="CR7" s="24">
        <v>67.069999999999993</v>
      </c>
      <c r="CS7" s="24">
        <v>66.78</v>
      </c>
      <c r="CT7" s="24">
        <v>67</v>
      </c>
      <c r="CU7" s="24">
        <v>66.650000000000006</v>
      </c>
      <c r="CV7" s="24">
        <v>64.45</v>
      </c>
      <c r="CW7" s="24">
        <v>59.1</v>
      </c>
      <c r="CX7" s="24">
        <v>95.95</v>
      </c>
      <c r="CY7" s="24">
        <v>94.96</v>
      </c>
      <c r="CZ7" s="24">
        <v>95.01</v>
      </c>
      <c r="DA7" s="24">
        <v>94.44</v>
      </c>
      <c r="DB7" s="24">
        <v>93.53</v>
      </c>
      <c r="DC7" s="24">
        <v>93.96</v>
      </c>
      <c r="DD7" s="24">
        <v>94.06</v>
      </c>
      <c r="DE7" s="24">
        <v>94.41</v>
      </c>
      <c r="DF7" s="24">
        <v>94.43</v>
      </c>
      <c r="DG7" s="24">
        <v>94.58</v>
      </c>
      <c r="DH7" s="24">
        <v>95.82</v>
      </c>
      <c r="DI7" s="24">
        <v>24.4</v>
      </c>
      <c r="DJ7" s="24">
        <v>26.75</v>
      </c>
      <c r="DK7" s="24">
        <v>28.69</v>
      </c>
      <c r="DL7" s="24">
        <v>30.65</v>
      </c>
      <c r="DM7" s="24">
        <v>32.590000000000003</v>
      </c>
      <c r="DN7" s="24">
        <v>33.090000000000003</v>
      </c>
      <c r="DO7" s="24">
        <v>34.33</v>
      </c>
      <c r="DP7" s="24">
        <v>34.15</v>
      </c>
      <c r="DQ7" s="24">
        <v>35.53</v>
      </c>
      <c r="DR7" s="24">
        <v>37.51</v>
      </c>
      <c r="DS7" s="24">
        <v>39.74</v>
      </c>
      <c r="DT7" s="24">
        <v>0.28000000000000003</v>
      </c>
      <c r="DU7" s="24">
        <v>0.32</v>
      </c>
      <c r="DV7" s="24">
        <v>0.32</v>
      </c>
      <c r="DW7" s="24">
        <v>0.47</v>
      </c>
      <c r="DX7" s="24">
        <v>0.56999999999999995</v>
      </c>
      <c r="DY7" s="24">
        <v>5.04</v>
      </c>
      <c r="DZ7" s="24">
        <v>5.1100000000000003</v>
      </c>
      <c r="EA7" s="24">
        <v>5.18</v>
      </c>
      <c r="EB7" s="24">
        <v>6.01</v>
      </c>
      <c r="EC7" s="24">
        <v>6.84</v>
      </c>
      <c r="ED7" s="24">
        <v>7.62</v>
      </c>
      <c r="EE7" s="24">
        <v>0</v>
      </c>
      <c r="EF7" s="24">
        <v>0</v>
      </c>
      <c r="EG7" s="24">
        <v>0</v>
      </c>
      <c r="EH7" s="24">
        <v>0.01</v>
      </c>
      <c r="EI7" s="24">
        <v>0</v>
      </c>
      <c r="EJ7" s="24">
        <v>0.25</v>
      </c>
      <c r="EK7" s="24">
        <v>0.21</v>
      </c>
      <c r="EL7" s="24">
        <v>0.33</v>
      </c>
      <c r="EM7" s="24">
        <v>0.22</v>
      </c>
      <c r="EN7" s="24">
        <v>0.23</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