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ml.chart+xml" PartName="/xl/charts/chart9.xml"/>
  <Override ContentType="application/vnd.openxmlformats-officedocument.drawingml.chart+xml" PartName="/xl/charts/chart10.xml"/>
  <Override ContentType="application/vnd.openxmlformats-officedocument.drawingml.chart+xml" PartName="/xl/charts/chart11.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経理係長データ\★下水道\予算・決算\決算\R4\経営比較分析表\240116依頼：２2(金)〆】公営企業に係る経営比較分析表（令和４年度決算）の分析等について\"/>
    </mc:Choice>
  </mc:AlternateContent>
  <workbookProtection workbookAlgorithmName="SHA-512" workbookHashValue="n2/g0Rz00JUq0sQd2yM7pBVTN6DkAr70rYzf2vSTMzEOSB0X8gNeWqXpQiFxC+uf9PFYLODc7GKVWtpr1pokdw==" workbookSaltValue="ijGcUIN4bhC0ojwApwc1Dg==" workbookSpinCount="100000" lockStructure="1"/>
  <bookViews>
    <workbookView xWindow="0" yWindow="0" windowWidth="28800" windowHeight="12000"/>
  </bookViews>
  <sheets>
    <sheet name="法適用_下水道事業" sheetId="4" r:id="rId1"/>
    <sheet name="データ" sheetId="5" state="hidden" r:id="rId2"/>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E10" i="5"/>
  <c r="D10" i="5"/>
  <c r="C10" i="5"/>
  <c r="B10" i="5"/>
  <c r="EO6" i="5"/>
  <c r="EN6" i="5"/>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V6" i="5"/>
  <c r="U6" i="5"/>
  <c r="T6" i="5"/>
  <c r="S6" i="5"/>
  <c r="R6" i="5"/>
  <c r="Q6" i="5"/>
  <c r="P6" i="5"/>
  <c r="O6" i="5"/>
  <c r="N6" i="5"/>
  <c r="M6" i="5"/>
  <c r="L6" i="5"/>
  <c r="K6" i="5"/>
  <c r="J6" i="5"/>
  <c r="I6" i="5"/>
  <c r="H6" i="5"/>
  <c r="G6" i="5"/>
  <c r="F6" i="5"/>
  <c r="E6" i="5"/>
  <c r="D6" i="5"/>
  <c r="C6" i="5"/>
  <c r="B6"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5" i="4"/>
  <c r="N85" i="4"/>
  <c r="M85" i="4"/>
  <c r="L85" i="4"/>
  <c r="K85" i="4"/>
  <c r="J85" i="4"/>
  <c r="I85" i="4"/>
  <c r="H85" i="4"/>
  <c r="G85" i="4"/>
  <c r="F85" i="4"/>
  <c r="E85" i="4"/>
  <c r="BB10" i="4"/>
  <c r="AT10" i="4"/>
  <c r="AL10" i="4"/>
  <c r="AD10" i="4"/>
  <c r="W10" i="4"/>
  <c r="P10" i="4"/>
  <c r="I10" i="4"/>
  <c r="B10" i="4"/>
  <c r="BB8" i="4"/>
  <c r="AT8" i="4"/>
  <c r="AL8" i="4"/>
  <c r="AD8" i="4"/>
  <c r="W8" i="4"/>
  <c r="P8" i="4"/>
  <c r="I8" i="4"/>
  <c r="B8" i="4"/>
  <c r="B6" i="4"/>
</calcChain>
</file>

<file path=xl/sharedStrings.xml><?xml version="1.0" encoding="utf-8"?>
<sst xmlns="http://schemas.openxmlformats.org/spreadsheetml/2006/main" count="231" uniqueCount="117">
  <si>
    <t>経営比較分析表（令和4年度決算）</t>
    <rPh sb="8" eb="10">
      <t>レイワ</t>
    </rPh>
    <rPh sb="11" eb="13">
      <t>ネンド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</si>
  <si>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</si>
  <si>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</si>
  <si>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</si>
  <si>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</si>
  <si>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</si>
  <si>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</si>
  <si>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</si>
  <si>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</si>
  <si>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</si>
  <si>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</si>
  <si>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</si>
  <si>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</si>
  <si>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</si>
  <si>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</si>
  <si>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</si>
  <si>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</si>
  <si>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</si>
  <si>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</si>
  <si>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</si>
  <si>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</si>
  <si>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</si>
  <si>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</si>
  <si>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令和4年度全国平均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</si>
  <si>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</si>
  <si>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</si>
  <si>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</si>
  <si>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</si>
  <si>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</si>
  <si>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</si>
  <si>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</si>
  <si>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</si>
  <si>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</si>
  <si>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</si>
  <si>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</si>
  <si>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</si>
  <si>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</si>
  <si>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</si>
  <si>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</si>
  <si>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</si>
  <si>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</si>
  <si>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</si>
  <si>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</si>
  <si>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下水道事業(法適用)</t>
    <rPh sb="3" eb="5">
      <t>ジギョウ</t>
    </rPh>
    <rPh sb="6" eb="7">
      <t>ホウ</t>
    </rPh>
    <rPh sb="7" eb="9">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</si>
  <si>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</si>
  <si>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</si>
  <si>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</si>
  <si>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</si>
  <si>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</si>
  <si>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</si>
  <si>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</si>
  <si>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</si>
  <si>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</si>
  <si>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</si>
  <si>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</si>
  <si>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</si>
  <si>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</si>
  <si>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</si>
  <si>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</si>
  <si>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</si>
  <si>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</si>
  <si>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</si>
  <si>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</si>
  <si>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</si>
  <si>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</si>
  <si>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</si>
  <si>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</si>
  <si>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</si>
  <si>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</si>
  <si>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</si>
  <si>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</si>
  <si>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</si>
  <si>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</si>
  <si>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</si>
  <si>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</si>
  <si>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</si>
  <si>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</si>
  <si>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</si>
  <si>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</si>
  <si>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</si>
  <si>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</si>
  <si>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</si>
  <si>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</si>
  <si>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</si>
  <si>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</si>
  <si>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</si>
  <si>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</si>
  <si>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</si>
  <si>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</si>
  <si>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</si>
  <si>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</si>
  <si>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</si>
  <si>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</si>
  <si>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</si>
  <si>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</si>
  <si>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</si>
  <si>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三重県　伊勢市</t>
  </si>
  <si>
    <t>法適用</t>
  </si>
  <si>
    <t>下水道事業</t>
  </si>
  <si>
    <t>特定環境保全公共下水道</t>
  </si>
  <si>
    <t>D2</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</si>
  <si>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</si>
  <si>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</si>
  <si>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</si>
  <si>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</si>
  <si>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</si>
  <si>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</si>
  <si>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</si>
  <si>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</si>
  <si>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</si>
  <si>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"H"yy</t>
    <phoneticPr fontId="4"/>
  </si>
  <si>
    <t>"R"dd</t>
    <phoneticPr fontId="4"/>
  </si>
  <si>
    <t>"R"dd</t>
    <phoneticPr fontId="4"/>
  </si>
  <si>
    <t>←書式設定</t>
    <rPh sb="1" eb="3">
      <t>ショシキ</t>
    </rPh>
    <rPh sb="3" eb="5">
      <t>セッテイ</t>
    </rPh>
    <phoneticPr fontId="4"/>
  </si>
  <si>
    <t>　有形固定資産のうち償却対象資産の減価償却がどの程度進んでいるかを表し資産の老朽化度合を示す①有形固定資産減価償却率は、全国平均値よりも高くなっているが、現在、計画的に施設の設備等の更新を行っている。また、法定耐用年数を経過した管渠はないため、②管渠老朽化率及び③管渠改善率は0％である。</t>
    <rPh sb="80" eb="83">
      <t>ケイカクテキ</t>
    </rPh>
    <rPh sb="91" eb="93">
      <t>コウシン</t>
    </rPh>
    <rPh sb="94" eb="95">
      <t>オコナ</t>
    </rPh>
    <phoneticPr fontId="4"/>
  </si>
  <si>
    <t>　当市の下水道事業の経営状況は、現在、比較的健全かつ効率的に運営していると言える。しかし、2.①有形固定資産減価償却率の上昇傾向からも施設の老朽化（特に浄化センターの設備等）が進んでいくと見込まれる。このような状況下で、長期的な視点で下水道施設全体を対象とした耐震対策や老朽化した施設の強化・更新を進める下水道ストックマネジメント計画を着実に実行している。また、五十鈴川中村浄化センターを早期に流域下水道へ統合することで、経営の効率化を図る必要がある。
　</t>
    <rPh sb="105" eb="107">
      <t>ジョウキョウ</t>
    </rPh>
    <rPh sb="107" eb="108">
      <t>カ</t>
    </rPh>
    <rPh sb="211" eb="213">
      <t>ケイエイ</t>
    </rPh>
    <rPh sb="214" eb="217">
      <t>コウリツカ</t>
    </rPh>
    <rPh sb="218" eb="219">
      <t>ハカ</t>
    </rPh>
    <rPh sb="220" eb="222">
      <t>ヒツヨウ</t>
    </rPh>
    <phoneticPr fontId="4"/>
  </si>
  <si>
    <t>　経営の健全性については、①経常収支比率が単年度の収支が黒字であることを示す100％を超え、かつ、②累積欠損金が発生していないことを示す0％であることから、健全であると言える。
　また、１年以内に支払うべき債務に対して支払うことができる現金等がある状況を示す③流動比率は100％を大幅に超えて推移したため、短期的な債務の支払に問題はない。料金収入に対する企業債残高の割合を表す④企業債残高対事業規模比率は0％であり、使用料で回収すべき経費をどの程度使用料で賄えているかを表す⑤経費回収率も、0％であるため、①～⑤の分析からは、概ね類似団体より良好に推移し、健全な経営を行っていると言える。
　経営の効率性については、処理区域内人口のうち、実際に下水道に接続している人口の割合を表した⑧水洗化率は減少はしたものの100％に近く、有収水量１㎥あたりの汚水処理に要した費用⑥汚水処理原価も類似団体より低い状態にあり、良好な経営状態である。また、施設・設備が一日に対応可能な処理能力に対する一日平均処理水量の割合である⑦施設利用率も、類似団体を上回っており、適正で効率よく稼動していることから、概ね効率的な経営を行っていると言える。</t>
    <rPh sb="140" eb="142">
      <t>オオハバ</t>
    </rPh>
    <rPh sb="146" eb="148">
      <t>スイイ</t>
    </rPh>
    <rPh sb="257" eb="259">
      <t>ブンセキ</t>
    </rPh>
    <rPh sb="263" eb="264">
      <t>オオム</t>
    </rPh>
    <rPh sb="271" eb="273">
      <t>リョウコウ</t>
    </rPh>
    <rPh sb="281" eb="283">
      <t>ケイエイ</t>
    </rPh>
    <rPh sb="284" eb="285">
      <t>オコナ</t>
    </rPh>
    <rPh sb="290" eb="291">
      <t>イ</t>
    </rPh>
    <rPh sb="347" eb="349">
      <t>ゲンショウ</t>
    </rPh>
    <rPh sb="468" eb="470">
      <t>ウワマワ</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</si>
</sst>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quot;△&quot;#,##0"/>
    <numFmt numFmtId="177" formatCode="#,##0.00;&quot;△&quot;#,##0.00"/>
    <numFmt numFmtId="178" formatCode="#,##0.00;&quot;△&quot;#,##0.00;&quot;-&quot;"/>
    <numFmt numFmtId="179" formatCode="0.00_);[Red]\(0.00\)"/>
    <numFmt numFmtId="180" formatCode="&quot;H&quot;yy"/>
    <numFmt numFmtId="181" formatCode="&quot;R&quot;dd"/>
  </numFmts>
  <fonts count="15"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0">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6" xfId="0" applyFont="1" applyBorder="1">
      <alignment vertical="center"/>
    </xf>
    <xf numFmtId="0" fontId="5" fillId="0" borderId="7"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Alignment="1">
      <alignment horizontal="center"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181" fontId="0" fillId="0" borderId="2"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3" fillId="2" borderId="2" xfId="0" applyFont="1" applyFill="1" applyBorder="1" applyAlignment="1">
      <alignment horizontal="center" vertical="center" shrinkToFi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5" xfId="0" applyFont="1" applyBorder="1" applyAlignment="1">
      <alignment horizontal="left" vertical="center"/>
    </xf>
    <xf numFmtId="177" fontId="5" fillId="0" borderId="2" xfId="0" applyNumberFormat="1" applyFont="1" applyBorder="1" applyAlignment="1" applyProtection="1">
      <alignment horizontal="center" vertical="center"/>
      <protection hidden="1"/>
    </xf>
    <xf numFmtId="0" fontId="9" fillId="0" borderId="6"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7" xfId="0" applyFont="1" applyBorder="1" applyAlignment="1">
      <alignment horizontal="left" vertical="center"/>
    </xf>
    <xf numFmtId="0" fontId="5" fillId="0" borderId="2" xfId="0" applyFont="1" applyBorder="1" applyAlignment="1" applyProtection="1">
      <alignment horizontal="center" vertical="center"/>
      <protection hidden="1"/>
    </xf>
    <xf numFmtId="0" fontId="5" fillId="0" borderId="2" xfId="0" applyFont="1" applyBorder="1" applyAlignment="1" applyProtection="1">
      <alignment horizontal="center" vertical="center" shrinkToFit="1"/>
      <protection hidden="1"/>
    </xf>
    <xf numFmtId="176" fontId="5" fillId="0" borderId="2" xfId="0" applyNumberFormat="1" applyFont="1" applyBorder="1" applyAlignment="1" applyProtection="1">
      <alignment horizontal="center" vertical="center"/>
      <protection hidden="1"/>
    </xf>
    <xf numFmtId="0" fontId="11" fillId="0" borderId="6" xfId="0" applyFont="1" applyBorder="1" applyAlignment="1">
      <alignment horizontal="center" vertical="center"/>
    </xf>
    <xf numFmtId="0" fontId="11" fillId="0" borderId="0" xfId="0" applyFont="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Alignment="1">
      <alignment horizontal="left" vertical="center"/>
    </xf>
    <xf numFmtId="0" fontId="12" fillId="0" borderId="7" xfId="0" applyFont="1" applyBorder="1" applyAlignment="1">
      <alignment horizontal="left" vertical="center"/>
    </xf>
    <xf numFmtId="0" fontId="11" fillId="0" borderId="0" xfId="0" applyFont="1" applyAlignment="1">
      <alignment horizontal="left" vertical="center"/>
    </xf>
    <xf numFmtId="0" fontId="11" fillId="0" borderId="7" xfId="0" applyFont="1" applyBorder="1" applyAlignment="1">
      <alignment horizontal="left" vertical="center"/>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9"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Alignment="1">
      <alignment horizontal="center" vertical="center"/>
    </xf>
    <xf numFmtId="0" fontId="8" fillId="0" borderId="7" xfId="0" applyFont="1" applyBorder="1" applyAlignment="1">
      <alignment horizontal="center" vertical="center"/>
    </xf>
    <xf numFmtId="0" fontId="5" fillId="0" borderId="6"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5" fillId="0" borderId="4" xfId="0" applyFont="1" applyBorder="1" applyAlignment="1">
      <alignment horizontal="left"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データ!$EE$6:$EI$6</c:f>
              <c:numCache>
                <c:formatCode>#,##0.00;"△"#,##0.00</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DA6A-4A2E-AD55-0EE6DFC38636}"/>
            </c:ext>
          </c:extLst>
        </c:ser>
        <c:dLbls>
          <c:showLegendKey val="0"/>
          <c:showVal val="0"/>
          <c:showCatName val="0"/>
          <c:showSerName val="0"/>
          <c:showPercent val="0"/>
          <c:showBubbleSize val="0"/>
        </c:dLbls>
        <c:gapWidth val="150"/>
        <c:axId val="333304712"/>
        <c:axId val="3333050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0.13</c:v>
                </c:pt>
                <c:pt idx="1">
                  <c:v>0.36</c:v>
                </c:pt>
                <c:pt idx="2">
                  <c:v>0.39</c:v>
                </c:pt>
                <c:pt idx="3">
                  <c:v>0.1</c:v>
                </c:pt>
                <c:pt idx="4">
                  <c:v>0.08</c:v>
                </c:pt>
              </c:numCache>
            </c:numRef>
          </c:val>
          <c:smooth val="0"/>
          <c:extLst xmlns:c16r2="http://schemas.microsoft.com/office/drawing/2015/06/chart">
            <c:ext xmlns:c16="http://schemas.microsoft.com/office/drawing/2014/chart" uri="{C3380CC4-5D6E-409C-BE32-E72D297353CC}">
              <c16:uniqueId val="{00000001-DA6A-4A2E-AD55-0EE6DFC38636}"/>
            </c:ext>
          </c:extLst>
        </c:ser>
        <c:dLbls>
          <c:showLegendKey val="0"/>
          <c:showVal val="0"/>
          <c:showCatName val="0"/>
          <c:showSerName val="0"/>
          <c:showPercent val="0"/>
          <c:showBubbleSize val="0"/>
        </c:dLbls>
        <c:marker val="1"/>
        <c:smooth val="0"/>
        <c:axId val="333304712"/>
        <c:axId val="333305096"/>
      </c:lineChart>
      <c:dateAx>
        <c:axId val="333304712"/>
        <c:scaling>
          <c:orientation val="minMax"/>
        </c:scaling>
        <c:delete val="1"/>
        <c:axPos val="b"/>
        <c:numFmt formatCode="&quot;H&quot;yy" sourceLinked="1"/>
        <c:majorTickMark val="none"/>
        <c:minorTickMark val="none"/>
        <c:tickLblPos val="none"/>
        <c:crossAx val="333305096"/>
        <c:crosses val="autoZero"/>
        <c:auto val="1"/>
        <c:lblOffset val="100"/>
        <c:baseTimeUnit val="years"/>
      </c:dateAx>
      <c:valAx>
        <c:axId val="3333050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3330471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データ!$CM$6:$CQ$6</c:f>
              <c:numCache>
                <c:formatCode>#,##0.00;"△"#,##0.00;"-"</c:formatCode>
                <c:ptCount val="5"/>
                <c:pt idx="0">
                  <c:v>59.84</c:v>
                </c:pt>
                <c:pt idx="1">
                  <c:v>59.5</c:v>
                </c:pt>
                <c:pt idx="2">
                  <c:v>51.53</c:v>
                </c:pt>
                <c:pt idx="3">
                  <c:v>53.66</c:v>
                </c:pt>
                <c:pt idx="4">
                  <c:v>55.44</c:v>
                </c:pt>
              </c:numCache>
            </c:numRef>
          </c:val>
          <c:extLst xmlns:c16r2="http://schemas.microsoft.com/office/drawing/2015/06/chart">
            <c:ext xmlns:c16="http://schemas.microsoft.com/office/drawing/2014/chart" uri="{C3380CC4-5D6E-409C-BE32-E72D297353CC}">
              <c16:uniqueId val="{00000000-D369-4744-A737-A35E9E5F0A1D}"/>
            </c:ext>
          </c:extLst>
        </c:ser>
        <c:dLbls>
          <c:showLegendKey val="0"/>
          <c:showVal val="0"/>
          <c:showCatName val="0"/>
          <c:showSerName val="0"/>
          <c:showPercent val="0"/>
          <c:showBubbleSize val="0"/>
        </c:dLbls>
        <c:gapWidth val="150"/>
        <c:axId val="333985864"/>
        <c:axId val="33381990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42.56</c:v>
                </c:pt>
                <c:pt idx="1">
                  <c:v>42.47</c:v>
                </c:pt>
                <c:pt idx="2">
                  <c:v>42.4</c:v>
                </c:pt>
                <c:pt idx="3">
                  <c:v>42.28</c:v>
                </c:pt>
                <c:pt idx="4">
                  <c:v>41.06</c:v>
                </c:pt>
              </c:numCache>
            </c:numRef>
          </c:val>
          <c:smooth val="0"/>
          <c:extLst xmlns:c16r2="http://schemas.microsoft.com/office/drawing/2015/06/chart">
            <c:ext xmlns:c16="http://schemas.microsoft.com/office/drawing/2014/chart" uri="{C3380CC4-5D6E-409C-BE32-E72D297353CC}">
              <c16:uniqueId val="{00000001-D369-4744-A737-A35E9E5F0A1D}"/>
            </c:ext>
          </c:extLst>
        </c:ser>
        <c:dLbls>
          <c:showLegendKey val="0"/>
          <c:showVal val="0"/>
          <c:showCatName val="0"/>
          <c:showSerName val="0"/>
          <c:showPercent val="0"/>
          <c:showBubbleSize val="0"/>
        </c:dLbls>
        <c:marker val="1"/>
        <c:smooth val="0"/>
        <c:axId val="333985864"/>
        <c:axId val="333819904"/>
      </c:lineChart>
      <c:dateAx>
        <c:axId val="333985864"/>
        <c:scaling>
          <c:orientation val="minMax"/>
        </c:scaling>
        <c:delete val="1"/>
        <c:axPos val="b"/>
        <c:numFmt formatCode="&quot;H&quot;yy" sourceLinked="1"/>
        <c:majorTickMark val="none"/>
        <c:minorTickMark val="none"/>
        <c:tickLblPos val="none"/>
        <c:crossAx val="333819904"/>
        <c:crosses val="autoZero"/>
        <c:auto val="1"/>
        <c:lblOffset val="100"/>
        <c:baseTimeUnit val="years"/>
      </c:dateAx>
      <c:valAx>
        <c:axId val="33381990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3398586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データ!$CX$6:$DB$6</c:f>
              <c:numCache>
                <c:formatCode>#,##0.00;"△"#,##0.00;"-"</c:formatCode>
                <c:ptCount val="5"/>
                <c:pt idx="0">
                  <c:v>96.27</c:v>
                </c:pt>
                <c:pt idx="1">
                  <c:v>96.62</c:v>
                </c:pt>
                <c:pt idx="2">
                  <c:v>97.6</c:v>
                </c:pt>
                <c:pt idx="3">
                  <c:v>98.89</c:v>
                </c:pt>
                <c:pt idx="4">
                  <c:v>96.03</c:v>
                </c:pt>
              </c:numCache>
            </c:numRef>
          </c:val>
          <c:extLst xmlns:c16r2="http://schemas.microsoft.com/office/drawing/2015/06/chart">
            <c:ext xmlns:c16="http://schemas.microsoft.com/office/drawing/2014/chart" uri="{C3380CC4-5D6E-409C-BE32-E72D297353CC}">
              <c16:uniqueId val="{00000000-E76C-47AB-8897-A2CB78E58C23}"/>
            </c:ext>
          </c:extLst>
        </c:ser>
        <c:dLbls>
          <c:showLegendKey val="0"/>
          <c:showVal val="0"/>
          <c:showCatName val="0"/>
          <c:showSerName val="0"/>
          <c:showPercent val="0"/>
          <c:showBubbleSize val="0"/>
        </c:dLbls>
        <c:gapWidth val="150"/>
        <c:axId val="333822648"/>
        <c:axId val="33430201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83.32</c:v>
                </c:pt>
                <c:pt idx="1">
                  <c:v>83.75</c:v>
                </c:pt>
                <c:pt idx="2">
                  <c:v>84.19</c:v>
                </c:pt>
                <c:pt idx="3">
                  <c:v>84.34</c:v>
                </c:pt>
                <c:pt idx="4">
                  <c:v>84.34</c:v>
                </c:pt>
              </c:numCache>
            </c:numRef>
          </c:val>
          <c:smooth val="0"/>
          <c:extLst xmlns:c16r2="http://schemas.microsoft.com/office/drawing/2015/06/chart">
            <c:ext xmlns:c16="http://schemas.microsoft.com/office/drawing/2014/chart" uri="{C3380CC4-5D6E-409C-BE32-E72D297353CC}">
              <c16:uniqueId val="{00000001-E76C-47AB-8897-A2CB78E58C23}"/>
            </c:ext>
          </c:extLst>
        </c:ser>
        <c:dLbls>
          <c:showLegendKey val="0"/>
          <c:showVal val="0"/>
          <c:showCatName val="0"/>
          <c:showSerName val="0"/>
          <c:showPercent val="0"/>
          <c:showBubbleSize val="0"/>
        </c:dLbls>
        <c:marker val="1"/>
        <c:smooth val="0"/>
        <c:axId val="333822648"/>
        <c:axId val="334302016"/>
      </c:lineChart>
      <c:dateAx>
        <c:axId val="333822648"/>
        <c:scaling>
          <c:orientation val="minMax"/>
        </c:scaling>
        <c:delete val="1"/>
        <c:axPos val="b"/>
        <c:numFmt formatCode="&quot;H&quot;yy" sourceLinked="1"/>
        <c:majorTickMark val="none"/>
        <c:minorTickMark val="none"/>
        <c:tickLblPos val="none"/>
        <c:crossAx val="334302016"/>
        <c:crosses val="autoZero"/>
        <c:auto val="1"/>
        <c:lblOffset val="100"/>
        <c:baseTimeUnit val="years"/>
      </c:dateAx>
      <c:valAx>
        <c:axId val="33430201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3382264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データ!$Y$6:$AC$6</c:f>
              <c:numCache>
                <c:formatCode>#,##0.00;"△"#,##0.00;"-"</c:formatCode>
                <c:ptCount val="5"/>
                <c:pt idx="0">
                  <c:v>131.53</c:v>
                </c:pt>
                <c:pt idx="1">
                  <c:v>113.41</c:v>
                </c:pt>
                <c:pt idx="2">
                  <c:v>103.56</c:v>
                </c:pt>
                <c:pt idx="3">
                  <c:v>104.02</c:v>
                </c:pt>
                <c:pt idx="4">
                  <c:v>110.15</c:v>
                </c:pt>
              </c:numCache>
            </c:numRef>
          </c:val>
          <c:extLst xmlns:c16r2="http://schemas.microsoft.com/office/drawing/2015/06/chart">
            <c:ext xmlns:c16="http://schemas.microsoft.com/office/drawing/2014/chart" uri="{C3380CC4-5D6E-409C-BE32-E72D297353CC}">
              <c16:uniqueId val="{00000000-CEFC-4FBA-9383-7FC683F32C85}"/>
            </c:ext>
          </c:extLst>
        </c:ser>
        <c:dLbls>
          <c:showLegendKey val="0"/>
          <c:showVal val="0"/>
          <c:showCatName val="0"/>
          <c:showSerName val="0"/>
          <c:showPercent val="0"/>
          <c:showBubbleSize val="0"/>
        </c:dLbls>
        <c:gapWidth val="150"/>
        <c:axId val="333406176"/>
        <c:axId val="33333824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101.72</c:v>
                </c:pt>
                <c:pt idx="1">
                  <c:v>102.73</c:v>
                </c:pt>
                <c:pt idx="2">
                  <c:v>105.78</c:v>
                </c:pt>
                <c:pt idx="3">
                  <c:v>106.09</c:v>
                </c:pt>
                <c:pt idx="4">
                  <c:v>106.44</c:v>
                </c:pt>
              </c:numCache>
            </c:numRef>
          </c:val>
          <c:smooth val="0"/>
          <c:extLst xmlns:c16r2="http://schemas.microsoft.com/office/drawing/2015/06/chart">
            <c:ext xmlns:c16="http://schemas.microsoft.com/office/drawing/2014/chart" uri="{C3380CC4-5D6E-409C-BE32-E72D297353CC}">
              <c16:uniqueId val="{00000001-CEFC-4FBA-9383-7FC683F32C85}"/>
            </c:ext>
          </c:extLst>
        </c:ser>
        <c:dLbls>
          <c:showLegendKey val="0"/>
          <c:showVal val="0"/>
          <c:showCatName val="0"/>
          <c:showSerName val="0"/>
          <c:showPercent val="0"/>
          <c:showBubbleSize val="0"/>
        </c:dLbls>
        <c:marker val="1"/>
        <c:smooth val="0"/>
        <c:axId val="333406176"/>
        <c:axId val="333338248"/>
      </c:lineChart>
      <c:dateAx>
        <c:axId val="333406176"/>
        <c:scaling>
          <c:orientation val="minMax"/>
        </c:scaling>
        <c:delete val="1"/>
        <c:axPos val="b"/>
        <c:numFmt formatCode="&quot;H&quot;yy" sourceLinked="1"/>
        <c:majorTickMark val="none"/>
        <c:minorTickMark val="none"/>
        <c:tickLblPos val="none"/>
        <c:crossAx val="333338248"/>
        <c:crosses val="autoZero"/>
        <c:auto val="1"/>
        <c:lblOffset val="100"/>
        <c:baseTimeUnit val="years"/>
      </c:dateAx>
      <c:valAx>
        <c:axId val="33333824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3340617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77" l="0.70000000000000062" r="0.70000000000000062" t="0.750000000000010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データ!$DI$6:$DM$6</c:f>
              <c:numCache>
                <c:formatCode>#,##0.00;"△"#,##0.00;"-"</c:formatCode>
                <c:ptCount val="5"/>
                <c:pt idx="0">
                  <c:v>37.75</c:v>
                </c:pt>
                <c:pt idx="1">
                  <c:v>40</c:v>
                </c:pt>
                <c:pt idx="2">
                  <c:v>41.75</c:v>
                </c:pt>
                <c:pt idx="3">
                  <c:v>43.57</c:v>
                </c:pt>
                <c:pt idx="4">
                  <c:v>45.34</c:v>
                </c:pt>
              </c:numCache>
            </c:numRef>
          </c:val>
          <c:extLst xmlns:c16r2="http://schemas.microsoft.com/office/drawing/2015/06/chart">
            <c:ext xmlns:c16="http://schemas.microsoft.com/office/drawing/2014/chart" uri="{C3380CC4-5D6E-409C-BE32-E72D297353CC}">
              <c16:uniqueId val="{00000000-987C-41EC-8F3E-4D1B0C6DDC5B}"/>
            </c:ext>
          </c:extLst>
        </c:ser>
        <c:dLbls>
          <c:showLegendKey val="0"/>
          <c:showVal val="0"/>
          <c:showCatName val="0"/>
          <c:showSerName val="0"/>
          <c:showPercent val="0"/>
          <c:showBubbleSize val="0"/>
        </c:dLbls>
        <c:gapWidth val="150"/>
        <c:axId val="334104640"/>
        <c:axId val="3341050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24.68</c:v>
                </c:pt>
                <c:pt idx="1">
                  <c:v>24.68</c:v>
                </c:pt>
                <c:pt idx="2">
                  <c:v>21.36</c:v>
                </c:pt>
                <c:pt idx="3">
                  <c:v>22.79</c:v>
                </c:pt>
                <c:pt idx="4">
                  <c:v>24.8</c:v>
                </c:pt>
              </c:numCache>
            </c:numRef>
          </c:val>
          <c:smooth val="0"/>
          <c:extLst xmlns:c16r2="http://schemas.microsoft.com/office/drawing/2015/06/chart">
            <c:ext xmlns:c16="http://schemas.microsoft.com/office/drawing/2014/chart" uri="{C3380CC4-5D6E-409C-BE32-E72D297353CC}">
              <c16:uniqueId val="{00000001-987C-41EC-8F3E-4D1B0C6DDC5B}"/>
            </c:ext>
          </c:extLst>
        </c:ser>
        <c:dLbls>
          <c:showLegendKey val="0"/>
          <c:showVal val="0"/>
          <c:showCatName val="0"/>
          <c:showSerName val="0"/>
          <c:showPercent val="0"/>
          <c:showBubbleSize val="0"/>
        </c:dLbls>
        <c:marker val="1"/>
        <c:smooth val="0"/>
        <c:axId val="334104640"/>
        <c:axId val="334105024"/>
      </c:lineChart>
      <c:dateAx>
        <c:axId val="334104640"/>
        <c:scaling>
          <c:orientation val="minMax"/>
        </c:scaling>
        <c:delete val="1"/>
        <c:axPos val="b"/>
        <c:numFmt formatCode="&quot;H&quot;yy" sourceLinked="1"/>
        <c:majorTickMark val="none"/>
        <c:minorTickMark val="none"/>
        <c:tickLblPos val="none"/>
        <c:crossAx val="334105024"/>
        <c:crosses val="autoZero"/>
        <c:auto val="1"/>
        <c:lblOffset val="100"/>
        <c:baseTimeUnit val="years"/>
      </c:dateAx>
      <c:valAx>
        <c:axId val="3341050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3410464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データ!$DT$6:$DX$6</c:f>
              <c:numCache>
                <c:formatCode>#,##0.00;"△"#,##0.00</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0EEF-48FA-A197-00F6F6E1AC6A}"/>
            </c:ext>
          </c:extLst>
        </c:ser>
        <c:dLbls>
          <c:showLegendKey val="0"/>
          <c:showVal val="0"/>
          <c:showCatName val="0"/>
          <c:showSerName val="0"/>
          <c:showPercent val="0"/>
          <c:showBubbleSize val="0"/>
        </c:dLbls>
        <c:gapWidth val="150"/>
        <c:axId val="333821864"/>
        <c:axId val="33382068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0.01</c:v>
                </c:pt>
                <c:pt idx="1">
                  <c:v>8.6199999999999992</c:v>
                </c:pt>
                <c:pt idx="2">
                  <c:v>0.01</c:v>
                </c:pt>
                <c:pt idx="3">
                  <c:v>0.01</c:v>
                </c:pt>
                <c:pt idx="4">
                  <c:v>0.02</c:v>
                </c:pt>
              </c:numCache>
            </c:numRef>
          </c:val>
          <c:smooth val="0"/>
          <c:extLst xmlns:c16r2="http://schemas.microsoft.com/office/drawing/2015/06/chart">
            <c:ext xmlns:c16="http://schemas.microsoft.com/office/drawing/2014/chart" uri="{C3380CC4-5D6E-409C-BE32-E72D297353CC}">
              <c16:uniqueId val="{00000001-0EEF-48FA-A197-00F6F6E1AC6A}"/>
            </c:ext>
          </c:extLst>
        </c:ser>
        <c:dLbls>
          <c:showLegendKey val="0"/>
          <c:showVal val="0"/>
          <c:showCatName val="0"/>
          <c:showSerName val="0"/>
          <c:showPercent val="0"/>
          <c:showBubbleSize val="0"/>
        </c:dLbls>
        <c:marker val="1"/>
        <c:smooth val="0"/>
        <c:axId val="333821864"/>
        <c:axId val="333820688"/>
      </c:lineChart>
      <c:dateAx>
        <c:axId val="333821864"/>
        <c:scaling>
          <c:orientation val="minMax"/>
        </c:scaling>
        <c:delete val="1"/>
        <c:axPos val="b"/>
        <c:numFmt formatCode="&quot;H&quot;yy" sourceLinked="1"/>
        <c:majorTickMark val="none"/>
        <c:minorTickMark val="none"/>
        <c:tickLblPos val="none"/>
        <c:crossAx val="333820688"/>
        <c:crosses val="autoZero"/>
        <c:auto val="1"/>
        <c:lblOffset val="100"/>
        <c:baseTimeUnit val="years"/>
      </c:dateAx>
      <c:valAx>
        <c:axId val="33382068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3382186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21" l="0.70000000000000062" r="0.70000000000000062" t="0.7500000000000112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データ!$AJ$6:$AN$6</c:f>
              <c:numCache>
                <c:formatCode>#,##0.00;"△"#,##0.00</c:formatCode>
                <c:ptCount val="5"/>
                <c:pt idx="0">
                  <c:v>0</c:v>
                </c:pt>
                <c:pt idx="1">
                  <c:v>0</c:v>
                </c:pt>
                <c:pt idx="2">
                  <c:v>0</c:v>
                </c:pt>
                <c:pt idx="3">
                  <c:v>0</c:v>
                </c:pt>
                <c:pt idx="4">
                  <c:v>0</c:v>
                </c:pt>
              </c:numCache>
            </c:numRef>
          </c:val>
          <c:extLst xmlns:c16r2="http://schemas.microsoft.com/office/drawing/2015/06/chart">
            <c:ext xmlns:c16="http://schemas.microsoft.com/office/drawing/2014/chart" uri="{C3380CC4-5D6E-409C-BE32-E72D297353CC}">
              <c16:uniqueId val="{00000000-5DFE-492E-9EFA-1867812EAFE8}"/>
            </c:ext>
          </c:extLst>
        </c:ser>
        <c:dLbls>
          <c:showLegendKey val="0"/>
          <c:showVal val="0"/>
          <c:showCatName val="0"/>
          <c:showSerName val="0"/>
          <c:showPercent val="0"/>
          <c:showBubbleSize val="0"/>
        </c:dLbls>
        <c:gapWidth val="150"/>
        <c:axId val="333820296"/>
        <c:axId val="33398076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112.88</c:v>
                </c:pt>
                <c:pt idx="1">
                  <c:v>94.97</c:v>
                </c:pt>
                <c:pt idx="2">
                  <c:v>63.96</c:v>
                </c:pt>
                <c:pt idx="3">
                  <c:v>69.42</c:v>
                </c:pt>
                <c:pt idx="4">
                  <c:v>72.86</c:v>
                </c:pt>
              </c:numCache>
            </c:numRef>
          </c:val>
          <c:smooth val="0"/>
          <c:extLst xmlns:c16r2="http://schemas.microsoft.com/office/drawing/2015/06/chart">
            <c:ext xmlns:c16="http://schemas.microsoft.com/office/drawing/2014/chart" uri="{C3380CC4-5D6E-409C-BE32-E72D297353CC}">
              <c16:uniqueId val="{00000001-5DFE-492E-9EFA-1867812EAFE8}"/>
            </c:ext>
          </c:extLst>
        </c:ser>
        <c:dLbls>
          <c:showLegendKey val="0"/>
          <c:showVal val="0"/>
          <c:showCatName val="0"/>
          <c:showSerName val="0"/>
          <c:showPercent val="0"/>
          <c:showBubbleSize val="0"/>
        </c:dLbls>
        <c:marker val="1"/>
        <c:smooth val="0"/>
        <c:axId val="333820296"/>
        <c:axId val="333980768"/>
      </c:lineChart>
      <c:dateAx>
        <c:axId val="333820296"/>
        <c:scaling>
          <c:orientation val="minMax"/>
        </c:scaling>
        <c:delete val="1"/>
        <c:axPos val="b"/>
        <c:numFmt formatCode="&quot;H&quot;yy" sourceLinked="1"/>
        <c:majorTickMark val="none"/>
        <c:minorTickMark val="none"/>
        <c:tickLblPos val="none"/>
        <c:crossAx val="333980768"/>
        <c:crosses val="autoZero"/>
        <c:auto val="1"/>
        <c:lblOffset val="100"/>
        <c:baseTimeUnit val="years"/>
      </c:dateAx>
      <c:valAx>
        <c:axId val="33398076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3382029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データ!$AU$6:$AY$6</c:f>
              <c:numCache>
                <c:formatCode>#,##0.00;"△"#,##0.00;"-"</c:formatCode>
                <c:ptCount val="5"/>
                <c:pt idx="0">
                  <c:v>225.49</c:v>
                </c:pt>
                <c:pt idx="1">
                  <c:v>213.06</c:v>
                </c:pt>
                <c:pt idx="2">
                  <c:v>183.69</c:v>
                </c:pt>
                <c:pt idx="3">
                  <c:v>161.34</c:v>
                </c:pt>
                <c:pt idx="4">
                  <c:v>128.49</c:v>
                </c:pt>
              </c:numCache>
            </c:numRef>
          </c:val>
          <c:extLst xmlns:c16r2="http://schemas.microsoft.com/office/drawing/2015/06/chart">
            <c:ext xmlns:c16="http://schemas.microsoft.com/office/drawing/2014/chart" uri="{C3380CC4-5D6E-409C-BE32-E72D297353CC}">
              <c16:uniqueId val="{00000000-14B2-4D55-A141-BB19F820760B}"/>
            </c:ext>
          </c:extLst>
        </c:ser>
        <c:dLbls>
          <c:showLegendKey val="0"/>
          <c:showVal val="0"/>
          <c:showCatName val="0"/>
          <c:showSerName val="0"/>
          <c:showPercent val="0"/>
          <c:showBubbleSize val="0"/>
        </c:dLbls>
        <c:gapWidth val="150"/>
        <c:axId val="333981552"/>
        <c:axId val="33398037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49.18</c:v>
                </c:pt>
                <c:pt idx="1">
                  <c:v>47.72</c:v>
                </c:pt>
                <c:pt idx="2">
                  <c:v>44.24</c:v>
                </c:pt>
                <c:pt idx="3">
                  <c:v>43.07</c:v>
                </c:pt>
                <c:pt idx="4">
                  <c:v>45.42</c:v>
                </c:pt>
              </c:numCache>
            </c:numRef>
          </c:val>
          <c:smooth val="0"/>
          <c:extLst xmlns:c16r2="http://schemas.microsoft.com/office/drawing/2015/06/chart">
            <c:ext xmlns:c16="http://schemas.microsoft.com/office/drawing/2014/chart" uri="{C3380CC4-5D6E-409C-BE32-E72D297353CC}">
              <c16:uniqueId val="{00000001-14B2-4D55-A141-BB19F820760B}"/>
            </c:ext>
          </c:extLst>
        </c:ser>
        <c:dLbls>
          <c:showLegendKey val="0"/>
          <c:showVal val="0"/>
          <c:showCatName val="0"/>
          <c:showSerName val="0"/>
          <c:showPercent val="0"/>
          <c:showBubbleSize val="0"/>
        </c:dLbls>
        <c:marker val="1"/>
        <c:smooth val="0"/>
        <c:axId val="333981552"/>
        <c:axId val="333980376"/>
      </c:lineChart>
      <c:dateAx>
        <c:axId val="333981552"/>
        <c:scaling>
          <c:orientation val="minMax"/>
        </c:scaling>
        <c:delete val="1"/>
        <c:axPos val="b"/>
        <c:numFmt formatCode="&quot;H&quot;yy" sourceLinked="1"/>
        <c:majorTickMark val="none"/>
        <c:minorTickMark val="none"/>
        <c:tickLblPos val="none"/>
        <c:crossAx val="333980376"/>
        <c:crosses val="autoZero"/>
        <c:auto val="1"/>
        <c:lblOffset val="100"/>
        <c:baseTimeUnit val="years"/>
      </c:dateAx>
      <c:valAx>
        <c:axId val="33398037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3398155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データ!$BF$6:$BJ$6</c:f>
              <c:numCache>
                <c:formatCode>#,##0.00;"△"#,##0.00;"-"</c:formatCode>
                <c:ptCount val="5"/>
                <c:pt idx="0">
                  <c:v>185.56</c:v>
                </c:pt>
                <c:pt idx="1">
                  <c:v>282.14</c:v>
                </c:pt>
                <c:pt idx="2" formatCode="#,##0.00;&quot;△&quot;#,##0.00">
                  <c:v>0</c:v>
                </c:pt>
                <c:pt idx="3" formatCode="#,##0.00;&quot;△&quot;#,##0.00">
                  <c:v>0</c:v>
                </c:pt>
                <c:pt idx="4" formatCode="#,##0.00;&quot;△&quot;#,##0.00">
                  <c:v>0</c:v>
                </c:pt>
              </c:numCache>
            </c:numRef>
          </c:val>
          <c:extLst xmlns:c16r2="http://schemas.microsoft.com/office/drawing/2015/06/chart">
            <c:ext xmlns:c16="http://schemas.microsoft.com/office/drawing/2014/chart" uri="{C3380CC4-5D6E-409C-BE32-E72D297353CC}">
              <c16:uniqueId val="{00000000-BA28-4578-BA5A-FB3B300902D2}"/>
            </c:ext>
          </c:extLst>
        </c:ser>
        <c:dLbls>
          <c:showLegendKey val="0"/>
          <c:showVal val="0"/>
          <c:showCatName val="0"/>
          <c:showSerName val="0"/>
          <c:showPercent val="0"/>
          <c:showBubbleSize val="0"/>
        </c:dLbls>
        <c:gapWidth val="150"/>
        <c:axId val="333984688"/>
        <c:axId val="3339799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1194.1500000000001</c:v>
                </c:pt>
                <c:pt idx="1">
                  <c:v>1206.79</c:v>
                </c:pt>
                <c:pt idx="2">
                  <c:v>1258.43</c:v>
                </c:pt>
                <c:pt idx="3">
                  <c:v>1163.75</c:v>
                </c:pt>
                <c:pt idx="4">
                  <c:v>1195.47</c:v>
                </c:pt>
              </c:numCache>
            </c:numRef>
          </c:val>
          <c:smooth val="0"/>
          <c:extLst xmlns:c16r2="http://schemas.microsoft.com/office/drawing/2015/06/chart">
            <c:ext xmlns:c16="http://schemas.microsoft.com/office/drawing/2014/chart" uri="{C3380CC4-5D6E-409C-BE32-E72D297353CC}">
              <c16:uniqueId val="{00000001-BA28-4578-BA5A-FB3B300902D2}"/>
            </c:ext>
          </c:extLst>
        </c:ser>
        <c:dLbls>
          <c:showLegendKey val="0"/>
          <c:showVal val="0"/>
          <c:showCatName val="0"/>
          <c:showSerName val="0"/>
          <c:showPercent val="0"/>
          <c:showBubbleSize val="0"/>
        </c:dLbls>
        <c:marker val="1"/>
        <c:smooth val="0"/>
        <c:axId val="333984688"/>
        <c:axId val="333979984"/>
      </c:lineChart>
      <c:dateAx>
        <c:axId val="333984688"/>
        <c:scaling>
          <c:orientation val="minMax"/>
        </c:scaling>
        <c:delete val="1"/>
        <c:axPos val="b"/>
        <c:numFmt formatCode="&quot;H&quot;yy" sourceLinked="1"/>
        <c:majorTickMark val="none"/>
        <c:minorTickMark val="none"/>
        <c:tickLblPos val="none"/>
        <c:crossAx val="333979984"/>
        <c:crosses val="autoZero"/>
        <c:auto val="1"/>
        <c:lblOffset val="100"/>
        <c:baseTimeUnit val="years"/>
      </c:dateAx>
      <c:valAx>
        <c:axId val="3339799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3398468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データ!$BQ$6:$BU$6</c:f>
              <c:numCache>
                <c:formatCode>#,##0.00;"△"#,##0.00;"-"</c:formatCode>
                <c:ptCount val="5"/>
                <c:pt idx="0">
                  <c:v>100</c:v>
                </c:pt>
                <c:pt idx="1">
                  <c:v>100</c:v>
                </c:pt>
                <c:pt idx="2">
                  <c:v>84.21</c:v>
                </c:pt>
                <c:pt idx="3">
                  <c:v>90.89</c:v>
                </c:pt>
                <c:pt idx="4">
                  <c:v>100</c:v>
                </c:pt>
              </c:numCache>
            </c:numRef>
          </c:val>
          <c:extLst xmlns:c16r2="http://schemas.microsoft.com/office/drawing/2015/06/chart">
            <c:ext xmlns:c16="http://schemas.microsoft.com/office/drawing/2014/chart" uri="{C3380CC4-5D6E-409C-BE32-E72D297353CC}">
              <c16:uniqueId val="{00000000-BD1C-4FD7-8C27-DE2A5ECAD830}"/>
            </c:ext>
          </c:extLst>
        </c:ser>
        <c:dLbls>
          <c:showLegendKey val="0"/>
          <c:showVal val="0"/>
          <c:showCatName val="0"/>
          <c:showSerName val="0"/>
          <c:showPercent val="0"/>
          <c:showBubbleSize val="0"/>
        </c:dLbls>
        <c:gapWidth val="150"/>
        <c:axId val="333986256"/>
        <c:axId val="33398351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72.260000000000005</c:v>
                </c:pt>
                <c:pt idx="1">
                  <c:v>71.84</c:v>
                </c:pt>
                <c:pt idx="2">
                  <c:v>73.36</c:v>
                </c:pt>
                <c:pt idx="3">
                  <c:v>72.599999999999994</c:v>
                </c:pt>
                <c:pt idx="4">
                  <c:v>69.430000000000007</c:v>
                </c:pt>
              </c:numCache>
            </c:numRef>
          </c:val>
          <c:smooth val="0"/>
          <c:extLst xmlns:c16r2="http://schemas.microsoft.com/office/drawing/2015/06/chart">
            <c:ext xmlns:c16="http://schemas.microsoft.com/office/drawing/2014/chart" uri="{C3380CC4-5D6E-409C-BE32-E72D297353CC}">
              <c16:uniqueId val="{00000001-BD1C-4FD7-8C27-DE2A5ECAD830}"/>
            </c:ext>
          </c:extLst>
        </c:ser>
        <c:dLbls>
          <c:showLegendKey val="0"/>
          <c:showVal val="0"/>
          <c:showCatName val="0"/>
          <c:showSerName val="0"/>
          <c:showPercent val="0"/>
          <c:showBubbleSize val="0"/>
        </c:dLbls>
        <c:marker val="1"/>
        <c:smooth val="0"/>
        <c:axId val="333986256"/>
        <c:axId val="333983512"/>
      </c:lineChart>
      <c:dateAx>
        <c:axId val="333986256"/>
        <c:scaling>
          <c:orientation val="minMax"/>
        </c:scaling>
        <c:delete val="1"/>
        <c:axPos val="b"/>
        <c:numFmt formatCode="&quot;H&quot;yy" sourceLinked="1"/>
        <c:majorTickMark val="none"/>
        <c:minorTickMark val="none"/>
        <c:tickLblPos val="none"/>
        <c:crossAx val="333983512"/>
        <c:crosses val="autoZero"/>
        <c:auto val="1"/>
        <c:lblOffset val="100"/>
        <c:baseTimeUnit val="years"/>
      </c:dateAx>
      <c:valAx>
        <c:axId val="33398351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339862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データ!$CB$6:$CF$6</c:f>
              <c:numCache>
                <c:formatCode>#,##0.00;"△"#,##0.00;"-"</c:formatCode>
                <c:ptCount val="5"/>
                <c:pt idx="0">
                  <c:v>188.51</c:v>
                </c:pt>
                <c:pt idx="1">
                  <c:v>189.4</c:v>
                </c:pt>
                <c:pt idx="2">
                  <c:v>208.44</c:v>
                </c:pt>
                <c:pt idx="3">
                  <c:v>196.21</c:v>
                </c:pt>
                <c:pt idx="4">
                  <c:v>184.41</c:v>
                </c:pt>
              </c:numCache>
            </c:numRef>
          </c:val>
          <c:extLst xmlns:c16r2="http://schemas.microsoft.com/office/drawing/2015/06/chart">
            <c:ext xmlns:c16="http://schemas.microsoft.com/office/drawing/2014/chart" uri="{C3380CC4-5D6E-409C-BE32-E72D297353CC}">
              <c16:uniqueId val="{00000000-BE1F-4DD7-A924-81DD495C6594}"/>
            </c:ext>
          </c:extLst>
        </c:ser>
        <c:dLbls>
          <c:showLegendKey val="0"/>
          <c:showVal val="0"/>
          <c:showCatName val="0"/>
          <c:showSerName val="0"/>
          <c:showPercent val="0"/>
          <c:showBubbleSize val="0"/>
        </c:dLbls>
        <c:gapWidth val="150"/>
        <c:axId val="333986648"/>
        <c:axId val="33398194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230.02</c:v>
                </c:pt>
                <c:pt idx="1">
                  <c:v>228.47</c:v>
                </c:pt>
                <c:pt idx="2">
                  <c:v>224.88</c:v>
                </c:pt>
                <c:pt idx="3">
                  <c:v>228.64</c:v>
                </c:pt>
                <c:pt idx="4">
                  <c:v>239.46</c:v>
                </c:pt>
              </c:numCache>
            </c:numRef>
          </c:val>
          <c:smooth val="0"/>
          <c:extLst xmlns:c16r2="http://schemas.microsoft.com/office/drawing/2015/06/chart">
            <c:ext xmlns:c16="http://schemas.microsoft.com/office/drawing/2014/chart" uri="{C3380CC4-5D6E-409C-BE32-E72D297353CC}">
              <c16:uniqueId val="{00000001-BE1F-4DD7-A924-81DD495C6594}"/>
            </c:ext>
          </c:extLst>
        </c:ser>
        <c:dLbls>
          <c:showLegendKey val="0"/>
          <c:showVal val="0"/>
          <c:showCatName val="0"/>
          <c:showSerName val="0"/>
          <c:showPercent val="0"/>
          <c:showBubbleSize val="0"/>
        </c:dLbls>
        <c:marker val="1"/>
        <c:smooth val="0"/>
        <c:axId val="333986648"/>
        <c:axId val="333981944"/>
      </c:lineChart>
      <c:dateAx>
        <c:axId val="333986648"/>
        <c:scaling>
          <c:orientation val="minMax"/>
        </c:scaling>
        <c:delete val="1"/>
        <c:axPos val="b"/>
        <c:numFmt formatCode="&quot;H&quot;yy" sourceLinked="1"/>
        <c:majorTickMark val="none"/>
        <c:minorTickMark val="none"/>
        <c:tickLblPos val="none"/>
        <c:crossAx val="333981944"/>
        <c:crosses val="autoZero"/>
        <c:auto val="1"/>
        <c:lblOffset val="100"/>
        <c:baseTimeUnit val="years"/>
      </c:dateAx>
      <c:valAx>
        <c:axId val="33398194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33398664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drawings/_rels/drawing1.xml.rels><?xml version="1.0" encoding="UTF-8" standalone="yes"?><Relationships xmlns="http://schemas.openxmlformats.org/package/2006/relationships"><Relationship Id="rId1" Target="../charts/chart1.xml" Type="http://schemas.openxmlformats.org/officeDocument/2006/relationships/chart"/><Relationship Id="rId10" Target="../charts/chart10.xml" Type="http://schemas.openxmlformats.org/officeDocument/2006/relationships/chart"/><Relationship Id="rId11" Target="../charts/chart11.xml" Type="http://schemas.openxmlformats.org/officeDocument/2006/relationships/chart"/><Relationship Id="rId2" Target="../charts/chart2.xml" Type="http://schemas.openxmlformats.org/officeDocument/2006/relationships/chart"/><Relationship Id="rId3" Target="../charts/chart3.xml" Type="http://schemas.openxmlformats.org/officeDocument/2006/relationships/chart"/><Relationship Id="rId4" Target="../charts/chart4.xml" Type="http://schemas.openxmlformats.org/officeDocument/2006/relationships/chart"/><Relationship Id="rId5" Target="../charts/chart5.xml" Type="http://schemas.openxmlformats.org/officeDocument/2006/relationships/chart"/><Relationship Id="rId6" Target="../charts/chart6.xml" Type="http://schemas.openxmlformats.org/officeDocument/2006/relationships/chart"/><Relationship Id="rId7" Target="../charts/chart7.xml" Type="http://schemas.openxmlformats.org/officeDocument/2006/relationships/chart"/><Relationship Id="rId8" Target="../charts/chart8.xml" Type="http://schemas.openxmlformats.org/officeDocument/2006/relationships/chart"/><Relationship Id="rId9" Target="../charts/chart9.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 xmlns:a16="http://schemas.microsoft.com/office/drawing/2014/main"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 xmlns:a16="http://schemas.microsoft.com/office/drawing/2014/main"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 xmlns:a16="http://schemas.microsoft.com/office/drawing/2014/main"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 xmlns:a16="http://schemas.microsoft.com/office/drawing/2014/main"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 xmlns:a16="http://schemas.microsoft.com/office/drawing/2014/main"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 xmlns:a16="http://schemas.microsoft.com/office/drawing/2014/main"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 xmlns:a16="http://schemas.microsoft.com/office/drawing/2014/main"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 xmlns:a16="http://schemas.microsoft.com/office/drawing/2014/main"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 xmlns:a16="http://schemas.microsoft.com/office/drawing/2014/main"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 xmlns:a16="http://schemas.microsoft.com/office/drawing/2014/main"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 xmlns:a16="http://schemas.microsoft.com/office/drawing/2014/main"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 xmlns:a16="http://schemas.microsoft.com/office/drawing/2014/main"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8043559-BB88-4DCA-AFFE-D566B8EC0B3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【104.54】</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 xmlns:a16="http://schemas.microsoft.com/office/drawing/2014/main"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3C894E2-3388-45D4-ADA6-4E9F73F3095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【65.93】</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 xmlns:a16="http://schemas.microsoft.com/office/drawing/2014/main"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ABFE250-216D-4F1D-884E-B35F672AEA4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【44.25】</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 xmlns:a16="http://schemas.microsoft.com/office/drawing/2014/main"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EB1EC54-BD95-4EB2-90D8-8C753A0F238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【1,182.11】</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 xmlns:a16="http://schemas.microsoft.com/office/drawing/2014/main"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916336ED-8125-42BA-B072-60D81F95EFF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【85.67】</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K$85">
      <xdr:nvSpPr>
        <xdr:cNvPr id="29" name="テキスト ボックス 28">
          <a:extLst>
            <a:ext uri="{FF2B5EF4-FFF2-40B4-BE49-F238E27FC236}">
              <a16:creationId xmlns="" xmlns:a16="http://schemas.microsoft.com/office/drawing/2014/main" id="{00000000-0008-0000-0000-00001D000000}"/>
            </a:ext>
          </a:extLst>
        </xdr:cNvPr>
        <xdr:cNvSpPr txBox="1"/>
      </xdr:nvSpPr>
      <xdr:spPr>
        <a:xfrm>
          <a:off x="122970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01DF2C3-36FE-4204-A77F-FEFBA41BD06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【42.22】</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 xmlns:a16="http://schemas.microsoft.com/office/drawing/2014/main"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8D39547-F90C-4268-B05D-B6C298FC850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【220.62】</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 xmlns:a16="http://schemas.microsoft.com/office/drawing/2014/main"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09E5594-1987-4AD2-A704-29DA18E2E10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【73.78】</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 xmlns:a16="http://schemas.microsoft.com/office/drawing/2014/main"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505556C-F08D-48B6-BA04-75A8B91482D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【28.00】</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 xmlns:a16="http://schemas.microsoft.com/office/drawing/2014/main"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F041AD7-F6DC-40D4-902F-CB11B6BEBAB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【0.03】</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 xmlns:a16="http://schemas.microsoft.com/office/drawing/2014/main"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BD7D11B-3FAF-47C7-A144-8B50C4AFE8B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【0.13】</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5"/>
  <sheetViews>
    <sheetView showGridLines="0" tabSelected="1" topLeftCell="N1" zoomScaleNormal="100" workbookViewId="0">
      <selection activeCell="BL16" sqref="BL16:BZ44"/>
    </sheetView>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29" t="s">
        <v>0</v>
      </c>
      <c r="C2" s="29"/>
      <c r="D2" s="29"/>
      <c r="E2" s="29"/>
      <c r="F2" s="29"/>
      <c r="G2" s="29"/>
      <c r="H2" s="29"/>
      <c r="I2" s="29"/>
      <c r="J2" s="29"/>
      <c r="K2" s="29"/>
      <c r="L2" s="29"/>
      <c r="M2" s="29"/>
      <c r="N2" s="29"/>
      <c r="O2" s="29"/>
      <c r="P2" s="29"/>
      <c r="Q2" s="29"/>
      <c r="R2" s="29"/>
      <c r="S2" s="29"/>
      <c r="T2" s="29"/>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row>
    <row r="3" spans="1:78" ht="9.75" customHeight="1" x14ac:dyDescent="0.15">
      <c r="A3" s="2"/>
      <c r="B3" s="29"/>
      <c r="C3" s="29"/>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row>
    <row r="4" spans="1:78" ht="9.75" customHeight="1" x14ac:dyDescent="0.15">
      <c r="A4" s="2"/>
      <c r="B4" s="29"/>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c r="BL4" s="29"/>
      <c r="BM4" s="29"/>
      <c r="BN4" s="29"/>
      <c r="BO4" s="29"/>
      <c r="BP4" s="29"/>
      <c r="BQ4" s="29"/>
      <c r="BR4" s="29"/>
      <c r="BS4" s="29"/>
      <c r="BT4" s="29"/>
      <c r="BU4" s="29"/>
      <c r="BV4" s="29"/>
      <c r="BW4" s="29"/>
      <c r="BX4" s="29"/>
      <c r="BY4" s="29"/>
      <c r="BZ4" s="29"/>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30" t="str">
        <f>データ!H6</f>
        <v>三重県　伊勢市</v>
      </c>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31" t="s">
        <v>1</v>
      </c>
      <c r="C7" s="31"/>
      <c r="D7" s="31"/>
      <c r="E7" s="31"/>
      <c r="F7" s="31"/>
      <c r="G7" s="31"/>
      <c r="H7" s="31"/>
      <c r="I7" s="31" t="s">
        <v>2</v>
      </c>
      <c r="J7" s="31"/>
      <c r="K7" s="31"/>
      <c r="L7" s="31"/>
      <c r="M7" s="31"/>
      <c r="N7" s="31"/>
      <c r="O7" s="31"/>
      <c r="P7" s="31" t="s">
        <v>3</v>
      </c>
      <c r="Q7" s="31"/>
      <c r="R7" s="31"/>
      <c r="S7" s="31"/>
      <c r="T7" s="31"/>
      <c r="U7" s="31"/>
      <c r="V7" s="31"/>
      <c r="W7" s="31" t="s">
        <v>4</v>
      </c>
      <c r="X7" s="31"/>
      <c r="Y7" s="31"/>
      <c r="Z7" s="31"/>
      <c r="AA7" s="31"/>
      <c r="AB7" s="31"/>
      <c r="AC7" s="31"/>
      <c r="AD7" s="31" t="s">
        <v>5</v>
      </c>
      <c r="AE7" s="31"/>
      <c r="AF7" s="31"/>
      <c r="AG7" s="31"/>
      <c r="AH7" s="31"/>
      <c r="AI7" s="31"/>
      <c r="AJ7" s="31"/>
      <c r="AK7" s="3"/>
      <c r="AL7" s="31" t="s">
        <v>6</v>
      </c>
      <c r="AM7" s="31"/>
      <c r="AN7" s="31"/>
      <c r="AO7" s="31"/>
      <c r="AP7" s="31"/>
      <c r="AQ7" s="31"/>
      <c r="AR7" s="31"/>
      <c r="AS7" s="31"/>
      <c r="AT7" s="31" t="s">
        <v>7</v>
      </c>
      <c r="AU7" s="31"/>
      <c r="AV7" s="31"/>
      <c r="AW7" s="31"/>
      <c r="AX7" s="31"/>
      <c r="AY7" s="31"/>
      <c r="AZ7" s="31"/>
      <c r="BA7" s="31"/>
      <c r="BB7" s="31" t="s">
        <v>8</v>
      </c>
      <c r="BC7" s="31"/>
      <c r="BD7" s="31"/>
      <c r="BE7" s="31"/>
      <c r="BF7" s="31"/>
      <c r="BG7" s="31"/>
      <c r="BH7" s="31"/>
      <c r="BI7" s="31"/>
      <c r="BJ7" s="3"/>
      <c r="BK7" s="3"/>
      <c r="BL7" s="32" t="s">
        <v>9</v>
      </c>
      <c r="BM7" s="33"/>
      <c r="BN7" s="33"/>
      <c r="BO7" s="33"/>
      <c r="BP7" s="33"/>
      <c r="BQ7" s="33"/>
      <c r="BR7" s="33"/>
      <c r="BS7" s="33"/>
      <c r="BT7" s="33"/>
      <c r="BU7" s="33"/>
      <c r="BV7" s="33"/>
      <c r="BW7" s="33"/>
      <c r="BX7" s="33"/>
      <c r="BY7" s="34"/>
    </row>
    <row r="8" spans="1:78" ht="18.75" customHeight="1" x14ac:dyDescent="0.15">
      <c r="A8" s="2"/>
      <c r="B8" s="40" t="str">
        <f>データ!I6</f>
        <v>法適用</v>
      </c>
      <c r="C8" s="40"/>
      <c r="D8" s="40"/>
      <c r="E8" s="40"/>
      <c r="F8" s="40"/>
      <c r="G8" s="40"/>
      <c r="H8" s="40"/>
      <c r="I8" s="40" t="str">
        <f>データ!J6</f>
        <v>下水道事業</v>
      </c>
      <c r="J8" s="40"/>
      <c r="K8" s="40"/>
      <c r="L8" s="40"/>
      <c r="M8" s="40"/>
      <c r="N8" s="40"/>
      <c r="O8" s="40"/>
      <c r="P8" s="40" t="str">
        <f>データ!K6</f>
        <v>特定環境保全公共下水道</v>
      </c>
      <c r="Q8" s="40"/>
      <c r="R8" s="40"/>
      <c r="S8" s="40"/>
      <c r="T8" s="40"/>
      <c r="U8" s="40"/>
      <c r="V8" s="40"/>
      <c r="W8" s="40" t="str">
        <f>データ!L6</f>
        <v>D2</v>
      </c>
      <c r="X8" s="40"/>
      <c r="Y8" s="40"/>
      <c r="Z8" s="40"/>
      <c r="AA8" s="40"/>
      <c r="AB8" s="40"/>
      <c r="AC8" s="40"/>
      <c r="AD8" s="41" t="str">
        <f>データ!$M$6</f>
        <v>非設置</v>
      </c>
      <c r="AE8" s="41"/>
      <c r="AF8" s="41"/>
      <c r="AG8" s="41"/>
      <c r="AH8" s="41"/>
      <c r="AI8" s="41"/>
      <c r="AJ8" s="41"/>
      <c r="AK8" s="3"/>
      <c r="AL8" s="42">
        <f>データ!S6</f>
        <v>121770</v>
      </c>
      <c r="AM8" s="42"/>
      <c r="AN8" s="42"/>
      <c r="AO8" s="42"/>
      <c r="AP8" s="42"/>
      <c r="AQ8" s="42"/>
      <c r="AR8" s="42"/>
      <c r="AS8" s="42"/>
      <c r="AT8" s="35">
        <f>データ!T6</f>
        <v>208.37</v>
      </c>
      <c r="AU8" s="35"/>
      <c r="AV8" s="35"/>
      <c r="AW8" s="35"/>
      <c r="AX8" s="35"/>
      <c r="AY8" s="35"/>
      <c r="AZ8" s="35"/>
      <c r="BA8" s="35"/>
      <c r="BB8" s="35">
        <f>データ!U6</f>
        <v>584.39</v>
      </c>
      <c r="BC8" s="35"/>
      <c r="BD8" s="35"/>
      <c r="BE8" s="35"/>
      <c r="BF8" s="35"/>
      <c r="BG8" s="35"/>
      <c r="BH8" s="35"/>
      <c r="BI8" s="35"/>
      <c r="BJ8" s="3"/>
      <c r="BK8" s="3"/>
      <c r="BL8" s="36" t="s">
        <v>10</v>
      </c>
      <c r="BM8" s="37"/>
      <c r="BN8" s="38" t="s">
        <v>11</v>
      </c>
      <c r="BO8" s="38"/>
      <c r="BP8" s="38"/>
      <c r="BQ8" s="38"/>
      <c r="BR8" s="38"/>
      <c r="BS8" s="38"/>
      <c r="BT8" s="38"/>
      <c r="BU8" s="38"/>
      <c r="BV8" s="38"/>
      <c r="BW8" s="38"/>
      <c r="BX8" s="38"/>
      <c r="BY8" s="39"/>
    </row>
    <row r="9" spans="1:78" ht="18.75" customHeight="1" x14ac:dyDescent="0.15">
      <c r="A9" s="2"/>
      <c r="B9" s="31" t="s">
        <v>12</v>
      </c>
      <c r="C9" s="31"/>
      <c r="D9" s="31"/>
      <c r="E9" s="31"/>
      <c r="F9" s="31"/>
      <c r="G9" s="31"/>
      <c r="H9" s="31"/>
      <c r="I9" s="31" t="s">
        <v>13</v>
      </c>
      <c r="J9" s="31"/>
      <c r="K9" s="31"/>
      <c r="L9" s="31"/>
      <c r="M9" s="31"/>
      <c r="N9" s="31"/>
      <c r="O9" s="31"/>
      <c r="P9" s="31" t="s">
        <v>14</v>
      </c>
      <c r="Q9" s="31"/>
      <c r="R9" s="31"/>
      <c r="S9" s="31"/>
      <c r="T9" s="31"/>
      <c r="U9" s="31"/>
      <c r="V9" s="31"/>
      <c r="W9" s="31" t="s">
        <v>15</v>
      </c>
      <c r="X9" s="31"/>
      <c r="Y9" s="31"/>
      <c r="Z9" s="31"/>
      <c r="AA9" s="31"/>
      <c r="AB9" s="31"/>
      <c r="AC9" s="31"/>
      <c r="AD9" s="31" t="s">
        <v>16</v>
      </c>
      <c r="AE9" s="31"/>
      <c r="AF9" s="31"/>
      <c r="AG9" s="31"/>
      <c r="AH9" s="31"/>
      <c r="AI9" s="31"/>
      <c r="AJ9" s="31"/>
      <c r="AK9" s="3"/>
      <c r="AL9" s="31" t="s">
        <v>17</v>
      </c>
      <c r="AM9" s="31"/>
      <c r="AN9" s="31"/>
      <c r="AO9" s="31"/>
      <c r="AP9" s="31"/>
      <c r="AQ9" s="31"/>
      <c r="AR9" s="31"/>
      <c r="AS9" s="31"/>
      <c r="AT9" s="31" t="s">
        <v>18</v>
      </c>
      <c r="AU9" s="31"/>
      <c r="AV9" s="31"/>
      <c r="AW9" s="31"/>
      <c r="AX9" s="31"/>
      <c r="AY9" s="31"/>
      <c r="AZ9" s="31"/>
      <c r="BA9" s="31"/>
      <c r="BB9" s="31" t="s">
        <v>19</v>
      </c>
      <c r="BC9" s="31"/>
      <c r="BD9" s="31"/>
      <c r="BE9" s="31"/>
      <c r="BF9" s="31"/>
      <c r="BG9" s="31"/>
      <c r="BH9" s="31"/>
      <c r="BI9" s="31"/>
      <c r="BJ9" s="3"/>
      <c r="BK9" s="3"/>
      <c r="BL9" s="43" t="s">
        <v>20</v>
      </c>
      <c r="BM9" s="44"/>
      <c r="BN9" s="51" t="s">
        <v>21</v>
      </c>
      <c r="BO9" s="51"/>
      <c r="BP9" s="51"/>
      <c r="BQ9" s="51"/>
      <c r="BR9" s="51"/>
      <c r="BS9" s="51"/>
      <c r="BT9" s="51"/>
      <c r="BU9" s="51"/>
      <c r="BV9" s="51"/>
      <c r="BW9" s="51"/>
      <c r="BX9" s="51"/>
      <c r="BY9" s="52"/>
    </row>
    <row r="10" spans="1:78" ht="18.75" customHeight="1" x14ac:dyDescent="0.15">
      <c r="A10" s="2"/>
      <c r="B10" s="35" t="str">
        <f>データ!N6</f>
        <v>-</v>
      </c>
      <c r="C10" s="35"/>
      <c r="D10" s="35"/>
      <c r="E10" s="35"/>
      <c r="F10" s="35"/>
      <c r="G10" s="35"/>
      <c r="H10" s="35"/>
      <c r="I10" s="35">
        <f>データ!O6</f>
        <v>78.69</v>
      </c>
      <c r="J10" s="35"/>
      <c r="K10" s="35"/>
      <c r="L10" s="35"/>
      <c r="M10" s="35"/>
      <c r="N10" s="35"/>
      <c r="O10" s="35"/>
      <c r="P10" s="35">
        <f>データ!P6</f>
        <v>2.87</v>
      </c>
      <c r="Q10" s="35"/>
      <c r="R10" s="35"/>
      <c r="S10" s="35"/>
      <c r="T10" s="35"/>
      <c r="U10" s="35"/>
      <c r="V10" s="35"/>
      <c r="W10" s="35">
        <f>データ!Q6</f>
        <v>97.4</v>
      </c>
      <c r="X10" s="35"/>
      <c r="Y10" s="35"/>
      <c r="Z10" s="35"/>
      <c r="AA10" s="35"/>
      <c r="AB10" s="35"/>
      <c r="AC10" s="35"/>
      <c r="AD10" s="42">
        <f>データ!R6</f>
        <v>2530</v>
      </c>
      <c r="AE10" s="42"/>
      <c r="AF10" s="42"/>
      <c r="AG10" s="42"/>
      <c r="AH10" s="42"/>
      <c r="AI10" s="42"/>
      <c r="AJ10" s="42"/>
      <c r="AK10" s="2"/>
      <c r="AL10" s="42">
        <f>データ!V6</f>
        <v>3478</v>
      </c>
      <c r="AM10" s="42"/>
      <c r="AN10" s="42"/>
      <c r="AO10" s="42"/>
      <c r="AP10" s="42"/>
      <c r="AQ10" s="42"/>
      <c r="AR10" s="42"/>
      <c r="AS10" s="42"/>
      <c r="AT10" s="35">
        <f>データ!W6</f>
        <v>1.59</v>
      </c>
      <c r="AU10" s="35"/>
      <c r="AV10" s="35"/>
      <c r="AW10" s="35"/>
      <c r="AX10" s="35"/>
      <c r="AY10" s="35"/>
      <c r="AZ10" s="35"/>
      <c r="BA10" s="35"/>
      <c r="BB10" s="35">
        <f>データ!X6</f>
        <v>2187.42</v>
      </c>
      <c r="BC10" s="35"/>
      <c r="BD10" s="35"/>
      <c r="BE10" s="35"/>
      <c r="BF10" s="35"/>
      <c r="BG10" s="35"/>
      <c r="BH10" s="35"/>
      <c r="BI10" s="35"/>
      <c r="BJ10" s="2"/>
      <c r="BK10" s="2"/>
      <c r="BL10" s="53" t="s">
        <v>22</v>
      </c>
      <c r="BM10" s="54"/>
      <c r="BN10" s="55" t="s">
        <v>23</v>
      </c>
      <c r="BO10" s="55"/>
      <c r="BP10" s="55"/>
      <c r="BQ10" s="55"/>
      <c r="BR10" s="55"/>
      <c r="BS10" s="55"/>
      <c r="BT10" s="55"/>
      <c r="BU10" s="55"/>
      <c r="BV10" s="55"/>
      <c r="BW10" s="55"/>
      <c r="BX10" s="55"/>
      <c r="BY10" s="56"/>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7" t="s">
        <v>24</v>
      </c>
      <c r="BM11" s="57"/>
      <c r="BN11" s="57"/>
      <c r="BO11" s="57"/>
      <c r="BP11" s="57"/>
      <c r="BQ11" s="57"/>
      <c r="BR11" s="57"/>
      <c r="BS11" s="57"/>
      <c r="BT11" s="57"/>
      <c r="BU11" s="57"/>
      <c r="BV11" s="57"/>
      <c r="BW11" s="57"/>
      <c r="BX11" s="57"/>
      <c r="BY11" s="57"/>
      <c r="BZ11" s="57"/>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7"/>
      <c r="BM12" s="57"/>
      <c r="BN12" s="57"/>
      <c r="BO12" s="57"/>
      <c r="BP12" s="57"/>
      <c r="BQ12" s="57"/>
      <c r="BR12" s="57"/>
      <c r="BS12" s="57"/>
      <c r="BT12" s="57"/>
      <c r="BU12" s="57"/>
      <c r="BV12" s="57"/>
      <c r="BW12" s="57"/>
      <c r="BX12" s="57"/>
      <c r="BY12" s="57"/>
      <c r="BZ12" s="57"/>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8"/>
      <c r="BM13" s="58"/>
      <c r="BN13" s="58"/>
      <c r="BO13" s="58"/>
      <c r="BP13" s="58"/>
      <c r="BQ13" s="58"/>
      <c r="BR13" s="58"/>
      <c r="BS13" s="58"/>
      <c r="BT13" s="58"/>
      <c r="BU13" s="58"/>
      <c r="BV13" s="58"/>
      <c r="BW13" s="58"/>
      <c r="BX13" s="58"/>
      <c r="BY13" s="58"/>
      <c r="BZ13" s="58"/>
    </row>
    <row r="14" spans="1:78" ht="13.5" customHeight="1" x14ac:dyDescent="0.15">
      <c r="A14" s="2"/>
      <c r="B14" s="59" t="s">
        <v>25</v>
      </c>
      <c r="C14" s="60"/>
      <c r="D14" s="60"/>
      <c r="E14" s="60"/>
      <c r="F14" s="60"/>
      <c r="G14" s="60"/>
      <c r="H14" s="60"/>
      <c r="I14" s="60"/>
      <c r="J14" s="60"/>
      <c r="K14" s="60"/>
      <c r="L14" s="60"/>
      <c r="M14" s="60"/>
      <c r="N14" s="60"/>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60"/>
      <c r="AU14" s="60"/>
      <c r="AV14" s="60"/>
      <c r="AW14" s="60"/>
      <c r="AX14" s="60"/>
      <c r="AY14" s="60"/>
      <c r="AZ14" s="60"/>
      <c r="BA14" s="60"/>
      <c r="BB14" s="60"/>
      <c r="BC14" s="60"/>
      <c r="BD14" s="60"/>
      <c r="BE14" s="60"/>
      <c r="BF14" s="60"/>
      <c r="BG14" s="60"/>
      <c r="BH14" s="60"/>
      <c r="BI14" s="60"/>
      <c r="BJ14" s="61"/>
      <c r="BK14" s="2"/>
      <c r="BL14" s="45" t="s">
        <v>26</v>
      </c>
      <c r="BM14" s="46"/>
      <c r="BN14" s="46"/>
      <c r="BO14" s="46"/>
      <c r="BP14" s="46"/>
      <c r="BQ14" s="46"/>
      <c r="BR14" s="46"/>
      <c r="BS14" s="46"/>
      <c r="BT14" s="46"/>
      <c r="BU14" s="46"/>
      <c r="BV14" s="46"/>
      <c r="BW14" s="46"/>
      <c r="BX14" s="46"/>
      <c r="BY14" s="46"/>
      <c r="BZ14" s="47"/>
    </row>
    <row r="15" spans="1:78" ht="13.5" customHeight="1" x14ac:dyDescent="0.15">
      <c r="A15" s="2"/>
      <c r="B15" s="62"/>
      <c r="C15" s="63"/>
      <c r="D15" s="63"/>
      <c r="E15" s="63"/>
      <c r="F15" s="63"/>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c r="AM15" s="63"/>
      <c r="AN15" s="63"/>
      <c r="AO15" s="63"/>
      <c r="AP15" s="63"/>
      <c r="AQ15" s="63"/>
      <c r="AR15" s="63"/>
      <c r="AS15" s="63"/>
      <c r="AT15" s="63"/>
      <c r="AU15" s="63"/>
      <c r="AV15" s="63"/>
      <c r="AW15" s="63"/>
      <c r="AX15" s="63"/>
      <c r="AY15" s="63"/>
      <c r="AZ15" s="63"/>
      <c r="BA15" s="63"/>
      <c r="BB15" s="63"/>
      <c r="BC15" s="63"/>
      <c r="BD15" s="63"/>
      <c r="BE15" s="63"/>
      <c r="BF15" s="63"/>
      <c r="BG15" s="63"/>
      <c r="BH15" s="63"/>
      <c r="BI15" s="63"/>
      <c r="BJ15" s="64"/>
      <c r="BK15" s="2"/>
      <c r="BL15" s="48"/>
      <c r="BM15" s="49"/>
      <c r="BN15" s="49"/>
      <c r="BO15" s="49"/>
      <c r="BP15" s="49"/>
      <c r="BQ15" s="49"/>
      <c r="BR15" s="49"/>
      <c r="BS15" s="49"/>
      <c r="BT15" s="49"/>
      <c r="BU15" s="49"/>
      <c r="BV15" s="49"/>
      <c r="BW15" s="49"/>
      <c r="BX15" s="49"/>
      <c r="BY15" s="49"/>
      <c r="BZ15" s="50"/>
    </row>
    <row r="16" spans="1:78" ht="13.5" customHeight="1" x14ac:dyDescent="0.15">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65" t="s">
        <v>116</v>
      </c>
      <c r="BM16" s="66"/>
      <c r="BN16" s="66"/>
      <c r="BO16" s="66"/>
      <c r="BP16" s="66"/>
      <c r="BQ16" s="66"/>
      <c r="BR16" s="66"/>
      <c r="BS16" s="66"/>
      <c r="BT16" s="66"/>
      <c r="BU16" s="66"/>
      <c r="BV16" s="66"/>
      <c r="BW16" s="66"/>
      <c r="BX16" s="66"/>
      <c r="BY16" s="66"/>
      <c r="BZ16" s="67"/>
    </row>
    <row r="17" spans="1:78" ht="13.5" customHeight="1" x14ac:dyDescent="0.15">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65"/>
      <c r="BM17" s="66"/>
      <c r="BN17" s="66"/>
      <c r="BO17" s="66"/>
      <c r="BP17" s="66"/>
      <c r="BQ17" s="66"/>
      <c r="BR17" s="66"/>
      <c r="BS17" s="66"/>
      <c r="BT17" s="66"/>
      <c r="BU17" s="66"/>
      <c r="BV17" s="66"/>
      <c r="BW17" s="66"/>
      <c r="BX17" s="66"/>
      <c r="BY17" s="66"/>
      <c r="BZ17" s="67"/>
    </row>
    <row r="18" spans="1:78" ht="13.5" customHeight="1" x14ac:dyDescent="0.15">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65"/>
      <c r="BM18" s="66"/>
      <c r="BN18" s="66"/>
      <c r="BO18" s="66"/>
      <c r="BP18" s="66"/>
      <c r="BQ18" s="66"/>
      <c r="BR18" s="66"/>
      <c r="BS18" s="66"/>
      <c r="BT18" s="66"/>
      <c r="BU18" s="66"/>
      <c r="BV18" s="66"/>
      <c r="BW18" s="66"/>
      <c r="BX18" s="66"/>
      <c r="BY18" s="66"/>
      <c r="BZ18" s="67"/>
    </row>
    <row r="19" spans="1:78" ht="13.5" customHeight="1" x14ac:dyDescent="0.15">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65"/>
      <c r="BM19" s="66"/>
      <c r="BN19" s="66"/>
      <c r="BO19" s="66"/>
      <c r="BP19" s="66"/>
      <c r="BQ19" s="66"/>
      <c r="BR19" s="66"/>
      <c r="BS19" s="66"/>
      <c r="BT19" s="66"/>
      <c r="BU19" s="66"/>
      <c r="BV19" s="66"/>
      <c r="BW19" s="66"/>
      <c r="BX19" s="66"/>
      <c r="BY19" s="66"/>
      <c r="BZ19" s="67"/>
    </row>
    <row r="20" spans="1:78" ht="13.5" customHeight="1" x14ac:dyDescent="0.15">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65"/>
      <c r="BM20" s="66"/>
      <c r="BN20" s="66"/>
      <c r="BO20" s="66"/>
      <c r="BP20" s="66"/>
      <c r="BQ20" s="66"/>
      <c r="BR20" s="66"/>
      <c r="BS20" s="66"/>
      <c r="BT20" s="66"/>
      <c r="BU20" s="66"/>
      <c r="BV20" s="66"/>
      <c r="BW20" s="66"/>
      <c r="BX20" s="66"/>
      <c r="BY20" s="66"/>
      <c r="BZ20" s="67"/>
    </row>
    <row r="21" spans="1:78" ht="13.5" customHeight="1" x14ac:dyDescent="0.15">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65"/>
      <c r="BM21" s="66"/>
      <c r="BN21" s="66"/>
      <c r="BO21" s="66"/>
      <c r="BP21" s="66"/>
      <c r="BQ21" s="66"/>
      <c r="BR21" s="66"/>
      <c r="BS21" s="66"/>
      <c r="BT21" s="66"/>
      <c r="BU21" s="66"/>
      <c r="BV21" s="66"/>
      <c r="BW21" s="66"/>
      <c r="BX21" s="66"/>
      <c r="BY21" s="66"/>
      <c r="BZ21" s="67"/>
    </row>
    <row r="22" spans="1:78" ht="13.5" customHeight="1" x14ac:dyDescent="0.15">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65"/>
      <c r="BM22" s="66"/>
      <c r="BN22" s="66"/>
      <c r="BO22" s="66"/>
      <c r="BP22" s="66"/>
      <c r="BQ22" s="66"/>
      <c r="BR22" s="66"/>
      <c r="BS22" s="66"/>
      <c r="BT22" s="66"/>
      <c r="BU22" s="66"/>
      <c r="BV22" s="66"/>
      <c r="BW22" s="66"/>
      <c r="BX22" s="66"/>
      <c r="BY22" s="66"/>
      <c r="BZ22" s="67"/>
    </row>
    <row r="23" spans="1:78" ht="13.5" customHeight="1" x14ac:dyDescent="0.15">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65"/>
      <c r="BM23" s="66"/>
      <c r="BN23" s="66"/>
      <c r="BO23" s="66"/>
      <c r="BP23" s="66"/>
      <c r="BQ23" s="66"/>
      <c r="BR23" s="66"/>
      <c r="BS23" s="66"/>
      <c r="BT23" s="66"/>
      <c r="BU23" s="66"/>
      <c r="BV23" s="66"/>
      <c r="BW23" s="66"/>
      <c r="BX23" s="66"/>
      <c r="BY23" s="66"/>
      <c r="BZ23" s="67"/>
    </row>
    <row r="24" spans="1:78" ht="13.5" customHeight="1" x14ac:dyDescent="0.15">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65"/>
      <c r="BM24" s="66"/>
      <c r="BN24" s="66"/>
      <c r="BO24" s="66"/>
      <c r="BP24" s="66"/>
      <c r="BQ24" s="66"/>
      <c r="BR24" s="66"/>
      <c r="BS24" s="66"/>
      <c r="BT24" s="66"/>
      <c r="BU24" s="66"/>
      <c r="BV24" s="66"/>
      <c r="BW24" s="66"/>
      <c r="BX24" s="66"/>
      <c r="BY24" s="66"/>
      <c r="BZ24" s="67"/>
    </row>
    <row r="25" spans="1:78" ht="13.5" customHeight="1" x14ac:dyDescent="0.15">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65"/>
      <c r="BM25" s="66"/>
      <c r="BN25" s="66"/>
      <c r="BO25" s="66"/>
      <c r="BP25" s="66"/>
      <c r="BQ25" s="66"/>
      <c r="BR25" s="66"/>
      <c r="BS25" s="66"/>
      <c r="BT25" s="66"/>
      <c r="BU25" s="66"/>
      <c r="BV25" s="66"/>
      <c r="BW25" s="66"/>
      <c r="BX25" s="66"/>
      <c r="BY25" s="66"/>
      <c r="BZ25" s="67"/>
    </row>
    <row r="26" spans="1:78" ht="13.5" customHeight="1" x14ac:dyDescent="0.15">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65"/>
      <c r="BM26" s="66"/>
      <c r="BN26" s="66"/>
      <c r="BO26" s="66"/>
      <c r="BP26" s="66"/>
      <c r="BQ26" s="66"/>
      <c r="BR26" s="66"/>
      <c r="BS26" s="66"/>
      <c r="BT26" s="66"/>
      <c r="BU26" s="66"/>
      <c r="BV26" s="66"/>
      <c r="BW26" s="66"/>
      <c r="BX26" s="66"/>
      <c r="BY26" s="66"/>
      <c r="BZ26" s="67"/>
    </row>
    <row r="27" spans="1:78" ht="13.5" customHeight="1" x14ac:dyDescent="0.15">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65"/>
      <c r="BM27" s="66"/>
      <c r="BN27" s="66"/>
      <c r="BO27" s="66"/>
      <c r="BP27" s="66"/>
      <c r="BQ27" s="66"/>
      <c r="BR27" s="66"/>
      <c r="BS27" s="66"/>
      <c r="BT27" s="66"/>
      <c r="BU27" s="66"/>
      <c r="BV27" s="66"/>
      <c r="BW27" s="66"/>
      <c r="BX27" s="66"/>
      <c r="BY27" s="66"/>
      <c r="BZ27" s="67"/>
    </row>
    <row r="28" spans="1:78" ht="13.5" customHeight="1" x14ac:dyDescent="0.15">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65"/>
      <c r="BM28" s="66"/>
      <c r="BN28" s="66"/>
      <c r="BO28" s="66"/>
      <c r="BP28" s="66"/>
      <c r="BQ28" s="66"/>
      <c r="BR28" s="66"/>
      <c r="BS28" s="66"/>
      <c r="BT28" s="66"/>
      <c r="BU28" s="66"/>
      <c r="BV28" s="66"/>
      <c r="BW28" s="66"/>
      <c r="BX28" s="66"/>
      <c r="BY28" s="66"/>
      <c r="BZ28" s="67"/>
    </row>
    <row r="29" spans="1:78" ht="13.5" customHeight="1" x14ac:dyDescent="0.15">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65"/>
      <c r="BM29" s="66"/>
      <c r="BN29" s="66"/>
      <c r="BO29" s="66"/>
      <c r="BP29" s="66"/>
      <c r="BQ29" s="66"/>
      <c r="BR29" s="66"/>
      <c r="BS29" s="66"/>
      <c r="BT29" s="66"/>
      <c r="BU29" s="66"/>
      <c r="BV29" s="66"/>
      <c r="BW29" s="66"/>
      <c r="BX29" s="66"/>
      <c r="BY29" s="66"/>
      <c r="BZ29" s="67"/>
    </row>
    <row r="30" spans="1:78" ht="13.5" customHeight="1" x14ac:dyDescent="0.15">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65"/>
      <c r="BM30" s="66"/>
      <c r="BN30" s="66"/>
      <c r="BO30" s="66"/>
      <c r="BP30" s="66"/>
      <c r="BQ30" s="66"/>
      <c r="BR30" s="66"/>
      <c r="BS30" s="66"/>
      <c r="BT30" s="66"/>
      <c r="BU30" s="66"/>
      <c r="BV30" s="66"/>
      <c r="BW30" s="66"/>
      <c r="BX30" s="66"/>
      <c r="BY30" s="66"/>
      <c r="BZ30" s="67"/>
    </row>
    <row r="31" spans="1:78" ht="13.5" customHeight="1" x14ac:dyDescent="0.15">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65"/>
      <c r="BM31" s="66"/>
      <c r="BN31" s="66"/>
      <c r="BO31" s="66"/>
      <c r="BP31" s="66"/>
      <c r="BQ31" s="66"/>
      <c r="BR31" s="66"/>
      <c r="BS31" s="66"/>
      <c r="BT31" s="66"/>
      <c r="BU31" s="66"/>
      <c r="BV31" s="66"/>
      <c r="BW31" s="66"/>
      <c r="BX31" s="66"/>
      <c r="BY31" s="66"/>
      <c r="BZ31" s="67"/>
    </row>
    <row r="32" spans="1:78" ht="13.5" customHeight="1" x14ac:dyDescent="0.15">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65"/>
      <c r="BM32" s="66"/>
      <c r="BN32" s="66"/>
      <c r="BO32" s="66"/>
      <c r="BP32" s="66"/>
      <c r="BQ32" s="66"/>
      <c r="BR32" s="66"/>
      <c r="BS32" s="66"/>
      <c r="BT32" s="66"/>
      <c r="BU32" s="66"/>
      <c r="BV32" s="66"/>
      <c r="BW32" s="66"/>
      <c r="BX32" s="66"/>
      <c r="BY32" s="66"/>
      <c r="BZ32" s="67"/>
    </row>
    <row r="33" spans="1:78" ht="13.5" customHeight="1" x14ac:dyDescent="0.15">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65"/>
      <c r="BM33" s="66"/>
      <c r="BN33" s="66"/>
      <c r="BO33" s="66"/>
      <c r="BP33" s="66"/>
      <c r="BQ33" s="66"/>
      <c r="BR33" s="66"/>
      <c r="BS33" s="66"/>
      <c r="BT33" s="66"/>
      <c r="BU33" s="66"/>
      <c r="BV33" s="66"/>
      <c r="BW33" s="66"/>
      <c r="BX33" s="66"/>
      <c r="BY33" s="66"/>
      <c r="BZ33" s="67"/>
    </row>
    <row r="34" spans="1:78" ht="13.5" customHeight="1" x14ac:dyDescent="0.15">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65"/>
      <c r="BM34" s="66"/>
      <c r="BN34" s="66"/>
      <c r="BO34" s="66"/>
      <c r="BP34" s="66"/>
      <c r="BQ34" s="66"/>
      <c r="BR34" s="66"/>
      <c r="BS34" s="66"/>
      <c r="BT34" s="66"/>
      <c r="BU34" s="66"/>
      <c r="BV34" s="66"/>
      <c r="BW34" s="66"/>
      <c r="BX34" s="66"/>
      <c r="BY34" s="66"/>
      <c r="BZ34" s="67"/>
    </row>
    <row r="35" spans="1:78" ht="13.5" customHeight="1" x14ac:dyDescent="0.15">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65"/>
      <c r="BM35" s="66"/>
      <c r="BN35" s="66"/>
      <c r="BO35" s="66"/>
      <c r="BP35" s="66"/>
      <c r="BQ35" s="66"/>
      <c r="BR35" s="66"/>
      <c r="BS35" s="66"/>
      <c r="BT35" s="66"/>
      <c r="BU35" s="66"/>
      <c r="BV35" s="66"/>
      <c r="BW35" s="66"/>
      <c r="BX35" s="66"/>
      <c r="BY35" s="66"/>
      <c r="BZ35" s="67"/>
    </row>
    <row r="36" spans="1:78" ht="13.5" customHeight="1" x14ac:dyDescent="0.15">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65"/>
      <c r="BM36" s="66"/>
      <c r="BN36" s="66"/>
      <c r="BO36" s="66"/>
      <c r="BP36" s="66"/>
      <c r="BQ36" s="66"/>
      <c r="BR36" s="66"/>
      <c r="BS36" s="66"/>
      <c r="BT36" s="66"/>
      <c r="BU36" s="66"/>
      <c r="BV36" s="66"/>
      <c r="BW36" s="66"/>
      <c r="BX36" s="66"/>
      <c r="BY36" s="66"/>
      <c r="BZ36" s="67"/>
    </row>
    <row r="37" spans="1:78" ht="13.5" customHeight="1" x14ac:dyDescent="0.15">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65"/>
      <c r="BM37" s="66"/>
      <c r="BN37" s="66"/>
      <c r="BO37" s="66"/>
      <c r="BP37" s="66"/>
      <c r="BQ37" s="66"/>
      <c r="BR37" s="66"/>
      <c r="BS37" s="66"/>
      <c r="BT37" s="66"/>
      <c r="BU37" s="66"/>
      <c r="BV37" s="66"/>
      <c r="BW37" s="66"/>
      <c r="BX37" s="66"/>
      <c r="BY37" s="66"/>
      <c r="BZ37" s="67"/>
    </row>
    <row r="38" spans="1:78" ht="13.5" customHeight="1" x14ac:dyDescent="0.15">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65"/>
      <c r="BM38" s="66"/>
      <c r="BN38" s="66"/>
      <c r="BO38" s="66"/>
      <c r="BP38" s="66"/>
      <c r="BQ38" s="66"/>
      <c r="BR38" s="66"/>
      <c r="BS38" s="66"/>
      <c r="BT38" s="66"/>
      <c r="BU38" s="66"/>
      <c r="BV38" s="66"/>
      <c r="BW38" s="66"/>
      <c r="BX38" s="66"/>
      <c r="BY38" s="66"/>
      <c r="BZ38" s="67"/>
    </row>
    <row r="39" spans="1:78" ht="13.5" customHeight="1" x14ac:dyDescent="0.15">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65"/>
      <c r="BM39" s="66"/>
      <c r="BN39" s="66"/>
      <c r="BO39" s="66"/>
      <c r="BP39" s="66"/>
      <c r="BQ39" s="66"/>
      <c r="BR39" s="66"/>
      <c r="BS39" s="66"/>
      <c r="BT39" s="66"/>
      <c r="BU39" s="66"/>
      <c r="BV39" s="66"/>
      <c r="BW39" s="66"/>
      <c r="BX39" s="66"/>
      <c r="BY39" s="66"/>
      <c r="BZ39" s="67"/>
    </row>
    <row r="40" spans="1:78" ht="13.5" customHeight="1" x14ac:dyDescent="0.15">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65"/>
      <c r="BM40" s="66"/>
      <c r="BN40" s="66"/>
      <c r="BO40" s="66"/>
      <c r="BP40" s="66"/>
      <c r="BQ40" s="66"/>
      <c r="BR40" s="66"/>
      <c r="BS40" s="66"/>
      <c r="BT40" s="66"/>
      <c r="BU40" s="66"/>
      <c r="BV40" s="66"/>
      <c r="BW40" s="66"/>
      <c r="BX40" s="66"/>
      <c r="BY40" s="66"/>
      <c r="BZ40" s="67"/>
    </row>
    <row r="41" spans="1:78" ht="13.5" customHeight="1" x14ac:dyDescent="0.15">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65"/>
      <c r="BM41" s="66"/>
      <c r="BN41" s="66"/>
      <c r="BO41" s="66"/>
      <c r="BP41" s="66"/>
      <c r="BQ41" s="66"/>
      <c r="BR41" s="66"/>
      <c r="BS41" s="66"/>
      <c r="BT41" s="66"/>
      <c r="BU41" s="66"/>
      <c r="BV41" s="66"/>
      <c r="BW41" s="66"/>
      <c r="BX41" s="66"/>
      <c r="BY41" s="66"/>
      <c r="BZ41" s="67"/>
    </row>
    <row r="42" spans="1:78" ht="13.5" customHeight="1" x14ac:dyDescent="0.15">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65"/>
      <c r="BM42" s="66"/>
      <c r="BN42" s="66"/>
      <c r="BO42" s="66"/>
      <c r="BP42" s="66"/>
      <c r="BQ42" s="66"/>
      <c r="BR42" s="66"/>
      <c r="BS42" s="66"/>
      <c r="BT42" s="66"/>
      <c r="BU42" s="66"/>
      <c r="BV42" s="66"/>
      <c r="BW42" s="66"/>
      <c r="BX42" s="66"/>
      <c r="BY42" s="66"/>
      <c r="BZ42" s="67"/>
    </row>
    <row r="43" spans="1:78" ht="13.5" customHeight="1" x14ac:dyDescent="0.15">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65"/>
      <c r="BM43" s="66"/>
      <c r="BN43" s="66"/>
      <c r="BO43" s="66"/>
      <c r="BP43" s="66"/>
      <c r="BQ43" s="66"/>
      <c r="BR43" s="66"/>
      <c r="BS43" s="66"/>
      <c r="BT43" s="66"/>
      <c r="BU43" s="66"/>
      <c r="BV43" s="66"/>
      <c r="BW43" s="66"/>
      <c r="BX43" s="66"/>
      <c r="BY43" s="66"/>
      <c r="BZ43" s="67"/>
    </row>
    <row r="44" spans="1:78" ht="13.5" customHeight="1" x14ac:dyDescent="0.15">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68"/>
      <c r="BM44" s="69"/>
      <c r="BN44" s="69"/>
      <c r="BO44" s="69"/>
      <c r="BP44" s="69"/>
      <c r="BQ44" s="69"/>
      <c r="BR44" s="69"/>
      <c r="BS44" s="69"/>
      <c r="BT44" s="69"/>
      <c r="BU44" s="69"/>
      <c r="BV44" s="69"/>
      <c r="BW44" s="69"/>
      <c r="BX44" s="69"/>
      <c r="BY44" s="69"/>
      <c r="BZ44" s="70"/>
    </row>
    <row r="45" spans="1:78" ht="13.5" customHeight="1" x14ac:dyDescent="0.15">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45" t="s">
        <v>27</v>
      </c>
      <c r="BM45" s="46"/>
      <c r="BN45" s="46"/>
      <c r="BO45" s="46"/>
      <c r="BP45" s="46"/>
      <c r="BQ45" s="46"/>
      <c r="BR45" s="46"/>
      <c r="BS45" s="46"/>
      <c r="BT45" s="46"/>
      <c r="BU45" s="46"/>
      <c r="BV45" s="46"/>
      <c r="BW45" s="46"/>
      <c r="BX45" s="46"/>
      <c r="BY45" s="46"/>
      <c r="BZ45" s="47"/>
    </row>
    <row r="46" spans="1:78" ht="13.5" customHeight="1" x14ac:dyDescent="0.15">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48"/>
      <c r="BM46" s="49"/>
      <c r="BN46" s="49"/>
      <c r="BO46" s="49"/>
      <c r="BP46" s="49"/>
      <c r="BQ46" s="49"/>
      <c r="BR46" s="49"/>
      <c r="BS46" s="49"/>
      <c r="BT46" s="49"/>
      <c r="BU46" s="49"/>
      <c r="BV46" s="49"/>
      <c r="BW46" s="49"/>
      <c r="BX46" s="49"/>
      <c r="BY46" s="49"/>
      <c r="BZ46" s="50"/>
    </row>
    <row r="47" spans="1:78" ht="13.5" customHeight="1" x14ac:dyDescent="0.15">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65" t="s">
        <v>114</v>
      </c>
      <c r="BM47" s="66"/>
      <c r="BN47" s="66"/>
      <c r="BO47" s="66"/>
      <c r="BP47" s="66"/>
      <c r="BQ47" s="66"/>
      <c r="BR47" s="66"/>
      <c r="BS47" s="66"/>
      <c r="BT47" s="66"/>
      <c r="BU47" s="66"/>
      <c r="BV47" s="66"/>
      <c r="BW47" s="66"/>
      <c r="BX47" s="66"/>
      <c r="BY47" s="66"/>
      <c r="BZ47" s="67"/>
    </row>
    <row r="48" spans="1:78" ht="13.5" customHeight="1" x14ac:dyDescent="0.15">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65"/>
      <c r="BM48" s="66"/>
      <c r="BN48" s="66"/>
      <c r="BO48" s="66"/>
      <c r="BP48" s="66"/>
      <c r="BQ48" s="66"/>
      <c r="BR48" s="66"/>
      <c r="BS48" s="66"/>
      <c r="BT48" s="66"/>
      <c r="BU48" s="66"/>
      <c r="BV48" s="66"/>
      <c r="BW48" s="66"/>
      <c r="BX48" s="66"/>
      <c r="BY48" s="66"/>
      <c r="BZ48" s="67"/>
    </row>
    <row r="49" spans="1:78" ht="13.5" customHeight="1" x14ac:dyDescent="0.15">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65"/>
      <c r="BM49" s="66"/>
      <c r="BN49" s="66"/>
      <c r="BO49" s="66"/>
      <c r="BP49" s="66"/>
      <c r="BQ49" s="66"/>
      <c r="BR49" s="66"/>
      <c r="BS49" s="66"/>
      <c r="BT49" s="66"/>
      <c r="BU49" s="66"/>
      <c r="BV49" s="66"/>
      <c r="BW49" s="66"/>
      <c r="BX49" s="66"/>
      <c r="BY49" s="66"/>
      <c r="BZ49" s="67"/>
    </row>
    <row r="50" spans="1:78" ht="13.5" customHeight="1" x14ac:dyDescent="0.15">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65"/>
      <c r="BM50" s="66"/>
      <c r="BN50" s="66"/>
      <c r="BO50" s="66"/>
      <c r="BP50" s="66"/>
      <c r="BQ50" s="66"/>
      <c r="BR50" s="66"/>
      <c r="BS50" s="66"/>
      <c r="BT50" s="66"/>
      <c r="BU50" s="66"/>
      <c r="BV50" s="66"/>
      <c r="BW50" s="66"/>
      <c r="BX50" s="66"/>
      <c r="BY50" s="66"/>
      <c r="BZ50" s="67"/>
    </row>
    <row r="51" spans="1:78" ht="13.5" customHeight="1" x14ac:dyDescent="0.15">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65"/>
      <c r="BM51" s="66"/>
      <c r="BN51" s="66"/>
      <c r="BO51" s="66"/>
      <c r="BP51" s="66"/>
      <c r="BQ51" s="66"/>
      <c r="BR51" s="66"/>
      <c r="BS51" s="66"/>
      <c r="BT51" s="66"/>
      <c r="BU51" s="66"/>
      <c r="BV51" s="66"/>
      <c r="BW51" s="66"/>
      <c r="BX51" s="66"/>
      <c r="BY51" s="66"/>
      <c r="BZ51" s="67"/>
    </row>
    <row r="52" spans="1:78" ht="13.5" customHeight="1" x14ac:dyDescent="0.15">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65"/>
      <c r="BM52" s="66"/>
      <c r="BN52" s="66"/>
      <c r="BO52" s="66"/>
      <c r="BP52" s="66"/>
      <c r="BQ52" s="66"/>
      <c r="BR52" s="66"/>
      <c r="BS52" s="66"/>
      <c r="BT52" s="66"/>
      <c r="BU52" s="66"/>
      <c r="BV52" s="66"/>
      <c r="BW52" s="66"/>
      <c r="BX52" s="66"/>
      <c r="BY52" s="66"/>
      <c r="BZ52" s="67"/>
    </row>
    <row r="53" spans="1:78" ht="13.5" customHeight="1" x14ac:dyDescent="0.15">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65"/>
      <c r="BM53" s="66"/>
      <c r="BN53" s="66"/>
      <c r="BO53" s="66"/>
      <c r="BP53" s="66"/>
      <c r="BQ53" s="66"/>
      <c r="BR53" s="66"/>
      <c r="BS53" s="66"/>
      <c r="BT53" s="66"/>
      <c r="BU53" s="66"/>
      <c r="BV53" s="66"/>
      <c r="BW53" s="66"/>
      <c r="BX53" s="66"/>
      <c r="BY53" s="66"/>
      <c r="BZ53" s="67"/>
    </row>
    <row r="54" spans="1:78" ht="13.5" customHeight="1" x14ac:dyDescent="0.15">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65"/>
      <c r="BM54" s="66"/>
      <c r="BN54" s="66"/>
      <c r="BO54" s="66"/>
      <c r="BP54" s="66"/>
      <c r="BQ54" s="66"/>
      <c r="BR54" s="66"/>
      <c r="BS54" s="66"/>
      <c r="BT54" s="66"/>
      <c r="BU54" s="66"/>
      <c r="BV54" s="66"/>
      <c r="BW54" s="66"/>
      <c r="BX54" s="66"/>
      <c r="BY54" s="66"/>
      <c r="BZ54" s="67"/>
    </row>
    <row r="55" spans="1:78" ht="13.5" customHeight="1" x14ac:dyDescent="0.15">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65"/>
      <c r="BM55" s="66"/>
      <c r="BN55" s="66"/>
      <c r="BO55" s="66"/>
      <c r="BP55" s="66"/>
      <c r="BQ55" s="66"/>
      <c r="BR55" s="66"/>
      <c r="BS55" s="66"/>
      <c r="BT55" s="66"/>
      <c r="BU55" s="66"/>
      <c r="BV55" s="66"/>
      <c r="BW55" s="66"/>
      <c r="BX55" s="66"/>
      <c r="BY55" s="66"/>
      <c r="BZ55" s="67"/>
    </row>
    <row r="56" spans="1:78" ht="13.5" customHeight="1" x14ac:dyDescent="0.15">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65"/>
      <c r="BM56" s="66"/>
      <c r="BN56" s="66"/>
      <c r="BO56" s="66"/>
      <c r="BP56" s="66"/>
      <c r="BQ56" s="66"/>
      <c r="BR56" s="66"/>
      <c r="BS56" s="66"/>
      <c r="BT56" s="66"/>
      <c r="BU56" s="66"/>
      <c r="BV56" s="66"/>
      <c r="BW56" s="66"/>
      <c r="BX56" s="66"/>
      <c r="BY56" s="66"/>
      <c r="BZ56" s="67"/>
    </row>
    <row r="57" spans="1:78" ht="13.5" customHeight="1" x14ac:dyDescent="0.15">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65"/>
      <c r="BM57" s="66"/>
      <c r="BN57" s="66"/>
      <c r="BO57" s="66"/>
      <c r="BP57" s="66"/>
      <c r="BQ57" s="66"/>
      <c r="BR57" s="66"/>
      <c r="BS57" s="66"/>
      <c r="BT57" s="66"/>
      <c r="BU57" s="66"/>
      <c r="BV57" s="66"/>
      <c r="BW57" s="66"/>
      <c r="BX57" s="66"/>
      <c r="BY57" s="66"/>
      <c r="BZ57" s="67"/>
    </row>
    <row r="58" spans="1:78" ht="13.5" customHeight="1" x14ac:dyDescent="0.15">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65"/>
      <c r="BM58" s="66"/>
      <c r="BN58" s="66"/>
      <c r="BO58" s="66"/>
      <c r="BP58" s="66"/>
      <c r="BQ58" s="66"/>
      <c r="BR58" s="66"/>
      <c r="BS58" s="66"/>
      <c r="BT58" s="66"/>
      <c r="BU58" s="66"/>
      <c r="BV58" s="66"/>
      <c r="BW58" s="66"/>
      <c r="BX58" s="66"/>
      <c r="BY58" s="66"/>
      <c r="BZ58" s="67"/>
    </row>
    <row r="59" spans="1:78" ht="13.5" customHeight="1" x14ac:dyDescent="0.15">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65"/>
      <c r="BM59" s="66"/>
      <c r="BN59" s="66"/>
      <c r="BO59" s="66"/>
      <c r="BP59" s="66"/>
      <c r="BQ59" s="66"/>
      <c r="BR59" s="66"/>
      <c r="BS59" s="66"/>
      <c r="BT59" s="66"/>
      <c r="BU59" s="66"/>
      <c r="BV59" s="66"/>
      <c r="BW59" s="66"/>
      <c r="BX59" s="66"/>
      <c r="BY59" s="66"/>
      <c r="BZ59" s="67"/>
    </row>
    <row r="60" spans="1:78" ht="13.5" customHeight="1" x14ac:dyDescent="0.15">
      <c r="A60" s="2"/>
      <c r="B60" s="62" t="s">
        <v>28</v>
      </c>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c r="AN60" s="63"/>
      <c r="AO60" s="63"/>
      <c r="AP60" s="63"/>
      <c r="AQ60" s="63"/>
      <c r="AR60" s="63"/>
      <c r="AS60" s="63"/>
      <c r="AT60" s="63"/>
      <c r="AU60" s="63"/>
      <c r="AV60" s="63"/>
      <c r="AW60" s="63"/>
      <c r="AX60" s="63"/>
      <c r="AY60" s="63"/>
      <c r="AZ60" s="63"/>
      <c r="BA60" s="63"/>
      <c r="BB60" s="63"/>
      <c r="BC60" s="63"/>
      <c r="BD60" s="63"/>
      <c r="BE60" s="63"/>
      <c r="BF60" s="63"/>
      <c r="BG60" s="63"/>
      <c r="BH60" s="63"/>
      <c r="BI60" s="63"/>
      <c r="BJ60" s="64"/>
      <c r="BK60" s="2"/>
      <c r="BL60" s="65"/>
      <c r="BM60" s="66"/>
      <c r="BN60" s="66"/>
      <c r="BO60" s="66"/>
      <c r="BP60" s="66"/>
      <c r="BQ60" s="66"/>
      <c r="BR60" s="66"/>
      <c r="BS60" s="66"/>
      <c r="BT60" s="66"/>
      <c r="BU60" s="66"/>
      <c r="BV60" s="66"/>
      <c r="BW60" s="66"/>
      <c r="BX60" s="66"/>
      <c r="BY60" s="66"/>
      <c r="BZ60" s="67"/>
    </row>
    <row r="61" spans="1:78" ht="13.5" customHeight="1" x14ac:dyDescent="0.15">
      <c r="A61" s="2"/>
      <c r="B61" s="62"/>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c r="BH61" s="63"/>
      <c r="BI61" s="63"/>
      <c r="BJ61" s="64"/>
      <c r="BK61" s="2"/>
      <c r="BL61" s="65"/>
      <c r="BM61" s="66"/>
      <c r="BN61" s="66"/>
      <c r="BO61" s="66"/>
      <c r="BP61" s="66"/>
      <c r="BQ61" s="66"/>
      <c r="BR61" s="66"/>
      <c r="BS61" s="66"/>
      <c r="BT61" s="66"/>
      <c r="BU61" s="66"/>
      <c r="BV61" s="66"/>
      <c r="BW61" s="66"/>
      <c r="BX61" s="66"/>
      <c r="BY61" s="66"/>
      <c r="BZ61" s="67"/>
    </row>
    <row r="62" spans="1:78" ht="13.5" customHeight="1" x14ac:dyDescent="0.15">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65"/>
      <c r="BM62" s="66"/>
      <c r="BN62" s="66"/>
      <c r="BO62" s="66"/>
      <c r="BP62" s="66"/>
      <c r="BQ62" s="66"/>
      <c r="BR62" s="66"/>
      <c r="BS62" s="66"/>
      <c r="BT62" s="66"/>
      <c r="BU62" s="66"/>
      <c r="BV62" s="66"/>
      <c r="BW62" s="66"/>
      <c r="BX62" s="66"/>
      <c r="BY62" s="66"/>
      <c r="BZ62" s="67"/>
    </row>
    <row r="63" spans="1:78" ht="13.5" customHeight="1" x14ac:dyDescent="0.15">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68"/>
      <c r="BM63" s="69"/>
      <c r="BN63" s="69"/>
      <c r="BO63" s="69"/>
      <c r="BP63" s="69"/>
      <c r="BQ63" s="69"/>
      <c r="BR63" s="69"/>
      <c r="BS63" s="69"/>
      <c r="BT63" s="69"/>
      <c r="BU63" s="69"/>
      <c r="BV63" s="69"/>
      <c r="BW63" s="69"/>
      <c r="BX63" s="69"/>
      <c r="BY63" s="69"/>
      <c r="BZ63" s="70"/>
    </row>
    <row r="64" spans="1:78" ht="13.5" customHeight="1" x14ac:dyDescent="0.15">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45" t="s">
        <v>29</v>
      </c>
      <c r="BM64" s="46"/>
      <c r="BN64" s="46"/>
      <c r="BO64" s="46"/>
      <c r="BP64" s="46"/>
      <c r="BQ64" s="46"/>
      <c r="BR64" s="46"/>
      <c r="BS64" s="46"/>
      <c r="BT64" s="46"/>
      <c r="BU64" s="46"/>
      <c r="BV64" s="46"/>
      <c r="BW64" s="46"/>
      <c r="BX64" s="46"/>
      <c r="BY64" s="46"/>
      <c r="BZ64" s="47"/>
    </row>
    <row r="65" spans="1:78" ht="13.5" customHeight="1" x14ac:dyDescent="0.15">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48"/>
      <c r="BM65" s="49"/>
      <c r="BN65" s="49"/>
      <c r="BO65" s="49"/>
      <c r="BP65" s="49"/>
      <c r="BQ65" s="49"/>
      <c r="BR65" s="49"/>
      <c r="BS65" s="49"/>
      <c r="BT65" s="49"/>
      <c r="BU65" s="49"/>
      <c r="BV65" s="49"/>
      <c r="BW65" s="49"/>
      <c r="BX65" s="49"/>
      <c r="BY65" s="49"/>
      <c r="BZ65" s="50"/>
    </row>
    <row r="66" spans="1:78" ht="13.5" customHeight="1" x14ac:dyDescent="0.15">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65" t="s">
        <v>115</v>
      </c>
      <c r="BM66" s="66"/>
      <c r="BN66" s="66"/>
      <c r="BO66" s="66"/>
      <c r="BP66" s="66"/>
      <c r="BQ66" s="66"/>
      <c r="BR66" s="66"/>
      <c r="BS66" s="66"/>
      <c r="BT66" s="66"/>
      <c r="BU66" s="66"/>
      <c r="BV66" s="66"/>
      <c r="BW66" s="66"/>
      <c r="BX66" s="66"/>
      <c r="BY66" s="66"/>
      <c r="BZ66" s="67"/>
    </row>
    <row r="67" spans="1:78" ht="13.5" customHeight="1" x14ac:dyDescent="0.15">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65"/>
      <c r="BM67" s="66"/>
      <c r="BN67" s="66"/>
      <c r="BO67" s="66"/>
      <c r="BP67" s="66"/>
      <c r="BQ67" s="66"/>
      <c r="BR67" s="66"/>
      <c r="BS67" s="66"/>
      <c r="BT67" s="66"/>
      <c r="BU67" s="66"/>
      <c r="BV67" s="66"/>
      <c r="BW67" s="66"/>
      <c r="BX67" s="66"/>
      <c r="BY67" s="66"/>
      <c r="BZ67" s="67"/>
    </row>
    <row r="68" spans="1:78" ht="13.5" customHeight="1" x14ac:dyDescent="0.15">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65"/>
      <c r="BM68" s="66"/>
      <c r="BN68" s="66"/>
      <c r="BO68" s="66"/>
      <c r="BP68" s="66"/>
      <c r="BQ68" s="66"/>
      <c r="BR68" s="66"/>
      <c r="BS68" s="66"/>
      <c r="BT68" s="66"/>
      <c r="BU68" s="66"/>
      <c r="BV68" s="66"/>
      <c r="BW68" s="66"/>
      <c r="BX68" s="66"/>
      <c r="BY68" s="66"/>
      <c r="BZ68" s="67"/>
    </row>
    <row r="69" spans="1:78" ht="13.5" customHeight="1" x14ac:dyDescent="0.15">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65"/>
      <c r="BM69" s="66"/>
      <c r="BN69" s="66"/>
      <c r="BO69" s="66"/>
      <c r="BP69" s="66"/>
      <c r="BQ69" s="66"/>
      <c r="BR69" s="66"/>
      <c r="BS69" s="66"/>
      <c r="BT69" s="66"/>
      <c r="BU69" s="66"/>
      <c r="BV69" s="66"/>
      <c r="BW69" s="66"/>
      <c r="BX69" s="66"/>
      <c r="BY69" s="66"/>
      <c r="BZ69" s="67"/>
    </row>
    <row r="70" spans="1:78" ht="13.5" customHeight="1" x14ac:dyDescent="0.15">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65"/>
      <c r="BM70" s="66"/>
      <c r="BN70" s="66"/>
      <c r="BO70" s="66"/>
      <c r="BP70" s="66"/>
      <c r="BQ70" s="66"/>
      <c r="BR70" s="66"/>
      <c r="BS70" s="66"/>
      <c r="BT70" s="66"/>
      <c r="BU70" s="66"/>
      <c r="BV70" s="66"/>
      <c r="BW70" s="66"/>
      <c r="BX70" s="66"/>
      <c r="BY70" s="66"/>
      <c r="BZ70" s="67"/>
    </row>
    <row r="71" spans="1:78" ht="13.5" customHeight="1" x14ac:dyDescent="0.15">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65"/>
      <c r="BM71" s="66"/>
      <c r="BN71" s="66"/>
      <c r="BO71" s="66"/>
      <c r="BP71" s="66"/>
      <c r="BQ71" s="66"/>
      <c r="BR71" s="66"/>
      <c r="BS71" s="66"/>
      <c r="BT71" s="66"/>
      <c r="BU71" s="66"/>
      <c r="BV71" s="66"/>
      <c r="BW71" s="66"/>
      <c r="BX71" s="66"/>
      <c r="BY71" s="66"/>
      <c r="BZ71" s="67"/>
    </row>
    <row r="72" spans="1:78" ht="13.5" customHeight="1" x14ac:dyDescent="0.15">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65"/>
      <c r="BM72" s="66"/>
      <c r="BN72" s="66"/>
      <c r="BO72" s="66"/>
      <c r="BP72" s="66"/>
      <c r="BQ72" s="66"/>
      <c r="BR72" s="66"/>
      <c r="BS72" s="66"/>
      <c r="BT72" s="66"/>
      <c r="BU72" s="66"/>
      <c r="BV72" s="66"/>
      <c r="BW72" s="66"/>
      <c r="BX72" s="66"/>
      <c r="BY72" s="66"/>
      <c r="BZ72" s="67"/>
    </row>
    <row r="73" spans="1:78" ht="13.5" customHeight="1" x14ac:dyDescent="0.15">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65"/>
      <c r="BM73" s="66"/>
      <c r="BN73" s="66"/>
      <c r="BO73" s="66"/>
      <c r="BP73" s="66"/>
      <c r="BQ73" s="66"/>
      <c r="BR73" s="66"/>
      <c r="BS73" s="66"/>
      <c r="BT73" s="66"/>
      <c r="BU73" s="66"/>
      <c r="BV73" s="66"/>
      <c r="BW73" s="66"/>
      <c r="BX73" s="66"/>
      <c r="BY73" s="66"/>
      <c r="BZ73" s="67"/>
    </row>
    <row r="74" spans="1:78" ht="13.5" customHeight="1" x14ac:dyDescent="0.15">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65"/>
      <c r="BM74" s="66"/>
      <c r="BN74" s="66"/>
      <c r="BO74" s="66"/>
      <c r="BP74" s="66"/>
      <c r="BQ74" s="66"/>
      <c r="BR74" s="66"/>
      <c r="BS74" s="66"/>
      <c r="BT74" s="66"/>
      <c r="BU74" s="66"/>
      <c r="BV74" s="66"/>
      <c r="BW74" s="66"/>
      <c r="BX74" s="66"/>
      <c r="BY74" s="66"/>
      <c r="BZ74" s="67"/>
    </row>
    <row r="75" spans="1:78" ht="13.5" customHeight="1" x14ac:dyDescent="0.15">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65"/>
      <c r="BM75" s="66"/>
      <c r="BN75" s="66"/>
      <c r="BO75" s="66"/>
      <c r="BP75" s="66"/>
      <c r="BQ75" s="66"/>
      <c r="BR75" s="66"/>
      <c r="BS75" s="66"/>
      <c r="BT75" s="66"/>
      <c r="BU75" s="66"/>
      <c r="BV75" s="66"/>
      <c r="BW75" s="66"/>
      <c r="BX75" s="66"/>
      <c r="BY75" s="66"/>
      <c r="BZ75" s="67"/>
    </row>
    <row r="76" spans="1:78" ht="13.5" customHeight="1" x14ac:dyDescent="0.15">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65"/>
      <c r="BM76" s="66"/>
      <c r="BN76" s="66"/>
      <c r="BO76" s="66"/>
      <c r="BP76" s="66"/>
      <c r="BQ76" s="66"/>
      <c r="BR76" s="66"/>
      <c r="BS76" s="66"/>
      <c r="BT76" s="66"/>
      <c r="BU76" s="66"/>
      <c r="BV76" s="66"/>
      <c r="BW76" s="66"/>
      <c r="BX76" s="66"/>
      <c r="BY76" s="66"/>
      <c r="BZ76" s="67"/>
    </row>
    <row r="77" spans="1:78" ht="13.5" customHeight="1" x14ac:dyDescent="0.15">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65"/>
      <c r="BM77" s="66"/>
      <c r="BN77" s="66"/>
      <c r="BO77" s="66"/>
      <c r="BP77" s="66"/>
      <c r="BQ77" s="66"/>
      <c r="BR77" s="66"/>
      <c r="BS77" s="66"/>
      <c r="BT77" s="66"/>
      <c r="BU77" s="66"/>
      <c r="BV77" s="66"/>
      <c r="BW77" s="66"/>
      <c r="BX77" s="66"/>
      <c r="BY77" s="66"/>
      <c r="BZ77" s="67"/>
    </row>
    <row r="78" spans="1:78" ht="13.5" customHeight="1" x14ac:dyDescent="0.15">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65"/>
      <c r="BM78" s="66"/>
      <c r="BN78" s="66"/>
      <c r="BO78" s="66"/>
      <c r="BP78" s="66"/>
      <c r="BQ78" s="66"/>
      <c r="BR78" s="66"/>
      <c r="BS78" s="66"/>
      <c r="BT78" s="66"/>
      <c r="BU78" s="66"/>
      <c r="BV78" s="66"/>
      <c r="BW78" s="66"/>
      <c r="BX78" s="66"/>
      <c r="BY78" s="66"/>
      <c r="BZ78" s="67"/>
    </row>
    <row r="79" spans="1:78" ht="13.5" customHeight="1" x14ac:dyDescent="0.15">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65"/>
      <c r="BM79" s="66"/>
      <c r="BN79" s="66"/>
      <c r="BO79" s="66"/>
      <c r="BP79" s="66"/>
      <c r="BQ79" s="66"/>
      <c r="BR79" s="66"/>
      <c r="BS79" s="66"/>
      <c r="BT79" s="66"/>
      <c r="BU79" s="66"/>
      <c r="BV79" s="66"/>
      <c r="BW79" s="66"/>
      <c r="BX79" s="66"/>
      <c r="BY79" s="66"/>
      <c r="BZ79" s="67"/>
    </row>
    <row r="80" spans="1:78" ht="13.5" customHeight="1" x14ac:dyDescent="0.15">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65"/>
      <c r="BM80" s="66"/>
      <c r="BN80" s="66"/>
      <c r="BO80" s="66"/>
      <c r="BP80" s="66"/>
      <c r="BQ80" s="66"/>
      <c r="BR80" s="66"/>
      <c r="BS80" s="66"/>
      <c r="BT80" s="66"/>
      <c r="BU80" s="66"/>
      <c r="BV80" s="66"/>
      <c r="BW80" s="66"/>
      <c r="BX80" s="66"/>
      <c r="BY80" s="66"/>
      <c r="BZ80" s="67"/>
    </row>
    <row r="81" spans="1:78" ht="13.5" customHeight="1" x14ac:dyDescent="0.15">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65"/>
      <c r="BM81" s="66"/>
      <c r="BN81" s="66"/>
      <c r="BO81" s="66"/>
      <c r="BP81" s="66"/>
      <c r="BQ81" s="66"/>
      <c r="BR81" s="66"/>
      <c r="BS81" s="66"/>
      <c r="BT81" s="66"/>
      <c r="BU81" s="66"/>
      <c r="BV81" s="66"/>
      <c r="BW81" s="66"/>
      <c r="BX81" s="66"/>
      <c r="BY81" s="66"/>
      <c r="BZ81" s="67"/>
    </row>
    <row r="82" spans="1:78" ht="13.5" customHeight="1" x14ac:dyDescent="0.15">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68"/>
      <c r="BM82" s="69"/>
      <c r="BN82" s="69"/>
      <c r="BO82" s="69"/>
      <c r="BP82" s="69"/>
      <c r="BQ82" s="69"/>
      <c r="BR82" s="69"/>
      <c r="BS82" s="69"/>
      <c r="BT82" s="69"/>
      <c r="BU82" s="69"/>
      <c r="BV82" s="69"/>
      <c r="BW82" s="69"/>
      <c r="BX82" s="69"/>
      <c r="BY82" s="69"/>
      <c r="BZ82" s="70"/>
    </row>
    <row r="83" spans="1:78" x14ac:dyDescent="0.15">
      <c r="C83" s="71" t="s">
        <v>30</v>
      </c>
      <c r="D83" s="71"/>
      <c r="E83" s="71"/>
      <c r="F83" s="71"/>
      <c r="G83" s="71"/>
      <c r="H83" s="71"/>
      <c r="I83" s="71"/>
      <c r="J83" s="71"/>
      <c r="K83" s="71"/>
      <c r="L83" s="71"/>
      <c r="M83" s="71"/>
      <c r="N83" s="71"/>
      <c r="O83" s="71"/>
      <c r="P83" s="71"/>
      <c r="Q83" s="71"/>
      <c r="R83" s="71"/>
      <c r="S83" s="71"/>
      <c r="T83" s="71"/>
      <c r="U83" s="71"/>
      <c r="V83" s="71"/>
      <c r="W83" s="71"/>
      <c r="X83" s="71"/>
      <c r="Y83" s="71"/>
      <c r="Z83" s="71"/>
      <c r="AA83" s="71"/>
      <c r="AB83" s="71"/>
      <c r="AC83" s="71"/>
      <c r="AD83" s="71"/>
      <c r="AE83" s="71"/>
      <c r="AF83" s="71"/>
      <c r="AG83" s="71"/>
      <c r="AH83" s="71"/>
      <c r="AI83" s="71"/>
      <c r="AJ83" s="71"/>
      <c r="AK83" s="71"/>
      <c r="AL83" s="71"/>
      <c r="AM83" s="71"/>
      <c r="AN83" s="71"/>
      <c r="AO83" s="71"/>
      <c r="AP83" s="71"/>
      <c r="AQ83" s="71"/>
      <c r="AR83" s="71"/>
      <c r="AS83" s="71"/>
      <c r="AT83" s="71"/>
      <c r="AU83" s="71"/>
      <c r="AV83" s="71"/>
      <c r="AW83" s="71"/>
      <c r="AX83" s="71"/>
      <c r="AY83" s="71"/>
      <c r="AZ83" s="71"/>
      <c r="BA83" s="71"/>
      <c r="BB83" s="71"/>
      <c r="BC83" s="71"/>
      <c r="BD83" s="71"/>
      <c r="BE83" s="71"/>
      <c r="BF83" s="71"/>
      <c r="BG83" s="71"/>
      <c r="BH83" s="71"/>
      <c r="BI83" s="71"/>
      <c r="BJ83" s="71"/>
    </row>
    <row r="84" spans="1:78" hidden="1" x14ac:dyDescent="0.15">
      <c r="B84" s="12" t="s">
        <v>31</v>
      </c>
      <c r="C84" s="12"/>
      <c r="D84" s="12"/>
      <c r="E84" s="12" t="s">
        <v>32</v>
      </c>
      <c r="F84" s="12" t="s">
        <v>33</v>
      </c>
      <c r="G84" s="12" t="s">
        <v>34</v>
      </c>
      <c r="H84" s="12" t="s">
        <v>35</v>
      </c>
      <c r="I84" s="12" t="s">
        <v>36</v>
      </c>
      <c r="J84" s="12" t="s">
        <v>37</v>
      </c>
      <c r="K84" s="12" t="s">
        <v>38</v>
      </c>
      <c r="L84" s="12" t="s">
        <v>39</v>
      </c>
      <c r="M84" s="12" t="s">
        <v>40</v>
      </c>
      <c r="N84" s="12" t="s">
        <v>41</v>
      </c>
      <c r="O84" s="12" t="s">
        <v>42</v>
      </c>
    </row>
    <row r="85" spans="1:78" hidden="1" x14ac:dyDescent="0.15">
      <c r="B85" s="12"/>
      <c r="C85" s="12"/>
      <c r="D85" s="12"/>
      <c r="E85" s="12" t="str">
        <f>データ!AI6</f>
        <v>【104.54】</v>
      </c>
      <c r="F85" s="12" t="str">
        <f>データ!AT6</f>
        <v>【65.93】</v>
      </c>
      <c r="G85" s="12" t="str">
        <f>データ!BE6</f>
        <v>【44.25】</v>
      </c>
      <c r="H85" s="12" t="str">
        <f>データ!BP6</f>
        <v>【1,182.11】</v>
      </c>
      <c r="I85" s="12" t="str">
        <f>データ!CA6</f>
        <v>【73.78】</v>
      </c>
      <c r="J85" s="12" t="str">
        <f>データ!CL6</f>
        <v>【220.62】</v>
      </c>
      <c r="K85" s="12" t="str">
        <f>データ!CW6</f>
        <v>【42.22】</v>
      </c>
      <c r="L85" s="12" t="str">
        <f>データ!DH6</f>
        <v>【85.67】</v>
      </c>
      <c r="M85" s="12" t="str">
        <f>データ!DS6</f>
        <v>【28.00】</v>
      </c>
      <c r="N85" s="12" t="str">
        <f>データ!ED6</f>
        <v>【0.03】</v>
      </c>
      <c r="O85" s="12" t="str">
        <f>データ!EO6</f>
        <v>【0.13】</v>
      </c>
    </row>
  </sheetData>
  <sheetProtection algorithmName="SHA-512" hashValue="jPBE1eKIKmUBm39ZaGVkzqNC4ZxcftLiA2SnCrD/dNGOemsaOtRz1bkVV1LUHTAxeLgBMIIm0xTlcJiIFedyHg==" saltValue="WKscObN1b7aNuoUr6QOPcg==" spinCount="100000" sheet="1" objects="1" scenarios="1" formatCells="0" formatColumns="0" formatRows="0"/>
  <mergeCells count="51">
    <mergeCell ref="BL47:BZ63"/>
    <mergeCell ref="B60:BJ61"/>
    <mergeCell ref="BL64:BZ65"/>
    <mergeCell ref="BL66:BZ82"/>
    <mergeCell ref="C83:BJ83"/>
    <mergeCell ref="AL10:AS10"/>
    <mergeCell ref="AT10:BA10"/>
    <mergeCell ref="BB10:BI10"/>
    <mergeCell ref="BL10:BM10"/>
    <mergeCell ref="BN10:BY10"/>
    <mergeCell ref="AT9:BA9"/>
    <mergeCell ref="BB9:BI9"/>
    <mergeCell ref="BL9:BM9"/>
    <mergeCell ref="BL45:BZ46"/>
    <mergeCell ref="BN9:BY9"/>
    <mergeCell ref="BL11:BZ13"/>
    <mergeCell ref="B14:BJ15"/>
    <mergeCell ref="BL14:BZ15"/>
    <mergeCell ref="BL16:BZ44"/>
    <mergeCell ref="B9:H9"/>
    <mergeCell ref="B10:H10"/>
    <mergeCell ref="I10:O10"/>
    <mergeCell ref="P10:V10"/>
    <mergeCell ref="W10:AC10"/>
    <mergeCell ref="AD10:AJ10"/>
    <mergeCell ref="I9:O9"/>
    <mergeCell ref="P9:V9"/>
    <mergeCell ref="W9:AC9"/>
    <mergeCell ref="AD9:AJ9"/>
    <mergeCell ref="AL8:AS8"/>
    <mergeCell ref="AL9:AS9"/>
    <mergeCell ref="AT8:BA8"/>
    <mergeCell ref="BB8:BI8"/>
    <mergeCell ref="BL8:BM8"/>
    <mergeCell ref="BN8:BY8"/>
    <mergeCell ref="B8:H8"/>
    <mergeCell ref="I8:O8"/>
    <mergeCell ref="P8:V8"/>
    <mergeCell ref="W8:AC8"/>
    <mergeCell ref="AD8:AJ8"/>
    <mergeCell ref="B2:BZ4"/>
    <mergeCell ref="B6:AC6"/>
    <mergeCell ref="B7:H7"/>
    <mergeCell ref="I7:O7"/>
    <mergeCell ref="P7:V7"/>
    <mergeCell ref="W7:AC7"/>
    <mergeCell ref="AD7:AJ7"/>
    <mergeCell ref="AL7:AS7"/>
    <mergeCell ref="AT7:BA7"/>
    <mergeCell ref="BB7:BI7"/>
    <mergeCell ref="BL7:BY7"/>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R13"/>
  <sheetViews>
    <sheetView showGridLines="0" workbookViewId="0"/>
  </sheetViews>
  <sheetFormatPr defaultRowHeight="13.5" x14ac:dyDescent="0.15"/>
  <cols>
    <col min="2" max="144" width="11.875" customWidth="1"/>
  </cols>
  <sheetData>
    <row r="1" spans="1:148" x14ac:dyDescent="0.15">
      <c r="A1" t="s">
        <v>43</v>
      </c>
      <c r="Y1" s="13">
        <v>1</v>
      </c>
      <c r="Z1" s="13">
        <v>1</v>
      </c>
      <c r="AA1" s="13">
        <v>1</v>
      </c>
      <c r="AB1" s="13">
        <v>1</v>
      </c>
      <c r="AC1" s="13">
        <v>1</v>
      </c>
      <c r="AD1" s="13">
        <v>1</v>
      </c>
      <c r="AE1" s="13">
        <v>1</v>
      </c>
      <c r="AF1" s="13">
        <v>1</v>
      </c>
      <c r="AG1" s="13">
        <v>1</v>
      </c>
      <c r="AH1" s="13">
        <v>1</v>
      </c>
      <c r="AI1" s="13"/>
      <c r="AJ1" s="13">
        <v>1</v>
      </c>
      <c r="AK1" s="13">
        <v>1</v>
      </c>
      <c r="AL1" s="13">
        <v>1</v>
      </c>
      <c r="AM1" s="13">
        <v>1</v>
      </c>
      <c r="AN1" s="13">
        <v>1</v>
      </c>
      <c r="AO1" s="13">
        <v>1</v>
      </c>
      <c r="AP1" s="13">
        <v>1</v>
      </c>
      <c r="AQ1" s="13">
        <v>1</v>
      </c>
      <c r="AR1" s="13">
        <v>1</v>
      </c>
      <c r="AS1" s="13">
        <v>1</v>
      </c>
      <c r="AT1" s="13"/>
      <c r="AU1" s="13">
        <v>1</v>
      </c>
      <c r="AV1" s="13">
        <v>1</v>
      </c>
      <c r="AW1" s="13">
        <v>1</v>
      </c>
      <c r="AX1" s="13">
        <v>1</v>
      </c>
      <c r="AY1" s="13">
        <v>1</v>
      </c>
      <c r="AZ1" s="13">
        <v>1</v>
      </c>
      <c r="BA1" s="13">
        <v>1</v>
      </c>
      <c r="BB1" s="13">
        <v>1</v>
      </c>
      <c r="BC1" s="13">
        <v>1</v>
      </c>
      <c r="BD1" s="13">
        <v>1</v>
      </c>
      <c r="BE1" s="13"/>
      <c r="BF1" s="13">
        <v>1</v>
      </c>
      <c r="BG1" s="13">
        <v>1</v>
      </c>
      <c r="BH1" s="13">
        <v>1</v>
      </c>
      <c r="BI1" s="13">
        <v>1</v>
      </c>
      <c r="BJ1" s="13">
        <v>1</v>
      </c>
      <c r="BK1" s="13">
        <v>1</v>
      </c>
      <c r="BL1" s="13">
        <v>1</v>
      </c>
      <c r="BM1" s="13">
        <v>1</v>
      </c>
      <c r="BN1" s="13">
        <v>1</v>
      </c>
      <c r="BO1" s="13">
        <v>1</v>
      </c>
      <c r="BP1" s="13"/>
      <c r="BQ1" s="13">
        <v>1</v>
      </c>
      <c r="BR1" s="13">
        <v>1</v>
      </c>
      <c r="BS1" s="13">
        <v>1</v>
      </c>
      <c r="BT1" s="13">
        <v>1</v>
      </c>
      <c r="BU1" s="13">
        <v>1</v>
      </c>
      <c r="BV1" s="13">
        <v>1</v>
      </c>
      <c r="BW1" s="13">
        <v>1</v>
      </c>
      <c r="BX1" s="13">
        <v>1</v>
      </c>
      <c r="BY1" s="13">
        <v>1</v>
      </c>
      <c r="BZ1" s="13">
        <v>1</v>
      </c>
      <c r="CA1" s="13"/>
      <c r="CB1" s="13">
        <v>1</v>
      </c>
      <c r="CC1" s="13">
        <v>1</v>
      </c>
      <c r="CD1" s="13">
        <v>1</v>
      </c>
      <c r="CE1" s="13">
        <v>1</v>
      </c>
      <c r="CF1" s="13">
        <v>1</v>
      </c>
      <c r="CG1" s="13">
        <v>1</v>
      </c>
      <c r="CH1" s="13">
        <v>1</v>
      </c>
      <c r="CI1" s="13">
        <v>1</v>
      </c>
      <c r="CJ1" s="13">
        <v>1</v>
      </c>
      <c r="CK1" s="13">
        <v>1</v>
      </c>
      <c r="CL1" s="13"/>
      <c r="CM1" s="13">
        <v>1</v>
      </c>
      <c r="CN1" s="13">
        <v>1</v>
      </c>
      <c r="CO1" s="13">
        <v>1</v>
      </c>
      <c r="CP1" s="13">
        <v>1</v>
      </c>
      <c r="CQ1" s="13">
        <v>1</v>
      </c>
      <c r="CR1" s="13">
        <v>1</v>
      </c>
      <c r="CS1" s="13">
        <v>1</v>
      </c>
      <c r="CT1" s="13">
        <v>1</v>
      </c>
      <c r="CU1" s="13">
        <v>1</v>
      </c>
      <c r="CV1" s="13">
        <v>1</v>
      </c>
      <c r="CW1" s="13"/>
      <c r="CX1" s="13">
        <v>1</v>
      </c>
      <c r="CY1" s="13">
        <v>1</v>
      </c>
      <c r="CZ1" s="13">
        <v>1</v>
      </c>
      <c r="DA1" s="13">
        <v>1</v>
      </c>
      <c r="DB1" s="13">
        <v>1</v>
      </c>
      <c r="DC1" s="13">
        <v>1</v>
      </c>
      <c r="DD1" s="13">
        <v>1</v>
      </c>
      <c r="DE1" s="13">
        <v>1</v>
      </c>
      <c r="DF1" s="13">
        <v>1</v>
      </c>
      <c r="DG1" s="13">
        <v>1</v>
      </c>
      <c r="DH1" s="13"/>
      <c r="DI1" s="13">
        <v>1</v>
      </c>
      <c r="DJ1" s="13">
        <v>1</v>
      </c>
      <c r="DK1" s="13">
        <v>1</v>
      </c>
      <c r="DL1" s="13">
        <v>1</v>
      </c>
      <c r="DM1" s="13">
        <v>1</v>
      </c>
      <c r="DN1" s="13">
        <v>1</v>
      </c>
      <c r="DO1" s="13">
        <v>1</v>
      </c>
      <c r="DP1" s="13">
        <v>1</v>
      </c>
      <c r="DQ1" s="13">
        <v>1</v>
      </c>
      <c r="DR1" s="13">
        <v>1</v>
      </c>
      <c r="DS1" s="13"/>
      <c r="DT1" s="13">
        <v>1</v>
      </c>
      <c r="DU1" s="13">
        <v>1</v>
      </c>
      <c r="DV1" s="13">
        <v>1</v>
      </c>
      <c r="DW1" s="13">
        <v>1</v>
      </c>
      <c r="DX1" s="13">
        <v>1</v>
      </c>
      <c r="DY1" s="13">
        <v>1</v>
      </c>
      <c r="DZ1" s="13">
        <v>1</v>
      </c>
      <c r="EA1" s="13">
        <v>1</v>
      </c>
      <c r="EB1" s="13">
        <v>1</v>
      </c>
      <c r="EC1" s="13">
        <v>1</v>
      </c>
      <c r="ED1" s="13"/>
      <c r="EE1" s="13">
        <v>1</v>
      </c>
      <c r="EF1" s="13">
        <v>1</v>
      </c>
      <c r="EG1" s="13">
        <v>1</v>
      </c>
      <c r="EH1" s="13">
        <v>1</v>
      </c>
      <c r="EI1" s="13">
        <v>1</v>
      </c>
      <c r="EJ1" s="13">
        <v>1</v>
      </c>
      <c r="EK1" s="13">
        <v>1</v>
      </c>
      <c r="EL1" s="13">
        <v>1</v>
      </c>
      <c r="EM1" s="13">
        <v>1</v>
      </c>
      <c r="EN1" s="13">
        <v>1</v>
      </c>
      <c r="EO1" s="13"/>
    </row>
    <row r="2" spans="1:148" x14ac:dyDescent="0.15">
      <c r="A2" s="14" t="s">
        <v>44</v>
      </c>
      <c r="B2" s="14">
        <f>COLUMN()-1</f>
        <v>1</v>
      </c>
      <c r="C2" s="14">
        <f t="shared" ref="C2:BS2" si="0">COLUMN()-1</f>
        <v>2</v>
      </c>
      <c r="D2" s="14">
        <f t="shared" si="0"/>
        <v>3</v>
      </c>
      <c r="E2" s="14">
        <f t="shared" si="0"/>
        <v>4</v>
      </c>
      <c r="F2" s="14">
        <f t="shared" si="0"/>
        <v>5</v>
      </c>
      <c r="G2" s="14">
        <f t="shared" si="0"/>
        <v>6</v>
      </c>
      <c r="H2" s="14">
        <f t="shared" si="0"/>
        <v>7</v>
      </c>
      <c r="I2" s="14">
        <f t="shared" si="0"/>
        <v>8</v>
      </c>
      <c r="J2" s="14">
        <f t="shared" si="0"/>
        <v>9</v>
      </c>
      <c r="K2" s="14">
        <f t="shared" si="0"/>
        <v>10</v>
      </c>
      <c r="L2" s="14">
        <f t="shared" si="0"/>
        <v>11</v>
      </c>
      <c r="M2" s="14">
        <f t="shared" si="0"/>
        <v>12</v>
      </c>
      <c r="N2" s="14">
        <f t="shared" si="0"/>
        <v>13</v>
      </c>
      <c r="O2" s="14">
        <f t="shared" si="0"/>
        <v>14</v>
      </c>
      <c r="P2" s="14">
        <f t="shared" si="0"/>
        <v>15</v>
      </c>
      <c r="Q2" s="14">
        <f t="shared" si="0"/>
        <v>16</v>
      </c>
      <c r="R2" s="14">
        <f t="shared" si="0"/>
        <v>17</v>
      </c>
      <c r="S2" s="14">
        <f t="shared" si="0"/>
        <v>18</v>
      </c>
      <c r="T2" s="14">
        <f t="shared" si="0"/>
        <v>19</v>
      </c>
      <c r="U2" s="14">
        <f t="shared" si="0"/>
        <v>20</v>
      </c>
      <c r="V2" s="14">
        <f t="shared" si="0"/>
        <v>21</v>
      </c>
      <c r="W2" s="14">
        <f t="shared" si="0"/>
        <v>22</v>
      </c>
      <c r="X2" s="14">
        <f t="shared" si="0"/>
        <v>23</v>
      </c>
      <c r="Y2" s="14">
        <f t="shared" si="0"/>
        <v>24</v>
      </c>
      <c r="Z2" s="14">
        <f t="shared" si="0"/>
        <v>25</v>
      </c>
      <c r="AA2" s="14">
        <f t="shared" si="0"/>
        <v>26</v>
      </c>
      <c r="AB2" s="14">
        <f t="shared" si="0"/>
        <v>27</v>
      </c>
      <c r="AC2" s="14">
        <f t="shared" si="0"/>
        <v>28</v>
      </c>
      <c r="AD2" s="14">
        <f t="shared" si="0"/>
        <v>29</v>
      </c>
      <c r="AE2" s="14">
        <f t="shared" si="0"/>
        <v>30</v>
      </c>
      <c r="AF2" s="14">
        <f t="shared" si="0"/>
        <v>31</v>
      </c>
      <c r="AG2" s="14">
        <f t="shared" si="0"/>
        <v>32</v>
      </c>
      <c r="AH2" s="14">
        <f t="shared" si="0"/>
        <v>33</v>
      </c>
      <c r="AI2" s="14">
        <f t="shared" si="0"/>
        <v>34</v>
      </c>
      <c r="AJ2" s="14">
        <f t="shared" si="0"/>
        <v>35</v>
      </c>
      <c r="AK2" s="14">
        <f t="shared" si="0"/>
        <v>36</v>
      </c>
      <c r="AL2" s="14">
        <f t="shared" si="0"/>
        <v>37</v>
      </c>
      <c r="AM2" s="14">
        <f t="shared" si="0"/>
        <v>38</v>
      </c>
      <c r="AN2" s="14">
        <f t="shared" si="0"/>
        <v>39</v>
      </c>
      <c r="AO2" s="14">
        <f t="shared" si="0"/>
        <v>40</v>
      </c>
      <c r="AP2" s="14">
        <f t="shared" si="0"/>
        <v>41</v>
      </c>
      <c r="AQ2" s="14">
        <f t="shared" si="0"/>
        <v>42</v>
      </c>
      <c r="AR2" s="14">
        <f t="shared" si="0"/>
        <v>43</v>
      </c>
      <c r="AS2" s="14">
        <f t="shared" si="0"/>
        <v>44</v>
      </c>
      <c r="AT2" s="14">
        <f t="shared" si="0"/>
        <v>45</v>
      </c>
      <c r="AU2" s="14">
        <f t="shared" si="0"/>
        <v>46</v>
      </c>
      <c r="AV2" s="14">
        <f t="shared" si="0"/>
        <v>47</v>
      </c>
      <c r="AW2" s="14">
        <f t="shared" si="0"/>
        <v>48</v>
      </c>
      <c r="AX2" s="14">
        <f t="shared" si="0"/>
        <v>49</v>
      </c>
      <c r="AY2" s="14">
        <f t="shared" si="0"/>
        <v>50</v>
      </c>
      <c r="AZ2" s="14">
        <f t="shared" si="0"/>
        <v>51</v>
      </c>
      <c r="BA2" s="14">
        <f t="shared" si="0"/>
        <v>52</v>
      </c>
      <c r="BB2" s="14">
        <f t="shared" si="0"/>
        <v>53</v>
      </c>
      <c r="BC2" s="14">
        <f t="shared" si="0"/>
        <v>54</v>
      </c>
      <c r="BD2" s="14">
        <f t="shared" si="0"/>
        <v>55</v>
      </c>
      <c r="BE2" s="14">
        <f t="shared" si="0"/>
        <v>56</v>
      </c>
      <c r="BF2" s="14">
        <f t="shared" si="0"/>
        <v>57</v>
      </c>
      <c r="BG2" s="14">
        <f t="shared" si="0"/>
        <v>58</v>
      </c>
      <c r="BH2" s="14">
        <f t="shared" si="0"/>
        <v>59</v>
      </c>
      <c r="BI2" s="14">
        <f t="shared" si="0"/>
        <v>60</v>
      </c>
      <c r="BJ2" s="14">
        <f t="shared" si="0"/>
        <v>61</v>
      </c>
      <c r="BK2" s="14">
        <f t="shared" si="0"/>
        <v>62</v>
      </c>
      <c r="BL2" s="14">
        <f t="shared" si="0"/>
        <v>63</v>
      </c>
      <c r="BM2" s="14">
        <f t="shared" si="0"/>
        <v>64</v>
      </c>
      <c r="BN2" s="14">
        <f t="shared" si="0"/>
        <v>65</v>
      </c>
      <c r="BO2" s="14">
        <f t="shared" si="0"/>
        <v>66</v>
      </c>
      <c r="BP2" s="14">
        <f t="shared" si="0"/>
        <v>67</v>
      </c>
      <c r="BQ2" s="14">
        <f t="shared" si="0"/>
        <v>68</v>
      </c>
      <c r="BR2" s="14">
        <f t="shared" si="0"/>
        <v>69</v>
      </c>
      <c r="BS2" s="14">
        <f t="shared" si="0"/>
        <v>70</v>
      </c>
      <c r="BT2" s="14">
        <f t="shared" ref="BT2:EE2" si="1">COLUMN()-1</f>
        <v>71</v>
      </c>
      <c r="BU2" s="14">
        <f t="shared" si="1"/>
        <v>72</v>
      </c>
      <c r="BV2" s="14">
        <f t="shared" si="1"/>
        <v>73</v>
      </c>
      <c r="BW2" s="14">
        <f t="shared" si="1"/>
        <v>74</v>
      </c>
      <c r="BX2" s="14">
        <f t="shared" si="1"/>
        <v>75</v>
      </c>
      <c r="BY2" s="14">
        <f t="shared" si="1"/>
        <v>76</v>
      </c>
      <c r="BZ2" s="14">
        <f t="shared" si="1"/>
        <v>77</v>
      </c>
      <c r="CA2" s="14">
        <f t="shared" si="1"/>
        <v>78</v>
      </c>
      <c r="CB2" s="14">
        <f t="shared" si="1"/>
        <v>79</v>
      </c>
      <c r="CC2" s="14">
        <f t="shared" si="1"/>
        <v>80</v>
      </c>
      <c r="CD2" s="14">
        <f t="shared" si="1"/>
        <v>81</v>
      </c>
      <c r="CE2" s="14">
        <f t="shared" si="1"/>
        <v>82</v>
      </c>
      <c r="CF2" s="14">
        <f t="shared" si="1"/>
        <v>83</v>
      </c>
      <c r="CG2" s="14">
        <f t="shared" si="1"/>
        <v>84</v>
      </c>
      <c r="CH2" s="14">
        <f t="shared" si="1"/>
        <v>85</v>
      </c>
      <c r="CI2" s="14">
        <f t="shared" si="1"/>
        <v>86</v>
      </c>
      <c r="CJ2" s="14">
        <f t="shared" si="1"/>
        <v>87</v>
      </c>
      <c r="CK2" s="14">
        <f t="shared" si="1"/>
        <v>88</v>
      </c>
      <c r="CL2" s="14">
        <f t="shared" si="1"/>
        <v>89</v>
      </c>
      <c r="CM2" s="14">
        <f t="shared" si="1"/>
        <v>90</v>
      </c>
      <c r="CN2" s="14">
        <f t="shared" si="1"/>
        <v>91</v>
      </c>
      <c r="CO2" s="14">
        <f t="shared" si="1"/>
        <v>92</v>
      </c>
      <c r="CP2" s="14">
        <f t="shared" si="1"/>
        <v>93</v>
      </c>
      <c r="CQ2" s="14">
        <f t="shared" si="1"/>
        <v>94</v>
      </c>
      <c r="CR2" s="14">
        <f t="shared" si="1"/>
        <v>95</v>
      </c>
      <c r="CS2" s="14">
        <f t="shared" si="1"/>
        <v>96</v>
      </c>
      <c r="CT2" s="14">
        <f t="shared" si="1"/>
        <v>97</v>
      </c>
      <c r="CU2" s="14">
        <f t="shared" si="1"/>
        <v>98</v>
      </c>
      <c r="CV2" s="14">
        <f t="shared" si="1"/>
        <v>99</v>
      </c>
      <c r="CW2" s="14">
        <f t="shared" si="1"/>
        <v>100</v>
      </c>
      <c r="CX2" s="14">
        <f t="shared" si="1"/>
        <v>101</v>
      </c>
      <c r="CY2" s="14">
        <f t="shared" si="1"/>
        <v>102</v>
      </c>
      <c r="CZ2" s="14">
        <f t="shared" si="1"/>
        <v>103</v>
      </c>
      <c r="DA2" s="14">
        <f t="shared" si="1"/>
        <v>104</v>
      </c>
      <c r="DB2" s="14">
        <f t="shared" si="1"/>
        <v>105</v>
      </c>
      <c r="DC2" s="14">
        <f t="shared" si="1"/>
        <v>106</v>
      </c>
      <c r="DD2" s="14">
        <f t="shared" si="1"/>
        <v>107</v>
      </c>
      <c r="DE2" s="14">
        <f t="shared" si="1"/>
        <v>108</v>
      </c>
      <c r="DF2" s="14">
        <f t="shared" si="1"/>
        <v>109</v>
      </c>
      <c r="DG2" s="14">
        <f t="shared" si="1"/>
        <v>110</v>
      </c>
      <c r="DH2" s="14">
        <f t="shared" si="1"/>
        <v>111</v>
      </c>
      <c r="DI2" s="14">
        <f t="shared" si="1"/>
        <v>112</v>
      </c>
      <c r="DJ2" s="14">
        <f t="shared" si="1"/>
        <v>113</v>
      </c>
      <c r="DK2" s="14">
        <f t="shared" si="1"/>
        <v>114</v>
      </c>
      <c r="DL2" s="14">
        <f t="shared" si="1"/>
        <v>115</v>
      </c>
      <c r="DM2" s="14">
        <f t="shared" si="1"/>
        <v>116</v>
      </c>
      <c r="DN2" s="14">
        <f t="shared" si="1"/>
        <v>117</v>
      </c>
      <c r="DO2" s="14">
        <f t="shared" si="1"/>
        <v>118</v>
      </c>
      <c r="DP2" s="14">
        <f t="shared" si="1"/>
        <v>119</v>
      </c>
      <c r="DQ2" s="14">
        <f t="shared" si="1"/>
        <v>120</v>
      </c>
      <c r="DR2" s="14">
        <f t="shared" si="1"/>
        <v>121</v>
      </c>
      <c r="DS2" s="14">
        <f t="shared" si="1"/>
        <v>122</v>
      </c>
      <c r="DT2" s="14">
        <f t="shared" si="1"/>
        <v>123</v>
      </c>
      <c r="DU2" s="14">
        <f t="shared" si="1"/>
        <v>124</v>
      </c>
      <c r="DV2" s="14">
        <f t="shared" si="1"/>
        <v>125</v>
      </c>
      <c r="DW2" s="14">
        <f t="shared" si="1"/>
        <v>126</v>
      </c>
      <c r="DX2" s="14">
        <f t="shared" si="1"/>
        <v>127</v>
      </c>
      <c r="DY2" s="14">
        <f t="shared" si="1"/>
        <v>128</v>
      </c>
      <c r="DZ2" s="14">
        <f t="shared" si="1"/>
        <v>129</v>
      </c>
      <c r="EA2" s="14">
        <f t="shared" si="1"/>
        <v>130</v>
      </c>
      <c r="EB2" s="14">
        <f t="shared" si="1"/>
        <v>131</v>
      </c>
      <c r="EC2" s="14">
        <f t="shared" si="1"/>
        <v>132</v>
      </c>
      <c r="ED2" s="14">
        <f t="shared" si="1"/>
        <v>133</v>
      </c>
      <c r="EE2" s="14">
        <f t="shared" si="1"/>
        <v>134</v>
      </c>
      <c r="EF2" s="14">
        <f t="shared" ref="EF2:EO2" si="2">COLUMN()-1</f>
        <v>135</v>
      </c>
      <c r="EG2" s="14">
        <f t="shared" si="2"/>
        <v>136</v>
      </c>
      <c r="EH2" s="14">
        <f t="shared" si="2"/>
        <v>137</v>
      </c>
      <c r="EI2" s="14">
        <f t="shared" si="2"/>
        <v>138</v>
      </c>
      <c r="EJ2" s="14">
        <f t="shared" si="2"/>
        <v>139</v>
      </c>
      <c r="EK2" s="14">
        <f t="shared" si="2"/>
        <v>140</v>
      </c>
      <c r="EL2" s="14">
        <f t="shared" si="2"/>
        <v>141</v>
      </c>
      <c r="EM2" s="14">
        <f t="shared" si="2"/>
        <v>142</v>
      </c>
      <c r="EN2" s="14">
        <f t="shared" si="2"/>
        <v>143</v>
      </c>
      <c r="EO2" s="14">
        <f t="shared" si="2"/>
        <v>144</v>
      </c>
    </row>
    <row r="3" spans="1:148" x14ac:dyDescent="0.15">
      <c r="A3" s="14" t="s">
        <v>45</v>
      </c>
      <c r="B3" s="15" t="s">
        <v>46</v>
      </c>
      <c r="C3" s="15" t="s">
        <v>47</v>
      </c>
      <c r="D3" s="15" t="s">
        <v>48</v>
      </c>
      <c r="E3" s="15" t="s">
        <v>49</v>
      </c>
      <c r="F3" s="15" t="s">
        <v>50</v>
      </c>
      <c r="G3" s="15" t="s">
        <v>51</v>
      </c>
      <c r="H3" s="73" t="s">
        <v>52</v>
      </c>
      <c r="I3" s="74"/>
      <c r="J3" s="74"/>
      <c r="K3" s="74"/>
      <c r="L3" s="74"/>
      <c r="M3" s="74"/>
      <c r="N3" s="74"/>
      <c r="O3" s="74"/>
      <c r="P3" s="74"/>
      <c r="Q3" s="74"/>
      <c r="R3" s="74"/>
      <c r="S3" s="74"/>
      <c r="T3" s="74"/>
      <c r="U3" s="74"/>
      <c r="V3" s="74"/>
      <c r="W3" s="74"/>
      <c r="X3" s="75"/>
      <c r="Y3" s="79" t="s">
        <v>53</v>
      </c>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t="s">
        <v>54</v>
      </c>
      <c r="DJ3" s="72"/>
      <c r="DK3" s="72"/>
      <c r="DL3" s="72"/>
      <c r="DM3" s="72"/>
      <c r="DN3" s="72"/>
      <c r="DO3" s="72"/>
      <c r="DP3" s="72"/>
      <c r="DQ3" s="72"/>
      <c r="DR3" s="72"/>
      <c r="DS3" s="72"/>
      <c r="DT3" s="72"/>
      <c r="DU3" s="72"/>
      <c r="DV3" s="72"/>
      <c r="DW3" s="72"/>
      <c r="DX3" s="72"/>
      <c r="DY3" s="72"/>
      <c r="DZ3" s="72"/>
      <c r="EA3" s="72"/>
      <c r="EB3" s="72"/>
      <c r="EC3" s="72"/>
      <c r="ED3" s="72"/>
      <c r="EE3" s="72"/>
      <c r="EF3" s="72"/>
      <c r="EG3" s="72"/>
      <c r="EH3" s="72"/>
      <c r="EI3" s="72"/>
      <c r="EJ3" s="72"/>
      <c r="EK3" s="72"/>
      <c r="EL3" s="72"/>
      <c r="EM3" s="72"/>
      <c r="EN3" s="72"/>
      <c r="EO3" s="72"/>
    </row>
    <row r="4" spans="1:148" x14ac:dyDescent="0.15">
      <c r="A4" s="14" t="s">
        <v>55</v>
      </c>
      <c r="B4" s="16"/>
      <c r="C4" s="16"/>
      <c r="D4" s="16"/>
      <c r="E4" s="16"/>
      <c r="F4" s="16"/>
      <c r="G4" s="16"/>
      <c r="H4" s="76"/>
      <c r="I4" s="77"/>
      <c r="J4" s="77"/>
      <c r="K4" s="77"/>
      <c r="L4" s="77"/>
      <c r="M4" s="77"/>
      <c r="N4" s="77"/>
      <c r="O4" s="77"/>
      <c r="P4" s="77"/>
      <c r="Q4" s="77"/>
      <c r="R4" s="77"/>
      <c r="S4" s="77"/>
      <c r="T4" s="77"/>
      <c r="U4" s="77"/>
      <c r="V4" s="77"/>
      <c r="W4" s="77"/>
      <c r="X4" s="78"/>
      <c r="Y4" s="72" t="s">
        <v>56</v>
      </c>
      <c r="Z4" s="72"/>
      <c r="AA4" s="72"/>
      <c r="AB4" s="72"/>
      <c r="AC4" s="72"/>
      <c r="AD4" s="72"/>
      <c r="AE4" s="72"/>
      <c r="AF4" s="72"/>
      <c r="AG4" s="72"/>
      <c r="AH4" s="72"/>
      <c r="AI4" s="72"/>
      <c r="AJ4" s="72" t="s">
        <v>57</v>
      </c>
      <c r="AK4" s="72"/>
      <c r="AL4" s="72"/>
      <c r="AM4" s="72"/>
      <c r="AN4" s="72"/>
      <c r="AO4" s="72"/>
      <c r="AP4" s="72"/>
      <c r="AQ4" s="72"/>
      <c r="AR4" s="72"/>
      <c r="AS4" s="72"/>
      <c r="AT4" s="72"/>
      <c r="AU4" s="72" t="s">
        <v>58</v>
      </c>
      <c r="AV4" s="72"/>
      <c r="AW4" s="72"/>
      <c r="AX4" s="72"/>
      <c r="AY4" s="72"/>
      <c r="AZ4" s="72"/>
      <c r="BA4" s="72"/>
      <c r="BB4" s="72"/>
      <c r="BC4" s="72"/>
      <c r="BD4" s="72"/>
      <c r="BE4" s="72"/>
      <c r="BF4" s="72" t="s">
        <v>59</v>
      </c>
      <c r="BG4" s="72"/>
      <c r="BH4" s="72"/>
      <c r="BI4" s="72"/>
      <c r="BJ4" s="72"/>
      <c r="BK4" s="72"/>
      <c r="BL4" s="72"/>
      <c r="BM4" s="72"/>
      <c r="BN4" s="72"/>
      <c r="BO4" s="72"/>
      <c r="BP4" s="72"/>
      <c r="BQ4" s="72" t="s">
        <v>60</v>
      </c>
      <c r="BR4" s="72"/>
      <c r="BS4" s="72"/>
      <c r="BT4" s="72"/>
      <c r="BU4" s="72"/>
      <c r="BV4" s="72"/>
      <c r="BW4" s="72"/>
      <c r="BX4" s="72"/>
      <c r="BY4" s="72"/>
      <c r="BZ4" s="72"/>
      <c r="CA4" s="72"/>
      <c r="CB4" s="72" t="s">
        <v>61</v>
      </c>
      <c r="CC4" s="72"/>
      <c r="CD4" s="72"/>
      <c r="CE4" s="72"/>
      <c r="CF4" s="72"/>
      <c r="CG4" s="72"/>
      <c r="CH4" s="72"/>
      <c r="CI4" s="72"/>
      <c r="CJ4" s="72"/>
      <c r="CK4" s="72"/>
      <c r="CL4" s="72"/>
      <c r="CM4" s="72" t="s">
        <v>62</v>
      </c>
      <c r="CN4" s="72"/>
      <c r="CO4" s="72"/>
      <c r="CP4" s="72"/>
      <c r="CQ4" s="72"/>
      <c r="CR4" s="72"/>
      <c r="CS4" s="72"/>
      <c r="CT4" s="72"/>
      <c r="CU4" s="72"/>
      <c r="CV4" s="72"/>
      <c r="CW4" s="72"/>
      <c r="CX4" s="72" t="s">
        <v>63</v>
      </c>
      <c r="CY4" s="72"/>
      <c r="CZ4" s="72"/>
      <c r="DA4" s="72"/>
      <c r="DB4" s="72"/>
      <c r="DC4" s="72"/>
      <c r="DD4" s="72"/>
      <c r="DE4" s="72"/>
      <c r="DF4" s="72"/>
      <c r="DG4" s="72"/>
      <c r="DH4" s="72"/>
      <c r="DI4" s="72" t="s">
        <v>64</v>
      </c>
      <c r="DJ4" s="72"/>
      <c r="DK4" s="72"/>
      <c r="DL4" s="72"/>
      <c r="DM4" s="72"/>
      <c r="DN4" s="72"/>
      <c r="DO4" s="72"/>
      <c r="DP4" s="72"/>
      <c r="DQ4" s="72"/>
      <c r="DR4" s="72"/>
      <c r="DS4" s="72"/>
      <c r="DT4" s="72" t="s">
        <v>65</v>
      </c>
      <c r="DU4" s="72"/>
      <c r="DV4" s="72"/>
      <c r="DW4" s="72"/>
      <c r="DX4" s="72"/>
      <c r="DY4" s="72"/>
      <c r="DZ4" s="72"/>
      <c r="EA4" s="72"/>
      <c r="EB4" s="72"/>
      <c r="EC4" s="72"/>
      <c r="ED4" s="72"/>
      <c r="EE4" s="72" t="s">
        <v>66</v>
      </c>
      <c r="EF4" s="72"/>
      <c r="EG4" s="72"/>
      <c r="EH4" s="72"/>
      <c r="EI4" s="72"/>
      <c r="EJ4" s="72"/>
      <c r="EK4" s="72"/>
      <c r="EL4" s="72"/>
      <c r="EM4" s="72"/>
      <c r="EN4" s="72"/>
      <c r="EO4" s="72"/>
    </row>
    <row r="5" spans="1:148" x14ac:dyDescent="0.15">
      <c r="A5" s="14" t="s">
        <v>67</v>
      </c>
      <c r="B5" s="17"/>
      <c r="C5" s="17"/>
      <c r="D5" s="17"/>
      <c r="E5" s="17"/>
      <c r="F5" s="17"/>
      <c r="G5" s="17"/>
      <c r="H5" s="18" t="s">
        <v>68</v>
      </c>
      <c r="I5" s="18" t="s">
        <v>69</v>
      </c>
      <c r="J5" s="18" t="s">
        <v>70</v>
      </c>
      <c r="K5" s="18" t="s">
        <v>71</v>
      </c>
      <c r="L5" s="18" t="s">
        <v>72</v>
      </c>
      <c r="M5" s="18" t="s">
        <v>5</v>
      </c>
      <c r="N5" s="18" t="s">
        <v>73</v>
      </c>
      <c r="O5" s="18" t="s">
        <v>74</v>
      </c>
      <c r="P5" s="18" t="s">
        <v>75</v>
      </c>
      <c r="Q5" s="18" t="s">
        <v>76</v>
      </c>
      <c r="R5" s="18" t="s">
        <v>77</v>
      </c>
      <c r="S5" s="18" t="s">
        <v>78</v>
      </c>
      <c r="T5" s="18" t="s">
        <v>79</v>
      </c>
      <c r="U5" s="18" t="s">
        <v>80</v>
      </c>
      <c r="V5" s="18" t="s">
        <v>81</v>
      </c>
      <c r="W5" s="18" t="s">
        <v>82</v>
      </c>
      <c r="X5" s="18" t="s">
        <v>83</v>
      </c>
      <c r="Y5" s="18" t="s">
        <v>84</v>
      </c>
      <c r="Z5" s="18" t="s">
        <v>85</v>
      </c>
      <c r="AA5" s="18" t="s">
        <v>86</v>
      </c>
      <c r="AB5" s="18" t="s">
        <v>87</v>
      </c>
      <c r="AC5" s="18" t="s">
        <v>88</v>
      </c>
      <c r="AD5" s="18" t="s">
        <v>89</v>
      </c>
      <c r="AE5" s="18" t="s">
        <v>90</v>
      </c>
      <c r="AF5" s="18" t="s">
        <v>91</v>
      </c>
      <c r="AG5" s="18" t="s">
        <v>92</v>
      </c>
      <c r="AH5" s="18" t="s">
        <v>93</v>
      </c>
      <c r="AI5" s="18" t="s">
        <v>31</v>
      </c>
      <c r="AJ5" s="18" t="s">
        <v>84</v>
      </c>
      <c r="AK5" s="18" t="s">
        <v>85</v>
      </c>
      <c r="AL5" s="18" t="s">
        <v>86</v>
      </c>
      <c r="AM5" s="18" t="s">
        <v>87</v>
      </c>
      <c r="AN5" s="18" t="s">
        <v>88</v>
      </c>
      <c r="AO5" s="18" t="s">
        <v>89</v>
      </c>
      <c r="AP5" s="18" t="s">
        <v>90</v>
      </c>
      <c r="AQ5" s="18" t="s">
        <v>91</v>
      </c>
      <c r="AR5" s="18" t="s">
        <v>92</v>
      </c>
      <c r="AS5" s="18" t="s">
        <v>93</v>
      </c>
      <c r="AT5" s="18" t="s">
        <v>94</v>
      </c>
      <c r="AU5" s="18" t="s">
        <v>84</v>
      </c>
      <c r="AV5" s="18" t="s">
        <v>85</v>
      </c>
      <c r="AW5" s="18" t="s">
        <v>86</v>
      </c>
      <c r="AX5" s="18" t="s">
        <v>87</v>
      </c>
      <c r="AY5" s="18" t="s">
        <v>88</v>
      </c>
      <c r="AZ5" s="18" t="s">
        <v>89</v>
      </c>
      <c r="BA5" s="18" t="s">
        <v>90</v>
      </c>
      <c r="BB5" s="18" t="s">
        <v>91</v>
      </c>
      <c r="BC5" s="18" t="s">
        <v>92</v>
      </c>
      <c r="BD5" s="18" t="s">
        <v>93</v>
      </c>
      <c r="BE5" s="18" t="s">
        <v>94</v>
      </c>
      <c r="BF5" s="18" t="s">
        <v>84</v>
      </c>
      <c r="BG5" s="18" t="s">
        <v>85</v>
      </c>
      <c r="BH5" s="18" t="s">
        <v>86</v>
      </c>
      <c r="BI5" s="18" t="s">
        <v>87</v>
      </c>
      <c r="BJ5" s="18" t="s">
        <v>88</v>
      </c>
      <c r="BK5" s="18" t="s">
        <v>89</v>
      </c>
      <c r="BL5" s="18" t="s">
        <v>90</v>
      </c>
      <c r="BM5" s="18" t="s">
        <v>91</v>
      </c>
      <c r="BN5" s="18" t="s">
        <v>92</v>
      </c>
      <c r="BO5" s="18" t="s">
        <v>93</v>
      </c>
      <c r="BP5" s="18" t="s">
        <v>94</v>
      </c>
      <c r="BQ5" s="18" t="s">
        <v>84</v>
      </c>
      <c r="BR5" s="18" t="s">
        <v>85</v>
      </c>
      <c r="BS5" s="18" t="s">
        <v>86</v>
      </c>
      <c r="BT5" s="18" t="s">
        <v>87</v>
      </c>
      <c r="BU5" s="18" t="s">
        <v>88</v>
      </c>
      <c r="BV5" s="18" t="s">
        <v>89</v>
      </c>
      <c r="BW5" s="18" t="s">
        <v>90</v>
      </c>
      <c r="BX5" s="18" t="s">
        <v>91</v>
      </c>
      <c r="BY5" s="18" t="s">
        <v>92</v>
      </c>
      <c r="BZ5" s="18" t="s">
        <v>93</v>
      </c>
      <c r="CA5" s="18" t="s">
        <v>94</v>
      </c>
      <c r="CB5" s="18" t="s">
        <v>84</v>
      </c>
      <c r="CC5" s="18" t="s">
        <v>85</v>
      </c>
      <c r="CD5" s="18" t="s">
        <v>86</v>
      </c>
      <c r="CE5" s="18" t="s">
        <v>87</v>
      </c>
      <c r="CF5" s="18" t="s">
        <v>88</v>
      </c>
      <c r="CG5" s="18" t="s">
        <v>89</v>
      </c>
      <c r="CH5" s="18" t="s">
        <v>90</v>
      </c>
      <c r="CI5" s="18" t="s">
        <v>91</v>
      </c>
      <c r="CJ5" s="18" t="s">
        <v>92</v>
      </c>
      <c r="CK5" s="18" t="s">
        <v>93</v>
      </c>
      <c r="CL5" s="18" t="s">
        <v>94</v>
      </c>
      <c r="CM5" s="18" t="s">
        <v>84</v>
      </c>
      <c r="CN5" s="18" t="s">
        <v>85</v>
      </c>
      <c r="CO5" s="18" t="s">
        <v>86</v>
      </c>
      <c r="CP5" s="18" t="s">
        <v>87</v>
      </c>
      <c r="CQ5" s="18" t="s">
        <v>88</v>
      </c>
      <c r="CR5" s="18" t="s">
        <v>89</v>
      </c>
      <c r="CS5" s="18" t="s">
        <v>90</v>
      </c>
      <c r="CT5" s="18" t="s">
        <v>91</v>
      </c>
      <c r="CU5" s="18" t="s">
        <v>92</v>
      </c>
      <c r="CV5" s="18" t="s">
        <v>93</v>
      </c>
      <c r="CW5" s="18" t="s">
        <v>94</v>
      </c>
      <c r="CX5" s="18" t="s">
        <v>84</v>
      </c>
      <c r="CY5" s="18" t="s">
        <v>85</v>
      </c>
      <c r="CZ5" s="18" t="s">
        <v>86</v>
      </c>
      <c r="DA5" s="18" t="s">
        <v>87</v>
      </c>
      <c r="DB5" s="18" t="s">
        <v>88</v>
      </c>
      <c r="DC5" s="18" t="s">
        <v>89</v>
      </c>
      <c r="DD5" s="18" t="s">
        <v>90</v>
      </c>
      <c r="DE5" s="18" t="s">
        <v>91</v>
      </c>
      <c r="DF5" s="18" t="s">
        <v>92</v>
      </c>
      <c r="DG5" s="18" t="s">
        <v>93</v>
      </c>
      <c r="DH5" s="18" t="s">
        <v>94</v>
      </c>
      <c r="DI5" s="18" t="s">
        <v>84</v>
      </c>
      <c r="DJ5" s="18" t="s">
        <v>85</v>
      </c>
      <c r="DK5" s="18" t="s">
        <v>86</v>
      </c>
      <c r="DL5" s="18" t="s">
        <v>87</v>
      </c>
      <c r="DM5" s="18" t="s">
        <v>88</v>
      </c>
      <c r="DN5" s="18" t="s">
        <v>89</v>
      </c>
      <c r="DO5" s="18" t="s">
        <v>90</v>
      </c>
      <c r="DP5" s="18" t="s">
        <v>91</v>
      </c>
      <c r="DQ5" s="18" t="s">
        <v>92</v>
      </c>
      <c r="DR5" s="18" t="s">
        <v>93</v>
      </c>
      <c r="DS5" s="18" t="s">
        <v>94</v>
      </c>
      <c r="DT5" s="18" t="s">
        <v>84</v>
      </c>
      <c r="DU5" s="18" t="s">
        <v>85</v>
      </c>
      <c r="DV5" s="18" t="s">
        <v>86</v>
      </c>
      <c r="DW5" s="18" t="s">
        <v>87</v>
      </c>
      <c r="DX5" s="18" t="s">
        <v>88</v>
      </c>
      <c r="DY5" s="18" t="s">
        <v>89</v>
      </c>
      <c r="DZ5" s="18" t="s">
        <v>90</v>
      </c>
      <c r="EA5" s="18" t="s">
        <v>91</v>
      </c>
      <c r="EB5" s="18" t="s">
        <v>92</v>
      </c>
      <c r="EC5" s="18" t="s">
        <v>93</v>
      </c>
      <c r="ED5" s="18" t="s">
        <v>94</v>
      </c>
      <c r="EE5" s="18" t="s">
        <v>84</v>
      </c>
      <c r="EF5" s="18" t="s">
        <v>85</v>
      </c>
      <c r="EG5" s="18" t="s">
        <v>86</v>
      </c>
      <c r="EH5" s="18" t="s">
        <v>87</v>
      </c>
      <c r="EI5" s="18" t="s">
        <v>88</v>
      </c>
      <c r="EJ5" s="18" t="s">
        <v>89</v>
      </c>
      <c r="EK5" s="18" t="s">
        <v>90</v>
      </c>
      <c r="EL5" s="18" t="s">
        <v>91</v>
      </c>
      <c r="EM5" s="18" t="s">
        <v>92</v>
      </c>
      <c r="EN5" s="18" t="s">
        <v>93</v>
      </c>
      <c r="EO5" s="18" t="s">
        <v>94</v>
      </c>
    </row>
    <row r="6" spans="1:148" s="22" customFormat="1" x14ac:dyDescent="0.15">
      <c r="A6" s="14" t="s">
        <v>95</v>
      </c>
      <c r="B6" s="19">
        <f>B7</f>
        <v>2022</v>
      </c>
      <c r="C6" s="19">
        <f t="shared" ref="C6:X6" si="3">C7</f>
        <v>242039</v>
      </c>
      <c r="D6" s="19">
        <f t="shared" si="3"/>
        <v>46</v>
      </c>
      <c r="E6" s="19">
        <f t="shared" si="3"/>
        <v>17</v>
      </c>
      <c r="F6" s="19">
        <f t="shared" si="3"/>
        <v>4</v>
      </c>
      <c r="G6" s="19">
        <f t="shared" si="3"/>
        <v>0</v>
      </c>
      <c r="H6" s="19" t="str">
        <f t="shared" si="3"/>
        <v>三重県　伊勢市</v>
      </c>
      <c r="I6" s="19" t="str">
        <f t="shared" si="3"/>
        <v>法適用</v>
      </c>
      <c r="J6" s="19" t="str">
        <f t="shared" si="3"/>
        <v>下水道事業</v>
      </c>
      <c r="K6" s="19" t="str">
        <f t="shared" si="3"/>
        <v>特定環境保全公共下水道</v>
      </c>
      <c r="L6" s="19" t="str">
        <f t="shared" si="3"/>
        <v>D2</v>
      </c>
      <c r="M6" s="19" t="str">
        <f t="shared" si="3"/>
        <v>非設置</v>
      </c>
      <c r="N6" s="20" t="str">
        <f t="shared" si="3"/>
        <v>-</v>
      </c>
      <c r="O6" s="20">
        <f t="shared" si="3"/>
        <v>78.69</v>
      </c>
      <c r="P6" s="20">
        <f t="shared" si="3"/>
        <v>2.87</v>
      </c>
      <c r="Q6" s="20">
        <f t="shared" si="3"/>
        <v>97.4</v>
      </c>
      <c r="R6" s="20">
        <f t="shared" si="3"/>
        <v>2530</v>
      </c>
      <c r="S6" s="20">
        <f t="shared" si="3"/>
        <v>121770</v>
      </c>
      <c r="T6" s="20">
        <f t="shared" si="3"/>
        <v>208.37</v>
      </c>
      <c r="U6" s="20">
        <f t="shared" si="3"/>
        <v>584.39</v>
      </c>
      <c r="V6" s="20">
        <f t="shared" si="3"/>
        <v>3478</v>
      </c>
      <c r="W6" s="20">
        <f t="shared" si="3"/>
        <v>1.59</v>
      </c>
      <c r="X6" s="20">
        <f t="shared" si="3"/>
        <v>2187.42</v>
      </c>
      <c r="Y6" s="21">
        <f>IF(Y7="",NA(),Y7)</f>
        <v>131.53</v>
      </c>
      <c r="Z6" s="21">
        <f t="shared" ref="Z6:AH6" si="4">IF(Z7="",NA(),Z7)</f>
        <v>113.41</v>
      </c>
      <c r="AA6" s="21">
        <f t="shared" si="4"/>
        <v>103.56</v>
      </c>
      <c r="AB6" s="21">
        <f t="shared" si="4"/>
        <v>104.02</v>
      </c>
      <c r="AC6" s="21">
        <f t="shared" si="4"/>
        <v>110.15</v>
      </c>
      <c r="AD6" s="21">
        <f t="shared" si="4"/>
        <v>101.72</v>
      </c>
      <c r="AE6" s="21">
        <f t="shared" si="4"/>
        <v>102.73</v>
      </c>
      <c r="AF6" s="21">
        <f t="shared" si="4"/>
        <v>105.78</v>
      </c>
      <c r="AG6" s="21">
        <f t="shared" si="4"/>
        <v>106.09</v>
      </c>
      <c r="AH6" s="21">
        <f t="shared" si="4"/>
        <v>106.44</v>
      </c>
      <c r="AI6" s="20" t="str">
        <f>IF(AI7="","",IF(AI7="-","【-】","【"&amp;SUBSTITUTE(TEXT(AI7,"#,##0.00"),"-","△")&amp;"】"))</f>
        <v>【104.54】</v>
      </c>
      <c r="AJ6" s="20">
        <f>IF(AJ7="",NA(),AJ7)</f>
        <v>0</v>
      </c>
      <c r="AK6" s="20">
        <f t="shared" ref="AK6:AS6" si="5">IF(AK7="",NA(),AK7)</f>
        <v>0</v>
      </c>
      <c r="AL6" s="20">
        <f t="shared" si="5"/>
        <v>0</v>
      </c>
      <c r="AM6" s="20">
        <f t="shared" si="5"/>
        <v>0</v>
      </c>
      <c r="AN6" s="20">
        <f t="shared" si="5"/>
        <v>0</v>
      </c>
      <c r="AO6" s="21">
        <f t="shared" si="5"/>
        <v>112.88</v>
      </c>
      <c r="AP6" s="21">
        <f t="shared" si="5"/>
        <v>94.97</v>
      </c>
      <c r="AQ6" s="21">
        <f t="shared" si="5"/>
        <v>63.96</v>
      </c>
      <c r="AR6" s="21">
        <f t="shared" si="5"/>
        <v>69.42</v>
      </c>
      <c r="AS6" s="21">
        <f t="shared" si="5"/>
        <v>72.86</v>
      </c>
      <c r="AT6" s="20" t="str">
        <f>IF(AT7="","",IF(AT7="-","【-】","【"&amp;SUBSTITUTE(TEXT(AT7,"#,##0.00"),"-","△")&amp;"】"))</f>
        <v>【65.93】</v>
      </c>
      <c r="AU6" s="21">
        <f>IF(AU7="",NA(),AU7)</f>
        <v>225.49</v>
      </c>
      <c r="AV6" s="21">
        <f t="shared" ref="AV6:BD6" si="6">IF(AV7="",NA(),AV7)</f>
        <v>213.06</v>
      </c>
      <c r="AW6" s="21">
        <f t="shared" si="6"/>
        <v>183.69</v>
      </c>
      <c r="AX6" s="21">
        <f t="shared" si="6"/>
        <v>161.34</v>
      </c>
      <c r="AY6" s="21">
        <f t="shared" si="6"/>
        <v>128.49</v>
      </c>
      <c r="AZ6" s="21">
        <f t="shared" si="6"/>
        <v>49.18</v>
      </c>
      <c r="BA6" s="21">
        <f t="shared" si="6"/>
        <v>47.72</v>
      </c>
      <c r="BB6" s="21">
        <f t="shared" si="6"/>
        <v>44.24</v>
      </c>
      <c r="BC6" s="21">
        <f t="shared" si="6"/>
        <v>43.07</v>
      </c>
      <c r="BD6" s="21">
        <f t="shared" si="6"/>
        <v>45.42</v>
      </c>
      <c r="BE6" s="20" t="str">
        <f>IF(BE7="","",IF(BE7="-","【-】","【"&amp;SUBSTITUTE(TEXT(BE7,"#,##0.00"),"-","△")&amp;"】"))</f>
        <v>【44.25】</v>
      </c>
      <c r="BF6" s="21">
        <f>IF(BF7="",NA(),BF7)</f>
        <v>185.56</v>
      </c>
      <c r="BG6" s="21">
        <f t="shared" ref="BG6:BO6" si="7">IF(BG7="",NA(),BG7)</f>
        <v>282.14</v>
      </c>
      <c r="BH6" s="20">
        <f t="shared" si="7"/>
        <v>0</v>
      </c>
      <c r="BI6" s="20">
        <f t="shared" si="7"/>
        <v>0</v>
      </c>
      <c r="BJ6" s="20">
        <f t="shared" si="7"/>
        <v>0</v>
      </c>
      <c r="BK6" s="21">
        <f t="shared" si="7"/>
        <v>1194.1500000000001</v>
      </c>
      <c r="BL6" s="21">
        <f t="shared" si="7"/>
        <v>1206.79</v>
      </c>
      <c r="BM6" s="21">
        <f t="shared" si="7"/>
        <v>1258.43</v>
      </c>
      <c r="BN6" s="21">
        <f t="shared" si="7"/>
        <v>1163.75</v>
      </c>
      <c r="BO6" s="21">
        <f t="shared" si="7"/>
        <v>1195.47</v>
      </c>
      <c r="BP6" s="20" t="str">
        <f>IF(BP7="","",IF(BP7="-","【-】","【"&amp;SUBSTITUTE(TEXT(BP7,"#,##0.00"),"-","△")&amp;"】"))</f>
        <v>【1,182.11】</v>
      </c>
      <c r="BQ6" s="21">
        <f>IF(BQ7="",NA(),BQ7)</f>
        <v>100</v>
      </c>
      <c r="BR6" s="21">
        <f t="shared" ref="BR6:BZ6" si="8">IF(BR7="",NA(),BR7)</f>
        <v>100</v>
      </c>
      <c r="BS6" s="21">
        <f t="shared" si="8"/>
        <v>84.21</v>
      </c>
      <c r="BT6" s="21">
        <f t="shared" si="8"/>
        <v>90.89</v>
      </c>
      <c r="BU6" s="21">
        <f t="shared" si="8"/>
        <v>100</v>
      </c>
      <c r="BV6" s="21">
        <f t="shared" si="8"/>
        <v>72.260000000000005</v>
      </c>
      <c r="BW6" s="21">
        <f t="shared" si="8"/>
        <v>71.84</v>
      </c>
      <c r="BX6" s="21">
        <f t="shared" si="8"/>
        <v>73.36</v>
      </c>
      <c r="BY6" s="21">
        <f t="shared" si="8"/>
        <v>72.599999999999994</v>
      </c>
      <c r="BZ6" s="21">
        <f t="shared" si="8"/>
        <v>69.430000000000007</v>
      </c>
      <c r="CA6" s="20" t="str">
        <f>IF(CA7="","",IF(CA7="-","【-】","【"&amp;SUBSTITUTE(TEXT(CA7,"#,##0.00"),"-","△")&amp;"】"))</f>
        <v>【73.78】</v>
      </c>
      <c r="CB6" s="21">
        <f>IF(CB7="",NA(),CB7)</f>
        <v>188.51</v>
      </c>
      <c r="CC6" s="21">
        <f t="shared" ref="CC6:CK6" si="9">IF(CC7="",NA(),CC7)</f>
        <v>189.4</v>
      </c>
      <c r="CD6" s="21">
        <f t="shared" si="9"/>
        <v>208.44</v>
      </c>
      <c r="CE6" s="21">
        <f t="shared" si="9"/>
        <v>196.21</v>
      </c>
      <c r="CF6" s="21">
        <f t="shared" si="9"/>
        <v>184.41</v>
      </c>
      <c r="CG6" s="21">
        <f t="shared" si="9"/>
        <v>230.02</v>
      </c>
      <c r="CH6" s="21">
        <f t="shared" si="9"/>
        <v>228.47</v>
      </c>
      <c r="CI6" s="21">
        <f t="shared" si="9"/>
        <v>224.88</v>
      </c>
      <c r="CJ6" s="21">
        <f t="shared" si="9"/>
        <v>228.64</v>
      </c>
      <c r="CK6" s="21">
        <f t="shared" si="9"/>
        <v>239.46</v>
      </c>
      <c r="CL6" s="20" t="str">
        <f>IF(CL7="","",IF(CL7="-","【-】","【"&amp;SUBSTITUTE(TEXT(CL7,"#,##0.00"),"-","△")&amp;"】"))</f>
        <v>【220.62】</v>
      </c>
      <c r="CM6" s="21">
        <f>IF(CM7="",NA(),CM7)</f>
        <v>59.84</v>
      </c>
      <c r="CN6" s="21">
        <f t="shared" ref="CN6:CV6" si="10">IF(CN7="",NA(),CN7)</f>
        <v>59.5</v>
      </c>
      <c r="CO6" s="21">
        <f t="shared" si="10"/>
        <v>51.53</v>
      </c>
      <c r="CP6" s="21">
        <f t="shared" si="10"/>
        <v>53.66</v>
      </c>
      <c r="CQ6" s="21">
        <f t="shared" si="10"/>
        <v>55.44</v>
      </c>
      <c r="CR6" s="21">
        <f t="shared" si="10"/>
        <v>42.56</v>
      </c>
      <c r="CS6" s="21">
        <f t="shared" si="10"/>
        <v>42.47</v>
      </c>
      <c r="CT6" s="21">
        <f t="shared" si="10"/>
        <v>42.4</v>
      </c>
      <c r="CU6" s="21">
        <f t="shared" si="10"/>
        <v>42.28</v>
      </c>
      <c r="CV6" s="21">
        <f t="shared" si="10"/>
        <v>41.06</v>
      </c>
      <c r="CW6" s="20" t="str">
        <f>IF(CW7="","",IF(CW7="-","【-】","【"&amp;SUBSTITUTE(TEXT(CW7,"#,##0.00"),"-","△")&amp;"】"))</f>
        <v>【42.22】</v>
      </c>
      <c r="CX6" s="21">
        <f>IF(CX7="",NA(),CX7)</f>
        <v>96.27</v>
      </c>
      <c r="CY6" s="21">
        <f t="shared" ref="CY6:DG6" si="11">IF(CY7="",NA(),CY7)</f>
        <v>96.62</v>
      </c>
      <c r="CZ6" s="21">
        <f t="shared" si="11"/>
        <v>97.6</v>
      </c>
      <c r="DA6" s="21">
        <f t="shared" si="11"/>
        <v>98.89</v>
      </c>
      <c r="DB6" s="21">
        <f t="shared" si="11"/>
        <v>96.03</v>
      </c>
      <c r="DC6" s="21">
        <f t="shared" si="11"/>
        <v>83.32</v>
      </c>
      <c r="DD6" s="21">
        <f t="shared" si="11"/>
        <v>83.75</v>
      </c>
      <c r="DE6" s="21">
        <f t="shared" si="11"/>
        <v>84.19</v>
      </c>
      <c r="DF6" s="21">
        <f t="shared" si="11"/>
        <v>84.34</v>
      </c>
      <c r="DG6" s="21">
        <f t="shared" si="11"/>
        <v>84.34</v>
      </c>
      <c r="DH6" s="20" t="str">
        <f>IF(DH7="","",IF(DH7="-","【-】","【"&amp;SUBSTITUTE(TEXT(DH7,"#,##0.00"),"-","△")&amp;"】"))</f>
        <v>【85.67】</v>
      </c>
      <c r="DI6" s="21">
        <f>IF(DI7="",NA(),DI7)</f>
        <v>37.75</v>
      </c>
      <c r="DJ6" s="21">
        <f t="shared" ref="DJ6:DR6" si="12">IF(DJ7="",NA(),DJ7)</f>
        <v>40</v>
      </c>
      <c r="DK6" s="21">
        <f t="shared" si="12"/>
        <v>41.75</v>
      </c>
      <c r="DL6" s="21">
        <f t="shared" si="12"/>
        <v>43.57</v>
      </c>
      <c r="DM6" s="21">
        <f t="shared" si="12"/>
        <v>45.34</v>
      </c>
      <c r="DN6" s="21">
        <f t="shared" si="12"/>
        <v>24.68</v>
      </c>
      <c r="DO6" s="21">
        <f t="shared" si="12"/>
        <v>24.68</v>
      </c>
      <c r="DP6" s="21">
        <f t="shared" si="12"/>
        <v>21.36</v>
      </c>
      <c r="DQ6" s="21">
        <f t="shared" si="12"/>
        <v>22.79</v>
      </c>
      <c r="DR6" s="21">
        <f t="shared" si="12"/>
        <v>24.8</v>
      </c>
      <c r="DS6" s="20" t="str">
        <f>IF(DS7="","",IF(DS7="-","【-】","【"&amp;SUBSTITUTE(TEXT(DS7,"#,##0.00"),"-","△")&amp;"】"))</f>
        <v>【28.00】</v>
      </c>
      <c r="DT6" s="20">
        <f>IF(DT7="",NA(),DT7)</f>
        <v>0</v>
      </c>
      <c r="DU6" s="20">
        <f t="shared" ref="DU6:EC6" si="13">IF(DU7="",NA(),DU7)</f>
        <v>0</v>
      </c>
      <c r="DV6" s="20">
        <f t="shared" si="13"/>
        <v>0</v>
      </c>
      <c r="DW6" s="20">
        <f t="shared" si="13"/>
        <v>0</v>
      </c>
      <c r="DX6" s="20">
        <f t="shared" si="13"/>
        <v>0</v>
      </c>
      <c r="DY6" s="21">
        <f t="shared" si="13"/>
        <v>0.01</v>
      </c>
      <c r="DZ6" s="21">
        <f t="shared" si="13"/>
        <v>8.6199999999999992</v>
      </c>
      <c r="EA6" s="21">
        <f t="shared" si="13"/>
        <v>0.01</v>
      </c>
      <c r="EB6" s="21">
        <f t="shared" si="13"/>
        <v>0.01</v>
      </c>
      <c r="EC6" s="21">
        <f t="shared" si="13"/>
        <v>0.02</v>
      </c>
      <c r="ED6" s="20" t="str">
        <f>IF(ED7="","",IF(ED7="-","【-】","【"&amp;SUBSTITUTE(TEXT(ED7,"#,##0.00"),"-","△")&amp;"】"))</f>
        <v>【0.03】</v>
      </c>
      <c r="EE6" s="20">
        <f>IF(EE7="",NA(),EE7)</f>
        <v>0</v>
      </c>
      <c r="EF6" s="20">
        <f t="shared" ref="EF6:EN6" si="14">IF(EF7="",NA(),EF7)</f>
        <v>0</v>
      </c>
      <c r="EG6" s="20">
        <f t="shared" si="14"/>
        <v>0</v>
      </c>
      <c r="EH6" s="20">
        <f t="shared" si="14"/>
        <v>0</v>
      </c>
      <c r="EI6" s="20">
        <f t="shared" si="14"/>
        <v>0</v>
      </c>
      <c r="EJ6" s="21">
        <f t="shared" si="14"/>
        <v>0.13</v>
      </c>
      <c r="EK6" s="21">
        <f t="shared" si="14"/>
        <v>0.36</v>
      </c>
      <c r="EL6" s="21">
        <f t="shared" si="14"/>
        <v>0.39</v>
      </c>
      <c r="EM6" s="21">
        <f t="shared" si="14"/>
        <v>0.1</v>
      </c>
      <c r="EN6" s="21">
        <f t="shared" si="14"/>
        <v>0.08</v>
      </c>
      <c r="EO6" s="20" t="str">
        <f>IF(EO7="","",IF(EO7="-","【-】","【"&amp;SUBSTITUTE(TEXT(EO7,"#,##0.00"),"-","△")&amp;"】"))</f>
        <v>【0.13】</v>
      </c>
    </row>
    <row r="7" spans="1:148" s="22" customFormat="1" x14ac:dyDescent="0.15">
      <c r="A7" s="14"/>
      <c r="B7" s="23">
        <v>2022</v>
      </c>
      <c r="C7" s="23">
        <v>242039</v>
      </c>
      <c r="D7" s="23">
        <v>46</v>
      </c>
      <c r="E7" s="23">
        <v>17</v>
      </c>
      <c r="F7" s="23">
        <v>4</v>
      </c>
      <c r="G7" s="23">
        <v>0</v>
      </c>
      <c r="H7" s="23" t="s">
        <v>96</v>
      </c>
      <c r="I7" s="23" t="s">
        <v>97</v>
      </c>
      <c r="J7" s="23" t="s">
        <v>98</v>
      </c>
      <c r="K7" s="23" t="s">
        <v>99</v>
      </c>
      <c r="L7" s="23" t="s">
        <v>100</v>
      </c>
      <c r="M7" s="23" t="s">
        <v>101</v>
      </c>
      <c r="N7" s="24" t="s">
        <v>102</v>
      </c>
      <c r="O7" s="24">
        <v>78.69</v>
      </c>
      <c r="P7" s="24">
        <v>2.87</v>
      </c>
      <c r="Q7" s="24">
        <v>97.4</v>
      </c>
      <c r="R7" s="24">
        <v>2530</v>
      </c>
      <c r="S7" s="24">
        <v>121770</v>
      </c>
      <c r="T7" s="24">
        <v>208.37</v>
      </c>
      <c r="U7" s="24">
        <v>584.39</v>
      </c>
      <c r="V7" s="24">
        <v>3478</v>
      </c>
      <c r="W7" s="24">
        <v>1.59</v>
      </c>
      <c r="X7" s="24">
        <v>2187.42</v>
      </c>
      <c r="Y7" s="24">
        <v>131.53</v>
      </c>
      <c r="Z7" s="24">
        <v>113.41</v>
      </c>
      <c r="AA7" s="24">
        <v>103.56</v>
      </c>
      <c r="AB7" s="24">
        <v>104.02</v>
      </c>
      <c r="AC7" s="24">
        <v>110.15</v>
      </c>
      <c r="AD7" s="24">
        <v>101.72</v>
      </c>
      <c r="AE7" s="24">
        <v>102.73</v>
      </c>
      <c r="AF7" s="24">
        <v>105.78</v>
      </c>
      <c r="AG7" s="24">
        <v>106.09</v>
      </c>
      <c r="AH7" s="24">
        <v>106.44</v>
      </c>
      <c r="AI7" s="24">
        <v>104.54</v>
      </c>
      <c r="AJ7" s="24">
        <v>0</v>
      </c>
      <c r="AK7" s="24">
        <v>0</v>
      </c>
      <c r="AL7" s="24">
        <v>0</v>
      </c>
      <c r="AM7" s="24">
        <v>0</v>
      </c>
      <c r="AN7" s="24">
        <v>0</v>
      </c>
      <c r="AO7" s="24">
        <v>112.88</v>
      </c>
      <c r="AP7" s="24">
        <v>94.97</v>
      </c>
      <c r="AQ7" s="24">
        <v>63.96</v>
      </c>
      <c r="AR7" s="24">
        <v>69.42</v>
      </c>
      <c r="AS7" s="24">
        <v>72.86</v>
      </c>
      <c r="AT7" s="24">
        <v>65.930000000000007</v>
      </c>
      <c r="AU7" s="24">
        <v>225.49</v>
      </c>
      <c r="AV7" s="24">
        <v>213.06</v>
      </c>
      <c r="AW7" s="24">
        <v>183.69</v>
      </c>
      <c r="AX7" s="24">
        <v>161.34</v>
      </c>
      <c r="AY7" s="24">
        <v>128.49</v>
      </c>
      <c r="AZ7" s="24">
        <v>49.18</v>
      </c>
      <c r="BA7" s="24">
        <v>47.72</v>
      </c>
      <c r="BB7" s="24">
        <v>44.24</v>
      </c>
      <c r="BC7" s="24">
        <v>43.07</v>
      </c>
      <c r="BD7" s="24">
        <v>45.42</v>
      </c>
      <c r="BE7" s="24">
        <v>44.25</v>
      </c>
      <c r="BF7" s="24">
        <v>185.56</v>
      </c>
      <c r="BG7" s="24">
        <v>282.14</v>
      </c>
      <c r="BH7" s="24">
        <v>0</v>
      </c>
      <c r="BI7" s="24">
        <v>0</v>
      </c>
      <c r="BJ7" s="24">
        <v>0</v>
      </c>
      <c r="BK7" s="24">
        <v>1194.1500000000001</v>
      </c>
      <c r="BL7" s="24">
        <v>1206.79</v>
      </c>
      <c r="BM7" s="24">
        <v>1258.43</v>
      </c>
      <c r="BN7" s="24">
        <v>1163.75</v>
      </c>
      <c r="BO7" s="24">
        <v>1195.47</v>
      </c>
      <c r="BP7" s="24">
        <v>1182.1099999999999</v>
      </c>
      <c r="BQ7" s="24">
        <v>100</v>
      </c>
      <c r="BR7" s="24">
        <v>100</v>
      </c>
      <c r="BS7" s="24">
        <v>84.21</v>
      </c>
      <c r="BT7" s="24">
        <v>90.89</v>
      </c>
      <c r="BU7" s="24">
        <v>100</v>
      </c>
      <c r="BV7" s="24">
        <v>72.260000000000005</v>
      </c>
      <c r="BW7" s="24">
        <v>71.84</v>
      </c>
      <c r="BX7" s="24">
        <v>73.36</v>
      </c>
      <c r="BY7" s="24">
        <v>72.599999999999994</v>
      </c>
      <c r="BZ7" s="24">
        <v>69.430000000000007</v>
      </c>
      <c r="CA7" s="24">
        <v>73.78</v>
      </c>
      <c r="CB7" s="24">
        <v>188.51</v>
      </c>
      <c r="CC7" s="24">
        <v>189.4</v>
      </c>
      <c r="CD7" s="24">
        <v>208.44</v>
      </c>
      <c r="CE7" s="24">
        <v>196.21</v>
      </c>
      <c r="CF7" s="24">
        <v>184.41</v>
      </c>
      <c r="CG7" s="24">
        <v>230.02</v>
      </c>
      <c r="CH7" s="24">
        <v>228.47</v>
      </c>
      <c r="CI7" s="24">
        <v>224.88</v>
      </c>
      <c r="CJ7" s="24">
        <v>228.64</v>
      </c>
      <c r="CK7" s="24">
        <v>239.46</v>
      </c>
      <c r="CL7" s="24">
        <v>220.62</v>
      </c>
      <c r="CM7" s="24">
        <v>59.84</v>
      </c>
      <c r="CN7" s="24">
        <v>59.5</v>
      </c>
      <c r="CO7" s="24">
        <v>51.53</v>
      </c>
      <c r="CP7" s="24">
        <v>53.66</v>
      </c>
      <c r="CQ7" s="24">
        <v>55.44</v>
      </c>
      <c r="CR7" s="24">
        <v>42.56</v>
      </c>
      <c r="CS7" s="24">
        <v>42.47</v>
      </c>
      <c r="CT7" s="24">
        <v>42.4</v>
      </c>
      <c r="CU7" s="24">
        <v>42.28</v>
      </c>
      <c r="CV7" s="24">
        <v>41.06</v>
      </c>
      <c r="CW7" s="24">
        <v>42.22</v>
      </c>
      <c r="CX7" s="24">
        <v>96.27</v>
      </c>
      <c r="CY7" s="24">
        <v>96.62</v>
      </c>
      <c r="CZ7" s="24">
        <v>97.6</v>
      </c>
      <c r="DA7" s="24">
        <v>98.89</v>
      </c>
      <c r="DB7" s="24">
        <v>96.03</v>
      </c>
      <c r="DC7" s="24">
        <v>83.32</v>
      </c>
      <c r="DD7" s="24">
        <v>83.75</v>
      </c>
      <c r="DE7" s="24">
        <v>84.19</v>
      </c>
      <c r="DF7" s="24">
        <v>84.34</v>
      </c>
      <c r="DG7" s="24">
        <v>84.34</v>
      </c>
      <c r="DH7" s="24">
        <v>85.67</v>
      </c>
      <c r="DI7" s="24">
        <v>37.75</v>
      </c>
      <c r="DJ7" s="24">
        <v>40</v>
      </c>
      <c r="DK7" s="24">
        <v>41.75</v>
      </c>
      <c r="DL7" s="24">
        <v>43.57</v>
      </c>
      <c r="DM7" s="24">
        <v>45.34</v>
      </c>
      <c r="DN7" s="24">
        <v>24.68</v>
      </c>
      <c r="DO7" s="24">
        <v>24.68</v>
      </c>
      <c r="DP7" s="24">
        <v>21.36</v>
      </c>
      <c r="DQ7" s="24">
        <v>22.79</v>
      </c>
      <c r="DR7" s="24">
        <v>24.8</v>
      </c>
      <c r="DS7" s="24">
        <v>28</v>
      </c>
      <c r="DT7" s="24">
        <v>0</v>
      </c>
      <c r="DU7" s="24">
        <v>0</v>
      </c>
      <c r="DV7" s="24">
        <v>0</v>
      </c>
      <c r="DW7" s="24">
        <v>0</v>
      </c>
      <c r="DX7" s="24">
        <v>0</v>
      </c>
      <c r="DY7" s="24">
        <v>0.01</v>
      </c>
      <c r="DZ7" s="24">
        <v>8.6199999999999992</v>
      </c>
      <c r="EA7" s="24">
        <v>0.01</v>
      </c>
      <c r="EB7" s="24">
        <v>0.01</v>
      </c>
      <c r="EC7" s="24">
        <v>0.02</v>
      </c>
      <c r="ED7" s="24">
        <v>0.03</v>
      </c>
      <c r="EE7" s="24">
        <v>0</v>
      </c>
      <c r="EF7" s="24">
        <v>0</v>
      </c>
      <c r="EG7" s="24">
        <v>0</v>
      </c>
      <c r="EH7" s="24">
        <v>0</v>
      </c>
      <c r="EI7" s="24">
        <v>0</v>
      </c>
      <c r="EJ7" s="24">
        <v>0.13</v>
      </c>
      <c r="EK7" s="24">
        <v>0.36</v>
      </c>
      <c r="EL7" s="24">
        <v>0.39</v>
      </c>
      <c r="EM7" s="24">
        <v>0.1</v>
      </c>
      <c r="EN7" s="24">
        <v>0.08</v>
      </c>
      <c r="EO7" s="24">
        <v>0.13</v>
      </c>
    </row>
    <row r="8" spans="1:148" x14ac:dyDescent="0.15">
      <c r="Y8" s="25"/>
      <c r="Z8" s="25"/>
      <c r="AA8" s="25"/>
      <c r="AB8" s="25"/>
      <c r="AC8" s="25"/>
      <c r="AD8" s="25"/>
      <c r="AE8" s="25"/>
      <c r="AF8" s="25"/>
      <c r="AG8" s="25"/>
      <c r="AH8" s="25"/>
      <c r="AI8" s="25"/>
      <c r="AJ8" s="25"/>
      <c r="AK8" s="25"/>
      <c r="AL8" s="25"/>
      <c r="AM8" s="25"/>
      <c r="AN8" s="25"/>
      <c r="AO8" s="25"/>
      <c r="AP8" s="25"/>
      <c r="AQ8" s="25"/>
      <c r="AR8" s="25"/>
      <c r="AS8" s="25"/>
      <c r="AT8" s="25"/>
      <c r="AU8" s="25"/>
      <c r="AV8" s="25"/>
      <c r="AW8" s="25"/>
      <c r="AX8" s="25"/>
      <c r="AY8" s="25"/>
      <c r="AZ8" s="25"/>
      <c r="BA8" s="25"/>
      <c r="BB8" s="25"/>
      <c r="BC8" s="25"/>
      <c r="BD8" s="25"/>
      <c r="BE8" s="25"/>
      <c r="BF8" s="25"/>
      <c r="BG8" s="25"/>
      <c r="BH8" s="25"/>
      <c r="BI8" s="25"/>
      <c r="BJ8" s="25"/>
      <c r="BK8" s="25"/>
      <c r="BL8" s="25"/>
      <c r="BM8" s="25"/>
      <c r="BN8" s="25"/>
      <c r="BO8" s="25"/>
      <c r="BP8" s="25"/>
      <c r="BQ8" s="25"/>
      <c r="BR8" s="25"/>
      <c r="BS8" s="25"/>
      <c r="BT8" s="25"/>
      <c r="BU8" s="25"/>
      <c r="BV8" s="25"/>
      <c r="BW8" s="25"/>
      <c r="BX8" s="25"/>
      <c r="BY8" s="25"/>
      <c r="BZ8" s="25"/>
      <c r="CA8" s="25"/>
      <c r="CB8" s="25"/>
      <c r="CC8" s="25"/>
      <c r="CD8" s="25"/>
      <c r="CE8" s="25"/>
      <c r="CF8" s="25"/>
      <c r="CG8" s="25"/>
      <c r="CH8" s="25"/>
      <c r="CI8" s="25"/>
      <c r="CJ8" s="25"/>
      <c r="CK8" s="25"/>
      <c r="CL8" s="25"/>
      <c r="CM8" s="25"/>
      <c r="CN8" s="25"/>
      <c r="CO8" s="25"/>
      <c r="CP8" s="25"/>
      <c r="CQ8" s="25"/>
      <c r="CR8" s="25"/>
      <c r="CS8" s="25"/>
      <c r="CT8" s="25"/>
      <c r="CU8" s="25"/>
      <c r="CV8" s="25"/>
      <c r="CW8" s="25"/>
      <c r="CX8" s="25"/>
      <c r="CY8" s="25"/>
      <c r="CZ8" s="25"/>
      <c r="DA8" s="25"/>
      <c r="DB8" s="25"/>
      <c r="DC8" s="25"/>
      <c r="DD8" s="25"/>
      <c r="DE8" s="25"/>
      <c r="DF8" s="25"/>
      <c r="DG8" s="25"/>
      <c r="DH8" s="25"/>
      <c r="DI8" s="25"/>
      <c r="DJ8" s="25"/>
      <c r="DK8" s="25"/>
      <c r="DL8" s="25"/>
      <c r="DM8" s="25"/>
      <c r="DN8" s="25"/>
      <c r="DO8" s="25"/>
      <c r="DP8" s="25"/>
      <c r="DQ8" s="25"/>
      <c r="DR8" s="25"/>
      <c r="DS8" s="25"/>
      <c r="DT8" s="25"/>
      <c r="DU8" s="25"/>
      <c r="DV8" s="25"/>
      <c r="DW8" s="25"/>
      <c r="DX8" s="25"/>
      <c r="DY8" s="25"/>
      <c r="DZ8" s="25"/>
      <c r="EA8" s="25"/>
      <c r="EB8" s="25"/>
      <c r="EC8" s="25"/>
      <c r="ED8" s="25"/>
      <c r="EE8" s="25"/>
      <c r="EF8" s="25"/>
      <c r="EG8" s="25"/>
      <c r="EH8" s="25"/>
      <c r="EI8" s="25"/>
      <c r="EJ8" s="25"/>
      <c r="EK8" s="25"/>
      <c r="EL8" s="25"/>
      <c r="EM8" s="25"/>
      <c r="EN8" s="25"/>
      <c r="EO8" s="25"/>
      <c r="EP8" s="25"/>
      <c r="EQ8" s="25"/>
      <c r="ER8" s="25"/>
    </row>
    <row r="9" spans="1:148" x14ac:dyDescent="0.15">
      <c r="A9" s="26"/>
      <c r="B9" s="26" t="s">
        <v>103</v>
      </c>
      <c r="C9" s="26" t="s">
        <v>104</v>
      </c>
      <c r="D9" s="26" t="s">
        <v>105</v>
      </c>
      <c r="E9" s="26" t="s">
        <v>106</v>
      </c>
      <c r="F9" s="26" t="s">
        <v>107</v>
      </c>
      <c r="R9" s="25"/>
      <c r="Y9" s="25"/>
      <c r="Z9" s="25"/>
      <c r="AA9" s="25"/>
      <c r="AB9" s="25"/>
      <c r="AC9" s="25"/>
      <c r="AD9" s="25"/>
      <c r="AE9" s="25"/>
      <c r="AF9" s="25"/>
      <c r="AG9" s="25"/>
      <c r="AI9" s="25"/>
      <c r="AJ9" s="25"/>
      <c r="AK9" s="25"/>
      <c r="AL9" s="25"/>
      <c r="AM9" s="25"/>
      <c r="AN9" s="25"/>
      <c r="AO9" s="25"/>
      <c r="AP9" s="25"/>
      <c r="AQ9" s="25"/>
      <c r="AR9" s="25"/>
      <c r="AT9" s="25"/>
      <c r="AU9" s="25"/>
      <c r="AV9" s="25"/>
      <c r="AW9" s="25"/>
      <c r="AX9" s="25"/>
      <c r="AY9" s="25"/>
      <c r="AZ9" s="25"/>
      <c r="BA9" s="25"/>
      <c r="BB9" s="25"/>
      <c r="BC9" s="25"/>
      <c r="BE9" s="25"/>
      <c r="BF9" s="25"/>
      <c r="BG9" s="25"/>
      <c r="BH9" s="25"/>
      <c r="BI9" s="25"/>
      <c r="BJ9" s="25"/>
      <c r="BK9" s="25"/>
      <c r="BL9" s="25"/>
      <c r="BM9" s="25"/>
      <c r="BN9" s="25"/>
      <c r="BP9" s="25"/>
      <c r="BQ9" s="25"/>
      <c r="BR9" s="25"/>
      <c r="BS9" s="25"/>
      <c r="BT9" s="25"/>
      <c r="BU9" s="25"/>
      <c r="BV9" s="25"/>
      <c r="BW9" s="25"/>
      <c r="BX9" s="25"/>
      <c r="BY9" s="25"/>
      <c r="CA9" s="25"/>
      <c r="CB9" s="25"/>
      <c r="CC9" s="25"/>
      <c r="CD9" s="25"/>
      <c r="CE9" s="25"/>
      <c r="CF9" s="25"/>
      <c r="CG9" s="25"/>
      <c r="CH9" s="25"/>
      <c r="CI9" s="25"/>
      <c r="CJ9" s="25"/>
      <c r="CL9" s="25"/>
      <c r="CM9" s="25"/>
      <c r="CN9" s="25"/>
      <c r="CO9" s="25"/>
      <c r="CP9" s="25"/>
      <c r="CQ9" s="25"/>
      <c r="CR9" s="25"/>
      <c r="CS9" s="25"/>
      <c r="CT9" s="25"/>
      <c r="CU9" s="25"/>
      <c r="CW9" s="25"/>
      <c r="CX9" s="25"/>
      <c r="CY9" s="25"/>
      <c r="CZ9" s="25"/>
      <c r="DA9" s="25"/>
      <c r="DB9" s="25"/>
      <c r="DC9" s="25"/>
      <c r="DD9" s="25"/>
      <c r="DE9" s="25"/>
      <c r="DF9" s="25"/>
      <c r="DH9" s="25"/>
      <c r="DI9" s="25"/>
      <c r="DJ9" s="25"/>
      <c r="DK9" s="25"/>
      <c r="DL9" s="25"/>
      <c r="DM9" s="25"/>
      <c r="DN9" s="25"/>
      <c r="DO9" s="25"/>
      <c r="DP9" s="25"/>
      <c r="DQ9" s="25"/>
      <c r="DS9" s="25"/>
      <c r="DT9" s="25"/>
      <c r="DU9" s="25"/>
      <c r="DV9" s="25"/>
      <c r="DW9" s="25"/>
      <c r="DX9" s="25"/>
      <c r="DY9" s="25"/>
      <c r="DZ9" s="25"/>
      <c r="EA9" s="25"/>
      <c r="EB9" s="25"/>
      <c r="ED9" s="25"/>
      <c r="EE9" s="25"/>
      <c r="EF9" s="25"/>
      <c r="EG9" s="25"/>
      <c r="EH9" s="25"/>
      <c r="EI9" s="25"/>
      <c r="EJ9" s="25"/>
      <c r="EK9" s="25"/>
      <c r="EL9" s="25"/>
      <c r="EM9" s="25"/>
    </row>
    <row r="10" spans="1:148" x14ac:dyDescent="0.15">
      <c r="A10" s="26" t="s">
        <v>46</v>
      </c>
      <c r="B10" s="27">
        <f t="shared" ref="B10:C10" si="15">DATEVALUE($B7+12-B11&amp;"/1/"&amp;B12)</f>
        <v>47484</v>
      </c>
      <c r="C10" s="28">
        <f t="shared" si="15"/>
        <v>47849</v>
      </c>
      <c r="D10" s="28">
        <f>DATEVALUE($B7+12-D11&amp;"/1/"&amp;D12)</f>
        <v>48215</v>
      </c>
      <c r="E10" s="28">
        <f>DATEVALUE($B7+12-E11&amp;"/1/"&amp;E12)</f>
        <v>48582</v>
      </c>
      <c r="F10" s="28">
        <f>DATEVALUE($B7+12-F11&amp;"/1/"&amp;F12)</f>
        <v>48948</v>
      </c>
    </row>
    <row r="11" spans="1:148" x14ac:dyDescent="0.15">
      <c r="B11">
        <v>4</v>
      </c>
      <c r="C11">
        <v>3</v>
      </c>
      <c r="D11">
        <v>2</v>
      </c>
      <c r="E11">
        <v>1</v>
      </c>
      <c r="F11">
        <v>0</v>
      </c>
      <c r="G11" t="s">
        <v>108</v>
      </c>
    </row>
    <row r="12" spans="1:148" x14ac:dyDescent="0.15">
      <c r="B12">
        <v>1</v>
      </c>
      <c r="C12">
        <v>1</v>
      </c>
      <c r="D12">
        <v>2</v>
      </c>
      <c r="E12">
        <v>3</v>
      </c>
      <c r="F12">
        <v>4</v>
      </c>
      <c r="G12" t="s">
        <v>109</v>
      </c>
    </row>
    <row r="13" spans="1:148" x14ac:dyDescent="0.15">
      <c r="B13" t="s">
        <v>110</v>
      </c>
      <c r="C13" t="s">
        <v>111</v>
      </c>
      <c r="D13" t="s">
        <v>111</v>
      </c>
      <c r="E13" t="s">
        <v>112</v>
      </c>
      <c r="F13" t="s">
        <v>111</v>
      </c>
      <c r="G13" t="s">
        <v>113</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