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2_四日市市\"/>
    </mc:Choice>
  </mc:AlternateContent>
  <workbookProtection workbookAlgorithmName="SHA-512" workbookHashValue="Dw3ta1sj6ecifsrBiRuJyrMo6ViysWXU+tGkNGWmM3wmPAVVLVA3nhNbOxjMslQwa72sqc73WqT+ZlgU72Zm/w==" workbookSaltValue="u+P/0kMMI9HUZuwDZsv5/A=="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<sst xmlns="http://schemas.openxmlformats.org/spreadsheetml/2006/main" count="228" uniqueCount="114">
  <si>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</si>
  <si>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</si>
  <si>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</si>
  <si>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</si>
  <si>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</si>
  <si>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</si>
  <si>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</si>
  <si>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</si>
  <si>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</si>
  <si>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</si>
  <si>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</si>
  <si>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</si>
  <si>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</si>
  <si>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</si>
  <si>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</si>
  <si>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</si>
  <si>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</si>
  <si>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</si>
  <si>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</si>
  <si>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</si>
  <si>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</si>
  <si>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</si>
  <si>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</si>
  <si>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</si>
  <si>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</si>
  <si>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</si>
  <si>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</si>
  <si>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</si>
  <si>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</si>
  <si>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</si>
  <si>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</si>
  <si>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</si>
  <si>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</si>
  <si>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</si>
  <si>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</si>
  <si>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</si>
  <si>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</si>
  <si>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</si>
  <si>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</si>
  <si>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</si>
  <si>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</si>
  <si>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</si>
  <si>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</si>
  <si>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</si>
  <si>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</si>
  <si>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</si>
  <si>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</si>
  <si>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</si>
  <si>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</si>
  <si>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</si>
  <si>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</si>
  <si>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</si>
  <si>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</si>
  <si>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</si>
  <si>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</si>
  <si>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</si>
  <si>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</si>
  <si>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</si>
  <si>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</si>
  <si>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</si>
  <si>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</si>
  <si>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</si>
  <si>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</si>
  <si>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</si>
  <si>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</si>
  <si>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</si>
  <si>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</si>
  <si>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</si>
  <si>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</si>
  <si>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</si>
  <si>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</si>
  <si>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</si>
  <si>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</si>
  <si>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</si>
  <si>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</si>
  <si>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</si>
  <si>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</si>
  <si>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</si>
  <si>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</si>
  <si>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</si>
  <si>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</si>
  <si>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</si>
  <si>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</si>
  <si>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</si>
  <si>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</si>
  <si>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</si>
  <si>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</si>
  <si>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</si>
  <si>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</si>
  <si>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</si>
  <si>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</si>
  <si>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</si>
  <si>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</si>
  <si>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</si>
  <si>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</si>
  <si>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</si>
  <si>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</si>
  <si>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</si>
  <si>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</si>
  <si>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</si>
  <si>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</si>
  <si>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</si>
  <si>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</si>
  <si>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</si>
  <si>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</si>
  <si>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</si>
  <si>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</si>
  <si>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</si>
  <si>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</si>
  <si>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</si>
  <si>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</si>
  <si>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1.経営の健全性・効率性」においては、④企業債残高対給水収益比率について、指標が良化した。平均値を上回っており健全性は保たれている。また、①経常収支比率、⑤料金回収率、⑦施設利用率の指標が前年度より悪化しているものの平均値を上回っている。一方で③流動比率、⑥給水原価、⑧有収率については平均値と比較して改善が必要な項目である。これらについては、水需要の低下傾向を考慮し、経営の効率化を図ることが課題である。
また、水道事業の全国的な課題である「施設の経年化」については「2.老朽化の状況」にあるように、経年化が進行している状況である。③管路更新率については前年度・平均値ともに良化した。しかし②管路経年化率は依然として高いため、現在の整備計画を推進し管路更新を進めることが必要である。</t>
    <rPh sb="100" eb="102">
      <t>アッカ</t>
    </rPh>
    <rPh sb="113" eb="115">
      <t>ウワマワ</t>
    </rPh>
    <rPh sb="289" eb="291">
      <t>リョウカ</t>
    </rPh>
    <phoneticPr fontId="4"/>
  </si>
  <si>
    <t>①有形固定資産減価償却率…対前年度比0.33P上昇し、平均値よりも1.59P高いことから類似団体と比較しても固定資産の老朽化が進んでいる。現在の整備計画を滞りなく推進し、施設更新を進める必要がある。　　　　　　　　　　　　　　　　　　
②管路経年化率…対前年度比1.55P上昇した34.23％となっており、管路の約3割が法定耐用年数を超過している。現在の整備計画を滞りなく推進し、管路更新を進める必要がある。　　　　　　　　　　　③管路更新率…対前年度比0.14P増加し、平均値よりも0.17P高い状況となった。今後も現在の整備計画を滞りなく推進し、管路更新を進める必要がある。
（※管路の法定耐用年数：40年）</t>
    <rPh sb="23" eb="25">
      <t>ジョウショウ</t>
    </rPh>
    <rPh sb="232" eb="234">
      <t>ゾウカ</t>
    </rPh>
    <phoneticPr fontId="4"/>
  </si>
  <si>
    <t>①. 経常収支比率…対前年度比2.90P減少し、平均値よりも0.16P高い。100%以上であるため健全性は保てているが、健全経営を続けていくために、経営の効率化が必要である。　　　　　　　　　　　　　　　　　　　　　　　③流動比率…流動負債の減少によって対前年度比0.29P増加した。平均値より43.94P低いものの、100％以上の水準を保てており危険性はない。　　　　　　　　　　　　　　　　　　　　　④企業債残高対給水収益比率…平均値より72.98P低く、健全性を確保できている。　　　　　　　　　　　　　　　
⑤料金回収率…給水原価の上昇に伴い減少傾向。平均値より0.71P高いが、健全度が低下している。　　　　　　　　　　　　　　　　　　　　⑥給水原価…経常費用の増加により、上昇傾向。平均値よりも16.83円/㎥円高い状態であり、コスト削減などの経営の効率化を図ることが課題である。　　　　　　　　　　　
⑦施設利用率…水需要の減少に伴い、対前年度比1.12P減少しているが、平均値よりも1.68P高く、健全な状態である。
⑧有収率…例年と比べ、増加しているものの、 平均値と比較して0.16P低い数値であるため、より一層の経営の効率化が必要である。　　　</t>
    <rPh sb="35" eb="36">
      <t>タカ</t>
    </rPh>
    <rPh sb="116" eb="118">
      <t>リュウドウ</t>
    </rPh>
    <rPh sb="118" eb="120">
      <t>フサイ</t>
    </rPh>
    <rPh sb="121" eb="123">
      <t>ゲンショウ</t>
    </rPh>
    <rPh sb="137" eb="139">
      <t>ゾウカ</t>
    </rPh>
    <rPh sb="290" eb="291">
      <t>タカ</t>
    </rPh>
    <rPh sb="415" eb="416">
      <t>ミズ</t>
    </rPh>
    <rPh sb="416" eb="418">
      <t>ジュヨウ</t>
    </rPh>
    <rPh sb="419" eb="421">
      <t>ゲンショウ</t>
    </rPh>
    <rPh sb="422" eb="423">
      <t>トモナ</t>
    </rPh>
    <rPh sb="425" eb="426">
      <t>タイ</t>
    </rPh>
    <rPh sb="426" eb="428">
      <t>ゼンネン</t>
    </rPh>
    <rPh sb="428" eb="429">
      <t>ド</t>
    </rPh>
    <rPh sb="429" eb="430">
      <t>ヒ</t>
    </rPh>
    <rPh sb="435" eb="43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</si>
</sst>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0.66</c:v>
                </c:pt>
                <c:pt idx="1">
                  <c:v>0.56999999999999995</c:v>
                </c:pt>
                <c:pt idx="2">
                  <c:v>0.98</c:v>
                </c:pt>
                <c:pt idx="3">
                  <c:v>0.81</c:v>
                </c:pt>
                <c:pt idx="4">
                  <c:v>0.95</c:v>
                </c:pt>
              </c:numCache>
            </c:numRef>
          </c:val>
          <c:extLst>
            <c:ext xmlns:c16="http://schemas.microsoft.com/office/drawing/2014/chart" uri="{C3380CC4-5D6E-409C-BE32-E72D297353CC}">
              <c16:uniqueId val="{00000000-76EC-47AB-907D-5759A55F06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0.73</c:v>
                </c:pt>
                <c:pt idx="2">
                  <c:v>0.79</c:v>
                </c:pt>
                <c:pt idx="3">
                  <c:v>0.75</c:v>
                </c:pt>
                <c:pt idx="4">
                  <c:v>0.78</c:v>
                </c:pt>
              </c:numCache>
            </c:numRef>
          </c:val>
          <c:smooth val="0"/>
          <c:extLst>
            <c:ext xmlns:c16="http://schemas.microsoft.com/office/drawing/2014/chart" uri="{C3380CC4-5D6E-409C-BE32-E72D297353CC}">
              <c16:uniqueId val="{00000001-76EC-47AB-907D-5759A55F06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60</c:v>
                </c:pt>
                <c:pt idx="1">
                  <c:v>59.08</c:v>
                </c:pt>
                <c:pt idx="2">
                  <c:v>59.59</c:v>
                </c:pt>
                <c:pt idx="3">
                  <c:v>66.61</c:v>
                </c:pt>
                <c:pt idx="4">
                  <c:v>65.489999999999995</c:v>
                </c:pt>
              </c:numCache>
            </c:numRef>
          </c:val>
          <c:extLst>
            <c:ext xmlns:c16="http://schemas.microsoft.com/office/drawing/2014/chart" uri="{C3380CC4-5D6E-409C-BE32-E72D297353CC}">
              <c16:uniqueId val="{00000000-A41E-4C32-8425-7C32BFE627A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63.53</c:v>
                </c:pt>
                <c:pt idx="1">
                  <c:v>63.16</c:v>
                </c:pt>
                <c:pt idx="2">
                  <c:v>64.41</c:v>
                </c:pt>
                <c:pt idx="3">
                  <c:v>64.11</c:v>
                </c:pt>
                <c:pt idx="4">
                  <c:v>63.81</c:v>
                </c:pt>
              </c:numCache>
            </c:numRef>
          </c:val>
          <c:smooth val="0"/>
          <c:extLst>
            <c:ext xmlns:c16="http://schemas.microsoft.com/office/drawing/2014/chart" uri="{C3380CC4-5D6E-409C-BE32-E72D297353CC}">
              <c16:uniqueId val="{00000001-A41E-4C32-8425-7C32BFE627A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89.98</c:v>
                </c:pt>
                <c:pt idx="1">
                  <c:v>89.93</c:v>
                </c:pt>
                <c:pt idx="2">
                  <c:v>79.62</c:v>
                </c:pt>
                <c:pt idx="3">
                  <c:v>90.47</c:v>
                </c:pt>
                <c:pt idx="4">
                  <c:v>91.6</c:v>
                </c:pt>
              </c:numCache>
            </c:numRef>
          </c:val>
          <c:extLst>
            <c:ext xmlns:c16="http://schemas.microsoft.com/office/drawing/2014/chart" uri="{C3380CC4-5D6E-409C-BE32-E72D297353CC}">
              <c16:uniqueId val="{00000000-B008-4046-949D-97BE5944243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91.58</c:v>
                </c:pt>
                <c:pt idx="1">
                  <c:v>91.48</c:v>
                </c:pt>
                <c:pt idx="2">
                  <c:v>91.64</c:v>
                </c:pt>
                <c:pt idx="3">
                  <c:v>92.09</c:v>
                </c:pt>
                <c:pt idx="4">
                  <c:v>91.76</c:v>
                </c:pt>
              </c:numCache>
            </c:numRef>
          </c:val>
          <c:smooth val="0"/>
          <c:extLst>
            <c:ext xmlns:c16="http://schemas.microsoft.com/office/drawing/2014/chart" uri="{C3380CC4-5D6E-409C-BE32-E72D297353CC}">
              <c16:uniqueId val="{00000001-B008-4046-949D-97BE5944243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122.47</c:v>
                </c:pt>
                <c:pt idx="1">
                  <c:v>117.75</c:v>
                </c:pt>
                <c:pt idx="2">
                  <c:v>113.9</c:v>
                </c:pt>
                <c:pt idx="3">
                  <c:v>112.93</c:v>
                </c:pt>
                <c:pt idx="4">
                  <c:v>110.03</c:v>
                </c:pt>
              </c:numCache>
            </c:numRef>
          </c:val>
          <c:extLst>
            <c:ext xmlns:c16="http://schemas.microsoft.com/office/drawing/2014/chart" uri="{C3380CC4-5D6E-409C-BE32-E72D297353CC}">
              <c16:uniqueId val="{00000000-10CC-4CC6-92C9-0FD1D277D1C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115.41</c:v>
                </c:pt>
                <c:pt idx="1">
                  <c:v>113.57</c:v>
                </c:pt>
                <c:pt idx="2">
                  <c:v>112.59</c:v>
                </c:pt>
                <c:pt idx="3">
                  <c:v>113.87</c:v>
                </c:pt>
                <c:pt idx="4">
                  <c:v>109.87</c:v>
                </c:pt>
              </c:numCache>
            </c:numRef>
          </c:val>
          <c:smooth val="0"/>
          <c:extLst>
            <c:ext xmlns:c16="http://schemas.microsoft.com/office/drawing/2014/chart" uri="{C3380CC4-5D6E-409C-BE32-E72D297353CC}">
              <c16:uniqueId val="{00000001-10CC-4CC6-92C9-0FD1D277D1C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52.83</c:v>
                </c:pt>
                <c:pt idx="1">
                  <c:v>53.43</c:v>
                </c:pt>
                <c:pt idx="2">
                  <c:v>53.88</c:v>
                </c:pt>
                <c:pt idx="3">
                  <c:v>53.85</c:v>
                </c:pt>
                <c:pt idx="4">
                  <c:v>54.18</c:v>
                </c:pt>
              </c:numCache>
            </c:numRef>
          </c:val>
          <c:extLst>
            <c:ext xmlns:c16="http://schemas.microsoft.com/office/drawing/2014/chart" uri="{C3380CC4-5D6E-409C-BE32-E72D297353CC}">
              <c16:uniqueId val="{00000000-63F0-492C-AA14-97BFF15785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50.41</c:v>
                </c:pt>
                <c:pt idx="1">
                  <c:v>51.13</c:v>
                </c:pt>
                <c:pt idx="2">
                  <c:v>51.62</c:v>
                </c:pt>
                <c:pt idx="3">
                  <c:v>52.16</c:v>
                </c:pt>
                <c:pt idx="4">
                  <c:v>52.59</c:v>
                </c:pt>
              </c:numCache>
            </c:numRef>
          </c:val>
          <c:smooth val="0"/>
          <c:extLst>
            <c:ext xmlns:c16="http://schemas.microsoft.com/office/drawing/2014/chart" uri="{C3380CC4-5D6E-409C-BE32-E72D297353CC}">
              <c16:uniqueId val="{00000001-63F0-492C-AA14-97BFF15785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29.28</c:v>
                </c:pt>
                <c:pt idx="1">
                  <c:v>30.71</c:v>
                </c:pt>
                <c:pt idx="2">
                  <c:v>31.35</c:v>
                </c:pt>
                <c:pt idx="3">
                  <c:v>32.68</c:v>
                </c:pt>
                <c:pt idx="4">
                  <c:v>34.229999999999997</c:v>
                </c:pt>
              </c:numCache>
            </c:numRef>
          </c:val>
          <c:extLst>
            <c:ext xmlns:c16="http://schemas.microsoft.com/office/drawing/2014/chart" uri="{C3380CC4-5D6E-409C-BE32-E72D297353CC}">
              <c16:uniqueId val="{00000000-6DC4-4BD0-8BF2-A6CB03B07CB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20.36</c:v>
                </c:pt>
                <c:pt idx="1">
                  <c:v>22.41</c:v>
                </c:pt>
                <c:pt idx="2">
                  <c:v>23.68</c:v>
                </c:pt>
                <c:pt idx="3">
                  <c:v>25.76</c:v>
                </c:pt>
                <c:pt idx="4">
                  <c:v>27.51</c:v>
                </c:pt>
              </c:numCache>
            </c:numRef>
          </c:val>
          <c:smooth val="0"/>
          <c:extLst>
            <c:ext xmlns:c16="http://schemas.microsoft.com/office/drawing/2014/chart" uri="{C3380CC4-5D6E-409C-BE32-E72D297353CC}">
              <c16:uniqueId val="{00000001-6DC4-4BD0-8BF2-A6CB03B07CB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DA-460E-8E50-1A3CD3A2614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6DA-460E-8E50-1A3CD3A2614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266.39</c:v>
                </c:pt>
                <c:pt idx="1">
                  <c:v>284.85000000000002</c:v>
                </c:pt>
                <c:pt idx="2">
                  <c:v>251.2</c:v>
                </c:pt>
                <c:pt idx="3">
                  <c:v>184.66</c:v>
                </c:pt>
                <c:pt idx="4">
                  <c:v>184.95</c:v>
                </c:pt>
              </c:numCache>
            </c:numRef>
          </c:val>
          <c:extLst>
            <c:ext xmlns:c16="http://schemas.microsoft.com/office/drawing/2014/chart" uri="{C3380CC4-5D6E-409C-BE32-E72D297353CC}">
              <c16:uniqueId val="{00000000-53C4-43CA-B01E-C9F256F3FD5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258.22000000000003</c:v>
                </c:pt>
                <c:pt idx="1">
                  <c:v>250.03</c:v>
                </c:pt>
                <c:pt idx="2">
                  <c:v>239.45</c:v>
                </c:pt>
                <c:pt idx="3">
                  <c:v>246.01</c:v>
                </c:pt>
                <c:pt idx="4">
                  <c:v>228.89</c:v>
                </c:pt>
              </c:numCache>
            </c:numRef>
          </c:val>
          <c:smooth val="0"/>
          <c:extLst>
            <c:ext xmlns:c16="http://schemas.microsoft.com/office/drawing/2014/chart" uri="{C3380CC4-5D6E-409C-BE32-E72D297353CC}">
              <c16:uniqueId val="{00000001-53C4-43CA-B01E-C9F256F3FD5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200.77</c:v>
                </c:pt>
                <c:pt idx="1">
                  <c:v>193.68</c:v>
                </c:pt>
                <c:pt idx="2">
                  <c:v>228.16</c:v>
                </c:pt>
                <c:pt idx="3">
                  <c:v>179.54</c:v>
                </c:pt>
                <c:pt idx="4">
                  <c:v>178.28</c:v>
                </c:pt>
              </c:numCache>
            </c:numRef>
          </c:val>
          <c:extLst>
            <c:ext xmlns:c16="http://schemas.microsoft.com/office/drawing/2014/chart" uri="{C3380CC4-5D6E-409C-BE32-E72D297353CC}">
              <c16:uniqueId val="{00000000-B3F4-4299-A298-ED0AF184AE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255.12</c:v>
                </c:pt>
                <c:pt idx="1">
                  <c:v>254.19</c:v>
                </c:pt>
                <c:pt idx="2">
                  <c:v>259.56</c:v>
                </c:pt>
                <c:pt idx="3">
                  <c:v>248.92</c:v>
                </c:pt>
                <c:pt idx="4">
                  <c:v>251.26</c:v>
                </c:pt>
              </c:numCache>
            </c:numRef>
          </c:val>
          <c:smooth val="0"/>
          <c:extLst>
            <c:ext xmlns:c16="http://schemas.microsoft.com/office/drawing/2014/chart" uri="{C3380CC4-5D6E-409C-BE32-E72D297353CC}">
              <c16:uniqueId val="{00000001-B3F4-4299-A298-ED0AF184AE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113.87</c:v>
                </c:pt>
                <c:pt idx="1">
                  <c:v>110.51</c:v>
                </c:pt>
                <c:pt idx="2">
                  <c:v>86.48</c:v>
                </c:pt>
                <c:pt idx="3">
                  <c:v>105.52</c:v>
                </c:pt>
                <c:pt idx="4">
                  <c:v>102.64</c:v>
                </c:pt>
              </c:numCache>
            </c:numRef>
          </c:val>
          <c:extLst>
            <c:ext xmlns:c16="http://schemas.microsoft.com/office/drawing/2014/chart" uri="{C3380CC4-5D6E-409C-BE32-E72D297353CC}">
              <c16:uniqueId val="{00000000-FCB8-4661-8C08-AA2F3BFE14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109.12</c:v>
                </c:pt>
                <c:pt idx="1">
                  <c:v>107.42</c:v>
                </c:pt>
                <c:pt idx="2">
                  <c:v>105.07</c:v>
                </c:pt>
                <c:pt idx="3">
                  <c:v>107.54</c:v>
                </c:pt>
                <c:pt idx="4">
                  <c:v>101.93</c:v>
                </c:pt>
              </c:numCache>
            </c:numRef>
          </c:val>
          <c:smooth val="0"/>
          <c:extLst>
            <c:ext xmlns:c16="http://schemas.microsoft.com/office/drawing/2014/chart" uri="{C3380CC4-5D6E-409C-BE32-E72D297353CC}">
              <c16:uniqueId val="{00000001-FCB8-4661-8C08-AA2F3BFE14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162.56</c:v>
                </c:pt>
                <c:pt idx="1">
                  <c:v>167.76</c:v>
                </c:pt>
                <c:pt idx="2">
                  <c:v>193.66</c:v>
                </c:pt>
                <c:pt idx="3">
                  <c:v>173.39</c:v>
                </c:pt>
                <c:pt idx="4">
                  <c:v>179.3</c:v>
                </c:pt>
              </c:numCache>
            </c:numRef>
          </c:val>
          <c:extLst>
            <c:ext xmlns:c16="http://schemas.microsoft.com/office/drawing/2014/chart" uri="{C3380CC4-5D6E-409C-BE32-E72D297353CC}">
              <c16:uniqueId val="{00000000-08D0-4BDE-BB4A-BDC1E51E70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153.88</c:v>
                </c:pt>
                <c:pt idx="1">
                  <c:v>157.19</c:v>
                </c:pt>
                <c:pt idx="2">
                  <c:v>153.71</c:v>
                </c:pt>
                <c:pt idx="3">
                  <c:v>155.9</c:v>
                </c:pt>
                <c:pt idx="4">
                  <c:v>162.47</c:v>
                </c:pt>
              </c:numCache>
            </c:numRef>
          </c:val>
          <c:smooth val="0"/>
          <c:extLst>
            <c:ext xmlns:c16="http://schemas.microsoft.com/office/drawing/2014/chart" uri="{C3380CC4-5D6E-409C-BE32-E72D297353CC}">
              <c16:uniqueId val="{00000001-08D0-4BDE-BB4A-BDC1E51E70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三重県　四日市市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2">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A1</v>
      </c>
      <c r="X8" s="78"/>
      <c r="Y8" s="78"/>
      <c r="Z8" s="78"/>
      <c r="AA8" s="78"/>
      <c r="AB8" s="78"/>
      <c r="AC8" s="78"/>
      <c r="AD8" s="78" t="str">
        <f>データ!$M$6</f>
        <v>自治体職員</v>
      </c>
      <c r="AE8" s="78"/>
      <c r="AF8" s="78"/>
      <c r="AG8" s="78"/>
      <c r="AH8" s="78"/>
      <c r="AI8" s="78"/>
      <c r="AJ8" s="78"/>
      <c r="AK8" s="2"/>
      <c r="AL8" s="69">
        <f>データ!$R$6</f>
        <v>309719</v>
      </c>
      <c r="AM8" s="69"/>
      <c r="AN8" s="69"/>
      <c r="AO8" s="69"/>
      <c r="AP8" s="69"/>
      <c r="AQ8" s="69"/>
      <c r="AR8" s="69"/>
      <c r="AS8" s="69"/>
      <c r="AT8" s="37">
        <f>データ!$S$6</f>
        <v>206.5</v>
      </c>
      <c r="AU8" s="38"/>
      <c r="AV8" s="38"/>
      <c r="AW8" s="38"/>
      <c r="AX8" s="38"/>
      <c r="AY8" s="38"/>
      <c r="AZ8" s="38"/>
      <c r="BA8" s="38"/>
      <c r="BB8" s="58">
        <f>データ!$T$6</f>
        <v>1499.85</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2">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2">
      <c r="A10" s="2"/>
      <c r="B10" s="37" t="str">
        <f>データ!$N$6</f>
        <v>-</v>
      </c>
      <c r="C10" s="38"/>
      <c r="D10" s="38"/>
      <c r="E10" s="38"/>
      <c r="F10" s="38"/>
      <c r="G10" s="38"/>
      <c r="H10" s="38"/>
      <c r="I10" s="37">
        <f>データ!$O$6</f>
        <v>71.56</v>
      </c>
      <c r="J10" s="38"/>
      <c r="K10" s="38"/>
      <c r="L10" s="38"/>
      <c r="M10" s="38"/>
      <c r="N10" s="38"/>
      <c r="O10" s="68"/>
      <c r="P10" s="58">
        <f>データ!$P$6</f>
        <v>99.99</v>
      </c>
      <c r="Q10" s="58"/>
      <c r="R10" s="58"/>
      <c r="S10" s="58"/>
      <c r="T10" s="58"/>
      <c r="U10" s="58"/>
      <c r="V10" s="58"/>
      <c r="W10" s="69">
        <f>データ!$Q$6</f>
        <v>2409</v>
      </c>
      <c r="X10" s="69"/>
      <c r="Y10" s="69"/>
      <c r="Z10" s="69"/>
      <c r="AA10" s="69"/>
      <c r="AB10" s="69"/>
      <c r="AC10" s="69"/>
      <c r="AD10" s="2"/>
      <c r="AE10" s="2"/>
      <c r="AF10" s="2"/>
      <c r="AG10" s="2"/>
      <c r="AH10" s="2"/>
      <c r="AI10" s="2"/>
      <c r="AJ10" s="2"/>
      <c r="AK10" s="2"/>
      <c r="AL10" s="69">
        <f>データ!$U$6</f>
        <v>308719</v>
      </c>
      <c r="AM10" s="69"/>
      <c r="AN10" s="69"/>
      <c r="AO10" s="69"/>
      <c r="AP10" s="69"/>
      <c r="AQ10" s="69"/>
      <c r="AR10" s="69"/>
      <c r="AS10" s="69"/>
      <c r="AT10" s="37">
        <f>データ!$V$6</f>
        <v>199.04</v>
      </c>
      <c r="AU10" s="38"/>
      <c r="AV10" s="38"/>
      <c r="AW10" s="38"/>
      <c r="AX10" s="38"/>
      <c r="AY10" s="38"/>
      <c r="AZ10" s="38"/>
      <c r="BA10" s="38"/>
      <c r="BB10" s="58">
        <f>データ!$W$6</f>
        <v>1551.04</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2">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112</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2">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111</v>
      </c>
      <c r="BM66" s="43"/>
      <c r="BN66" s="43"/>
      <c r="BO66" s="43"/>
      <c r="BP66" s="43"/>
      <c r="BQ66" s="43"/>
      <c r="BR66" s="43"/>
      <c r="BS66" s="43"/>
      <c r="BT66" s="43"/>
      <c r="BU66" s="43"/>
      <c r="BV66" s="43"/>
      <c r="BW66" s="43"/>
      <c r="BX66" s="43"/>
      <c r="BY66" s="43"/>
      <c r="BZ66" s="4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ydoanUGgcg9VIYqOLRSEeNnZBM5EQzPwL7OivCyU/B4etOVwVv51EWFv7BYOHNmuyI26x6rWnfKn0Py5dtJGA==" saltValue="5VCXMr/KLj2KJNAWRy7vB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242021</v>
      </c>
      <c r="D6" s="20">
        <f t="shared" si="3"/>
        <v>46</v>
      </c>
      <c r="E6" s="20">
        <f t="shared" si="3"/>
        <v>1</v>
      </c>
      <c r="F6" s="20">
        <f t="shared" si="3"/>
        <v>0</v>
      </c>
      <c r="G6" s="20">
        <f t="shared" si="3"/>
        <v>1</v>
      </c>
      <c r="H6" s="20" t="str">
        <f t="shared" si="3"/>
        <v>三重県　四日市市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71.56</v>
      </c>
      <c r="P6" s="21">
        <f t="shared" si="3"/>
        <v>99.99</v>
      </c>
      <c r="Q6" s="21">
        <f t="shared" si="3"/>
        <v>2409</v>
      </c>
      <c r="R6" s="21">
        <f t="shared" si="3"/>
        <v>309719</v>
      </c>
      <c r="S6" s="21">
        <f t="shared" si="3"/>
        <v>206.5</v>
      </c>
      <c r="T6" s="21">
        <f t="shared" si="3"/>
        <v>1499.85</v>
      </c>
      <c r="U6" s="21">
        <f t="shared" si="3"/>
        <v>308719</v>
      </c>
      <c r="V6" s="21">
        <f t="shared" si="3"/>
        <v>199.04</v>
      </c>
      <c r="W6" s="21">
        <f t="shared" si="3"/>
        <v>1551.04</v>
      </c>
      <c r="X6" s="22">
        <f>IF(X7="",NA(),X7)</f>
        <v>122.47</v>
      </c>
      <c r="Y6" s="22">
        <f t="shared" ref="Y6:AG6" si="4">IF(Y7="",NA(),Y7)</f>
        <v>117.75</v>
      </c>
      <c r="Z6" s="22">
        <f t="shared" si="4"/>
        <v>113.9</v>
      </c>
      <c r="AA6" s="22">
        <f t="shared" si="4"/>
        <v>112.93</v>
      </c>
      <c r="AB6" s="22">
        <f t="shared" si="4"/>
        <v>110.03</v>
      </c>
      <c r="AC6" s="22">
        <f t="shared" si="4"/>
        <v>115.41</v>
      </c>
      <c r="AD6" s="22">
        <f t="shared" si="4"/>
        <v>113.57</v>
      </c>
      <c r="AE6" s="22">
        <f t="shared" si="4"/>
        <v>112.59</v>
      </c>
      <c r="AF6" s="22">
        <f t="shared" si="4"/>
        <v>113.87</v>
      </c>
      <c r="AG6" s="22">
        <f t="shared" si="4"/>
        <v>109.87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266.39</v>
      </c>
      <c r="AU6" s="22">
        <f t="shared" ref="AU6:BC6" si="6">IF(AU7="",NA(),AU7)</f>
        <v>284.85000000000002</v>
      </c>
      <c r="AV6" s="22">
        <f t="shared" si="6"/>
        <v>251.2</v>
      </c>
      <c r="AW6" s="22">
        <f t="shared" si="6"/>
        <v>184.66</v>
      </c>
      <c r="AX6" s="22">
        <f t="shared" si="6"/>
        <v>184.95</v>
      </c>
      <c r="AY6" s="22">
        <f t="shared" si="6"/>
        <v>258.22000000000003</v>
      </c>
      <c r="AZ6" s="22">
        <f t="shared" si="6"/>
        <v>250.03</v>
      </c>
      <c r="BA6" s="22">
        <f t="shared" si="6"/>
        <v>239.45</v>
      </c>
      <c r="BB6" s="22">
        <f t="shared" si="6"/>
        <v>246.01</v>
      </c>
      <c r="BC6" s="22">
        <f t="shared" si="6"/>
        <v>228.89</v>
      </c>
      <c r="BD6" s="21" t="str">
        <f>IF(BD7="","",IF(BD7="-","【-】","【"&amp;SUBSTITUTE(TEXT(BD7,"#,##0.00"),"-","△")&amp;"】"))</f>
        <v>【252.29】</v>
      </c>
      <c r="BE6" s="22">
        <f>IF(BE7="",NA(),BE7)</f>
        <v>200.77</v>
      </c>
      <c r="BF6" s="22">
        <f t="shared" ref="BF6:BN6" si="7">IF(BF7="",NA(),BF7)</f>
        <v>193.68</v>
      </c>
      <c r="BG6" s="22">
        <f t="shared" si="7"/>
        <v>228.16</v>
      </c>
      <c r="BH6" s="22">
        <f t="shared" si="7"/>
        <v>179.54</v>
      </c>
      <c r="BI6" s="22">
        <f t="shared" si="7"/>
        <v>178.28</v>
      </c>
      <c r="BJ6" s="22">
        <f t="shared" si="7"/>
        <v>255.12</v>
      </c>
      <c r="BK6" s="22">
        <f t="shared" si="7"/>
        <v>254.19</v>
      </c>
      <c r="BL6" s="22">
        <f t="shared" si="7"/>
        <v>259.56</v>
      </c>
      <c r="BM6" s="22">
        <f t="shared" si="7"/>
        <v>248.92</v>
      </c>
      <c r="BN6" s="22">
        <f t="shared" si="7"/>
        <v>251.26</v>
      </c>
      <c r="BO6" s="21" t="str">
        <f>IF(BO7="","",IF(BO7="-","【-】","【"&amp;SUBSTITUTE(TEXT(BO7,"#,##0.00"),"-","△")&amp;"】"))</f>
        <v>【268.07】</v>
      </c>
      <c r="BP6" s="22">
        <f>IF(BP7="",NA(),BP7)</f>
        <v>113.87</v>
      </c>
      <c r="BQ6" s="22">
        <f t="shared" ref="BQ6:BY6" si="8">IF(BQ7="",NA(),BQ7)</f>
        <v>110.51</v>
      </c>
      <c r="BR6" s="22">
        <f t="shared" si="8"/>
        <v>86.48</v>
      </c>
      <c r="BS6" s="22">
        <f t="shared" si="8"/>
        <v>105.52</v>
      </c>
      <c r="BT6" s="22">
        <f t="shared" si="8"/>
        <v>102.64</v>
      </c>
      <c r="BU6" s="22">
        <f t="shared" si="8"/>
        <v>109.12</v>
      </c>
      <c r="BV6" s="22">
        <f t="shared" si="8"/>
        <v>107.42</v>
      </c>
      <c r="BW6" s="22">
        <f t="shared" si="8"/>
        <v>105.07</v>
      </c>
      <c r="BX6" s="22">
        <f t="shared" si="8"/>
        <v>107.54</v>
      </c>
      <c r="BY6" s="22">
        <f t="shared" si="8"/>
        <v>101.93</v>
      </c>
      <c r="BZ6" s="21" t="str">
        <f>IF(BZ7="","",IF(BZ7="-","【-】","【"&amp;SUBSTITUTE(TEXT(BZ7,"#,##0.00"),"-","△")&amp;"】"))</f>
        <v>【97.47】</v>
      </c>
      <c r="CA6" s="22">
        <f>IF(CA7="",NA(),CA7)</f>
        <v>162.56</v>
      </c>
      <c r="CB6" s="22">
        <f t="shared" ref="CB6:CJ6" si="9">IF(CB7="",NA(),CB7)</f>
        <v>167.76</v>
      </c>
      <c r="CC6" s="22">
        <f t="shared" si="9"/>
        <v>193.66</v>
      </c>
      <c r="CD6" s="22">
        <f t="shared" si="9"/>
        <v>173.39</v>
      </c>
      <c r="CE6" s="22">
        <f t="shared" si="9"/>
        <v>179.3</v>
      </c>
      <c r="CF6" s="22">
        <f t="shared" si="9"/>
        <v>153.88</v>
      </c>
      <c r="CG6" s="22">
        <f t="shared" si="9"/>
        <v>157.19</v>
      </c>
      <c r="CH6" s="22">
        <f t="shared" si="9"/>
        <v>153.71</v>
      </c>
      <c r="CI6" s="22">
        <f t="shared" si="9"/>
        <v>155.9</v>
      </c>
      <c r="CJ6" s="22">
        <f t="shared" si="9"/>
        <v>162.47</v>
      </c>
      <c r="CK6" s="21" t="str">
        <f>IF(CK7="","",IF(CK7="-","【-】","【"&amp;SUBSTITUTE(TEXT(CK7,"#,##0.00"),"-","△")&amp;"】"))</f>
        <v>【174.75】</v>
      </c>
      <c r="CL6" s="22">
        <f>IF(CL7="",NA(),CL7)</f>
        <v>60</v>
      </c>
      <c r="CM6" s="22">
        <f t="shared" ref="CM6:CU6" si="10">IF(CM7="",NA(),CM7)</f>
        <v>59.08</v>
      </c>
      <c r="CN6" s="22">
        <f t="shared" si="10"/>
        <v>59.59</v>
      </c>
      <c r="CO6" s="22">
        <f t="shared" si="10"/>
        <v>66.61</v>
      </c>
      <c r="CP6" s="22">
        <f t="shared" si="10"/>
        <v>65.489999999999995</v>
      </c>
      <c r="CQ6" s="22">
        <f t="shared" si="10"/>
        <v>63.53</v>
      </c>
      <c r="CR6" s="22">
        <f t="shared" si="10"/>
        <v>63.16</v>
      </c>
      <c r="CS6" s="22">
        <f t="shared" si="10"/>
        <v>64.41</v>
      </c>
      <c r="CT6" s="22">
        <f t="shared" si="10"/>
        <v>64.11</v>
      </c>
      <c r="CU6" s="22">
        <f t="shared" si="10"/>
        <v>63.81</v>
      </c>
      <c r="CV6" s="21" t="str">
        <f>IF(CV7="","",IF(CV7="-","【-】","【"&amp;SUBSTITUTE(TEXT(CV7,"#,##0.00"),"-","△")&amp;"】"))</f>
        <v>【59.97】</v>
      </c>
      <c r="CW6" s="22">
        <f>IF(CW7="",NA(),CW7)</f>
        <v>89.98</v>
      </c>
      <c r="CX6" s="22">
        <f t="shared" ref="CX6:DF6" si="11">IF(CX7="",NA(),CX7)</f>
        <v>89.93</v>
      </c>
      <c r="CY6" s="22">
        <f t="shared" si="11"/>
        <v>79.62</v>
      </c>
      <c r="CZ6" s="22">
        <f t="shared" si="11"/>
        <v>90.47</v>
      </c>
      <c r="DA6" s="22">
        <f t="shared" si="11"/>
        <v>91.6</v>
      </c>
      <c r="DB6" s="22">
        <f t="shared" si="11"/>
        <v>91.58</v>
      </c>
      <c r="DC6" s="22">
        <f t="shared" si="11"/>
        <v>91.48</v>
      </c>
      <c r="DD6" s="22">
        <f t="shared" si="11"/>
        <v>91.64</v>
      </c>
      <c r="DE6" s="22">
        <f t="shared" si="11"/>
        <v>92.09</v>
      </c>
      <c r="DF6" s="22">
        <f t="shared" si="11"/>
        <v>91.76</v>
      </c>
      <c r="DG6" s="21" t="str">
        <f>IF(DG7="","",IF(DG7="-","【-】","【"&amp;SUBSTITUTE(TEXT(DG7,"#,##0.00"),"-","△")&amp;"】"))</f>
        <v>【89.76】</v>
      </c>
      <c r="DH6" s="22">
        <f>IF(DH7="",NA(),DH7)</f>
        <v>52.83</v>
      </c>
      <c r="DI6" s="22">
        <f t="shared" ref="DI6:DQ6" si="12">IF(DI7="",NA(),DI7)</f>
        <v>53.43</v>
      </c>
      <c r="DJ6" s="22">
        <f t="shared" si="12"/>
        <v>53.88</v>
      </c>
      <c r="DK6" s="22">
        <f t="shared" si="12"/>
        <v>53.85</v>
      </c>
      <c r="DL6" s="22">
        <f t="shared" si="12"/>
        <v>54.18</v>
      </c>
      <c r="DM6" s="22">
        <f t="shared" si="12"/>
        <v>50.41</v>
      </c>
      <c r="DN6" s="22">
        <f t="shared" si="12"/>
        <v>51.13</v>
      </c>
      <c r="DO6" s="22">
        <f t="shared" si="12"/>
        <v>51.62</v>
      </c>
      <c r="DP6" s="22">
        <f t="shared" si="12"/>
        <v>52.16</v>
      </c>
      <c r="DQ6" s="22">
        <f t="shared" si="12"/>
        <v>52.59</v>
      </c>
      <c r="DR6" s="21" t="str">
        <f>IF(DR7="","",IF(DR7="-","【-】","【"&amp;SUBSTITUTE(TEXT(DR7,"#,##0.00"),"-","△")&amp;"】"))</f>
        <v>【51.51】</v>
      </c>
      <c r="DS6" s="22">
        <f>IF(DS7="",NA(),DS7)</f>
        <v>29.28</v>
      </c>
      <c r="DT6" s="22">
        <f t="shared" ref="DT6:EB6" si="13">IF(DT7="",NA(),DT7)</f>
        <v>30.71</v>
      </c>
      <c r="DU6" s="22">
        <f t="shared" si="13"/>
        <v>31.35</v>
      </c>
      <c r="DV6" s="22">
        <f t="shared" si="13"/>
        <v>32.68</v>
      </c>
      <c r="DW6" s="22">
        <f t="shared" si="13"/>
        <v>34.229999999999997</v>
      </c>
      <c r="DX6" s="22">
        <f t="shared" si="13"/>
        <v>20.36</v>
      </c>
      <c r="DY6" s="22">
        <f t="shared" si="13"/>
        <v>22.41</v>
      </c>
      <c r="DZ6" s="22">
        <f t="shared" si="13"/>
        <v>23.68</v>
      </c>
      <c r="EA6" s="22">
        <f t="shared" si="13"/>
        <v>25.76</v>
      </c>
      <c r="EB6" s="22">
        <f t="shared" si="13"/>
        <v>27.51</v>
      </c>
      <c r="EC6" s="21" t="str">
        <f>IF(EC7="","",IF(EC7="-","【-】","【"&amp;SUBSTITUTE(TEXT(EC7,"#,##0.00"),"-","△")&amp;"】"))</f>
        <v>【23.75】</v>
      </c>
      <c r="ED6" s="22">
        <f>IF(ED7="",NA(),ED7)</f>
        <v>0.66</v>
      </c>
      <c r="EE6" s="22">
        <f t="shared" ref="EE6:EM6" si="14">IF(EE7="",NA(),EE7)</f>
        <v>0.56999999999999995</v>
      </c>
      <c r="EF6" s="22">
        <f t="shared" si="14"/>
        <v>0.98</v>
      </c>
      <c r="EG6" s="22">
        <f t="shared" si="14"/>
        <v>0.81</v>
      </c>
      <c r="EH6" s="22">
        <f t="shared" si="14"/>
        <v>0.95</v>
      </c>
      <c r="EI6" s="22">
        <f t="shared" si="14"/>
        <v>0.75</v>
      </c>
      <c r="EJ6" s="22">
        <f t="shared" si="14"/>
        <v>0.73</v>
      </c>
      <c r="EK6" s="22">
        <f t="shared" si="14"/>
        <v>0.79</v>
      </c>
      <c r="EL6" s="22">
        <f t="shared" si="14"/>
        <v>0.75</v>
      </c>
      <c r="EM6" s="22">
        <f t="shared" si="14"/>
        <v>0.78</v>
      </c>
      <c r="EN6" s="21" t="str">
        <f>IF(EN7="","",IF(EN7="-","【-】","【"&amp;SUBSTITUTE(TEXT(EN7,"#,##0.00"),"-","△")&amp;"】"))</f>
        <v>【0.67】</v>
      </c>
    </row>
    <row r="7" spans="1:144" s="23" customFormat="1" x14ac:dyDescent="0.2">
      <c r="A7" s="15"/>
      <c r="B7" s="24">
        <v>2022</v>
      </c>
      <c r="C7" s="24">
        <v>242021</v>
      </c>
      <c r="D7" s="24">
        <v>46</v>
      </c>
      <c r="E7" s="24">
        <v>1</v>
      </c>
      <c r="F7" s="24">
        <v>0</v>
      </c>
      <c r="G7" s="24">
        <v>1</v>
      </c>
      <c r="H7" s="24" t="s">
        <v>93</v>
      </c>
      <c r="I7" s="24" t="s">
        <v>94</v>
      </c>
      <c r="J7" s="24" t="s">
        <v>95</v>
      </c>
      <c r="K7" s="24" t="s">
        <v>96</v>
      </c>
      <c r="L7" s="24" t="s">
        <v>97</v>
      </c>
      <c r="M7" s="24" t="s">
        <v>98</v>
      </c>
      <c r="N7" s="25" t="s">
        <v>99</v>
      </c>
      <c r="O7" s="25">
        <v>71.56</v>
      </c>
      <c r="P7" s="25">
        <v>99.99</v>
      </c>
      <c r="Q7" s="25">
        <v>2409</v>
      </c>
      <c r="R7" s="25">
        <v>309719</v>
      </c>
      <c r="S7" s="25">
        <v>206.5</v>
      </c>
      <c r="T7" s="25">
        <v>1499.85</v>
      </c>
      <c r="U7" s="25">
        <v>308719</v>
      </c>
      <c r="V7" s="25">
        <v>199.04</v>
      </c>
      <c r="W7" s="25">
        <v>1551.04</v>
      </c>
      <c r="X7" s="25">
        <v>122.47</v>
      </c>
      <c r="Y7" s="25">
        <v>117.75</v>
      </c>
      <c r="Z7" s="25">
        <v>113.9</v>
      </c>
      <c r="AA7" s="25">
        <v>112.93</v>
      </c>
      <c r="AB7" s="25">
        <v>110.03</v>
      </c>
      <c r="AC7" s="25">
        <v>115.41</v>
      </c>
      <c r="AD7" s="25">
        <v>113.57</v>
      </c>
      <c r="AE7" s="25">
        <v>112.59</v>
      </c>
      <c r="AF7" s="25">
        <v>113.87</v>
      </c>
      <c r="AG7" s="25">
        <v>109.87</v>
      </c>
      <c r="AH7" s="25">
        <v>108.7</v>
      </c>
      <c r="AI7" s="25">
        <v>0</v>
      </c>
      <c r="AJ7" s="25">
        <v>0</v>
      </c>
      <c r="AK7" s="25">
        <v>0</v>
      </c>
      <c r="AL7" s="25">
        <v>0</v>
      </c>
      <c r="AM7" s="25">
        <v>0</v>
      </c>
      <c r="AN7" s="25">
        <v>0</v>
      </c>
      <c r="AO7" s="25">
        <v>0</v>
      </c>
      <c r="AP7" s="25">
        <v>0</v>
      </c>
      <c r="AQ7" s="25">
        <v>0</v>
      </c>
      <c r="AR7" s="25">
        <v>0</v>
      </c>
      <c r="AS7" s="25">
        <v>1.34</v>
      </c>
      <c r="AT7" s="25">
        <v>266.39</v>
      </c>
      <c r="AU7" s="25">
        <v>284.85000000000002</v>
      </c>
      <c r="AV7" s="25">
        <v>251.2</v>
      </c>
      <c r="AW7" s="25">
        <v>184.66</v>
      </c>
      <c r="AX7" s="25">
        <v>184.95</v>
      </c>
      <c r="AY7" s="25">
        <v>258.22000000000003</v>
      </c>
      <c r="AZ7" s="25">
        <v>250.03</v>
      </c>
      <c r="BA7" s="25">
        <v>239.45</v>
      </c>
      <c r="BB7" s="25">
        <v>246.01</v>
      </c>
      <c r="BC7" s="25">
        <v>228.89</v>
      </c>
      <c r="BD7" s="25">
        <v>252.29</v>
      </c>
      <c r="BE7" s="25">
        <v>200.77</v>
      </c>
      <c r="BF7" s="25">
        <v>193.68</v>
      </c>
      <c r="BG7" s="25">
        <v>228.16</v>
      </c>
      <c r="BH7" s="25">
        <v>179.54</v>
      </c>
      <c r="BI7" s="25">
        <v>178.28</v>
      </c>
      <c r="BJ7" s="25">
        <v>255.12</v>
      </c>
      <c r="BK7" s="25">
        <v>254.19</v>
      </c>
      <c r="BL7" s="25">
        <v>259.56</v>
      </c>
      <c r="BM7" s="25">
        <v>248.92</v>
      </c>
      <c r="BN7" s="25">
        <v>251.26</v>
      </c>
      <c r="BO7" s="25">
        <v>268.07</v>
      </c>
      <c r="BP7" s="25">
        <v>113.87</v>
      </c>
      <c r="BQ7" s="25">
        <v>110.51</v>
      </c>
      <c r="BR7" s="25">
        <v>86.48</v>
      </c>
      <c r="BS7" s="25">
        <v>105.52</v>
      </c>
      <c r="BT7" s="25">
        <v>102.64</v>
      </c>
      <c r="BU7" s="25">
        <v>109.12</v>
      </c>
      <c r="BV7" s="25">
        <v>107.42</v>
      </c>
      <c r="BW7" s="25">
        <v>105.07</v>
      </c>
      <c r="BX7" s="25">
        <v>107.54</v>
      </c>
      <c r="BY7" s="25">
        <v>101.93</v>
      </c>
      <c r="BZ7" s="25">
        <v>97.47</v>
      </c>
      <c r="CA7" s="25">
        <v>162.56</v>
      </c>
      <c r="CB7" s="25">
        <v>167.76</v>
      </c>
      <c r="CC7" s="25">
        <v>193.66</v>
      </c>
      <c r="CD7" s="25">
        <v>173.39</v>
      </c>
      <c r="CE7" s="25">
        <v>179.3</v>
      </c>
      <c r="CF7" s="25">
        <v>153.88</v>
      </c>
      <c r="CG7" s="25">
        <v>157.19</v>
      </c>
      <c r="CH7" s="25">
        <v>153.71</v>
      </c>
      <c r="CI7" s="25">
        <v>155.9</v>
      </c>
      <c r="CJ7" s="25">
        <v>162.47</v>
      </c>
      <c r="CK7" s="25">
        <v>174.75</v>
      </c>
      <c r="CL7" s="25">
        <v>60</v>
      </c>
      <c r="CM7" s="25">
        <v>59.08</v>
      </c>
      <c r="CN7" s="25">
        <v>59.59</v>
      </c>
      <c r="CO7" s="25">
        <v>66.61</v>
      </c>
      <c r="CP7" s="25">
        <v>65.489999999999995</v>
      </c>
      <c r="CQ7" s="25">
        <v>63.53</v>
      </c>
      <c r="CR7" s="25">
        <v>63.16</v>
      </c>
      <c r="CS7" s="25">
        <v>64.41</v>
      </c>
      <c r="CT7" s="25">
        <v>64.11</v>
      </c>
      <c r="CU7" s="25">
        <v>63.81</v>
      </c>
      <c r="CV7" s="25">
        <v>59.97</v>
      </c>
      <c r="CW7" s="25">
        <v>89.98</v>
      </c>
      <c r="CX7" s="25">
        <v>89.93</v>
      </c>
      <c r="CY7" s="25">
        <v>79.62</v>
      </c>
      <c r="CZ7" s="25">
        <v>90.47</v>
      </c>
      <c r="DA7" s="25">
        <v>91.6</v>
      </c>
      <c r="DB7" s="25">
        <v>91.58</v>
      </c>
      <c r="DC7" s="25">
        <v>91.48</v>
      </c>
      <c r="DD7" s="25">
        <v>91.64</v>
      </c>
      <c r="DE7" s="25">
        <v>92.09</v>
      </c>
      <c r="DF7" s="25">
        <v>91.76</v>
      </c>
      <c r="DG7" s="25">
        <v>89.76</v>
      </c>
      <c r="DH7" s="25">
        <v>52.83</v>
      </c>
      <c r="DI7" s="25">
        <v>53.43</v>
      </c>
      <c r="DJ7" s="25">
        <v>53.88</v>
      </c>
      <c r="DK7" s="25">
        <v>53.85</v>
      </c>
      <c r="DL7" s="25">
        <v>54.18</v>
      </c>
      <c r="DM7" s="25">
        <v>50.41</v>
      </c>
      <c r="DN7" s="25">
        <v>51.13</v>
      </c>
      <c r="DO7" s="25">
        <v>51.62</v>
      </c>
      <c r="DP7" s="25">
        <v>52.16</v>
      </c>
      <c r="DQ7" s="25">
        <v>52.59</v>
      </c>
      <c r="DR7" s="25">
        <v>51.51</v>
      </c>
      <c r="DS7" s="25">
        <v>29.28</v>
      </c>
      <c r="DT7" s="25">
        <v>30.71</v>
      </c>
      <c r="DU7" s="25">
        <v>31.35</v>
      </c>
      <c r="DV7" s="25">
        <v>32.68</v>
      </c>
      <c r="DW7" s="25">
        <v>34.229999999999997</v>
      </c>
      <c r="DX7" s="25">
        <v>20.36</v>
      </c>
      <c r="DY7" s="25">
        <v>22.41</v>
      </c>
      <c r="DZ7" s="25">
        <v>23.68</v>
      </c>
      <c r="EA7" s="25">
        <v>25.76</v>
      </c>
      <c r="EB7" s="25">
        <v>27.51</v>
      </c>
      <c r="EC7" s="25">
        <v>23.75</v>
      </c>
      <c r="ED7" s="25">
        <v>0.66</v>
      </c>
      <c r="EE7" s="25">
        <v>0.56999999999999995</v>
      </c>
      <c r="EF7" s="25">
        <v>0.98</v>
      </c>
      <c r="EG7" s="25">
        <v>0.81</v>
      </c>
      <c r="EH7" s="25">
        <v>0.95</v>
      </c>
      <c r="EI7" s="25">
        <v>0.75</v>
      </c>
      <c r="EJ7" s="25">
        <v>0.73</v>
      </c>
      <c r="EK7" s="25">
        <v>0.79</v>
      </c>
      <c r="EL7" s="25">
        <v>0.75</v>
      </c>
      <c r="EM7" s="25">
        <v>0.78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