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j-nyuu\Desktop\令和４年度\経営分析\【経営比較分析表】2021_244724_47_1718\"/>
    </mc:Choice>
  </mc:AlternateContent>
  <xr:revisionPtr revIDLastSave="0" documentId="8_{170DC9D2-89AF-437E-AD69-C22081668337}" xr6:coauthVersionLast="36" xr6:coauthVersionMax="36" xr10:uidLastSave="{00000000-0000-0000-0000-000000000000}"/>
  <workbookProtection workbookAlgorithmName="SHA-512" workbookHashValue="zq4KnNzxW7a998LS6hSevbkBL7qYfn8gD8qSPkBBx/sV0Cxcig+WJU14q3eW3Kn2jmV2jVtar1YmuZSysX23ig==" workbookSaltValue="SW6Wu1gxTmKkpBLVgUUVu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H86" i="4"/>
  <c r="E86" i="4"/>
  <c r="AT10" i="4"/>
  <c r="AL10" i="4"/>
  <c r="I10"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<sst xmlns="http://schemas.openxmlformats.org/spreadsheetml/2006/main" count="236" uniqueCount="121">
  <si>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</si>
  <si>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</si>
  <si>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</si>
  <si>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</si>
  <si>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</si>
  <si>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</si>
  <si>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</si>
  <si>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</si>
  <si>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</si>
  <si>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</si>
  <si>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</si>
  <si>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</si>
  <si>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</si>
  <si>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</si>
  <si>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</si>
  <si>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</si>
  <si>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</si>
  <si>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</si>
  <si>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</si>
  <si>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</si>
  <si>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</si>
  <si>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</si>
  <si>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</si>
  <si>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</si>
  <si>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</si>
  <si>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</si>
  <si>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</si>
  <si>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</si>
  <si>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</si>
  <si>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</si>
  <si>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</si>
  <si>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</si>
  <si>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</si>
  <si>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</si>
  <si>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</si>
  <si>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</si>
  <si>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</si>
  <si>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</si>
  <si>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</si>
  <si>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</si>
  <si>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</si>
  <si>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</si>
  <si>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</si>
  <si>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</si>
  <si>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</si>
  <si>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</si>
  <si>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</si>
  <si>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</si>
  <si>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</si>
  <si>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</si>
  <si>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</si>
  <si>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</si>
  <si>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</si>
  <si>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</si>
  <si>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</si>
  <si>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</si>
  <si>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</si>
  <si>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</si>
  <si>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</si>
  <si>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</si>
  <si>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</si>
  <si>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</si>
  <si>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</si>
  <si>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</si>
  <si>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</si>
  <si>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</si>
  <si>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</si>
  <si>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</si>
  <si>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</si>
  <si>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</si>
  <si>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</si>
  <si>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</si>
  <si>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</si>
  <si>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</si>
  <si>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</si>
  <si>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</si>
  <si>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</si>
  <si>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</si>
  <si>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</si>
  <si>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</si>
  <si>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</si>
  <si>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</si>
  <si>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</si>
  <si>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</si>
  <si>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</si>
  <si>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</si>
  <si>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</si>
  <si>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</si>
  <si>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</si>
  <si>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</si>
  <si>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</si>
  <si>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</si>
  <si>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</si>
  <si>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</si>
  <si>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</si>
  <si>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</si>
  <si>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</si>
  <si>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</si>
  <si>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</si>
  <si>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</si>
  <si>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</si>
  <si>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</si>
  <si>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</si>
  <si>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</si>
  <si>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</si>
  <si>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</si>
  <si>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</si>
  <si>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</si>
  <si>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</si>
  <si>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</si>
  <si>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</si>
  <si>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</si>
  <si>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</si>
  <si>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</si>
  <si>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</si>
  <si>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</si>
  <si>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</si>
  <si>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</si>
  <si>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現時点では耐用年数に達している管渠がないため、更新等は考えていないが適切な維持管理を行う事で修繕等の経費を抑えていく。</t>
    <rPh sb="0" eb="3">
      <t>ゲンジテン</t>
    </rPh>
    <rPh sb="5" eb="9">
      <t>タイヨウネンスウ</t>
    </rPh>
    <rPh sb="10" eb="11">
      <t>タッ</t>
    </rPh>
    <rPh sb="15" eb="17">
      <t>カンキョ</t>
    </rPh>
    <rPh sb="23" eb="25">
      <t>コウシン</t>
    </rPh>
    <rPh sb="25" eb="26">
      <t>トウ</t>
    </rPh>
    <rPh sb="27" eb="28">
      <t>カンガ</t>
    </rPh>
    <rPh sb="34" eb="36">
      <t>テキセツ</t>
    </rPh>
    <rPh sb="37" eb="39">
      <t>イジ</t>
    </rPh>
    <rPh sb="39" eb="41">
      <t>カンリ</t>
    </rPh>
    <rPh sb="42" eb="43">
      <t>オコナ</t>
    </rPh>
    <rPh sb="44" eb="45">
      <t>コト</t>
    </rPh>
    <rPh sb="46" eb="48">
      <t>シュウゼン</t>
    </rPh>
    <rPh sb="48" eb="49">
      <t>トウ</t>
    </rPh>
    <rPh sb="50" eb="52">
      <t>ケイヒ</t>
    </rPh>
    <rPh sb="53" eb="54">
      <t>オサ</t>
    </rPh>
    <phoneticPr fontId="4"/>
  </si>
  <si>
    <t>経費回収率は類似団体平均値に比べやや上回っているが、汚水処理原価は類似団体平均値に比べ下回っているため、さらなるコスト縮減を図らなければならない.また、料金収入による経営が賄えておらず一般会計からの繰入れにより運営している事から将来的には料金改定も視野に入れ検討する事が必要と思われる。</t>
    <rPh sb="0" eb="2">
      <t>ケイヒ</t>
    </rPh>
    <rPh sb="2" eb="5">
      <t>カイシュウリツ</t>
    </rPh>
    <rPh sb="6" eb="8">
      <t>ルイジ</t>
    </rPh>
    <rPh sb="8" eb="10">
      <t>ダンタイ</t>
    </rPh>
    <rPh sb="10" eb="13">
      <t>ヘイキンチ</t>
    </rPh>
    <rPh sb="14" eb="15">
      <t>クラ</t>
    </rPh>
    <rPh sb="18" eb="20">
      <t>ウワマワ</t>
    </rPh>
    <rPh sb="26" eb="28">
      <t>オスイ</t>
    </rPh>
    <rPh sb="28" eb="30">
      <t>ショリ</t>
    </rPh>
    <rPh sb="30" eb="32">
      <t>ゲンカ</t>
    </rPh>
    <rPh sb="33" eb="35">
      <t>ルイジ</t>
    </rPh>
    <rPh sb="35" eb="37">
      <t>ダンタイ</t>
    </rPh>
    <rPh sb="37" eb="40">
      <t>ヘイキンチ</t>
    </rPh>
    <rPh sb="41" eb="42">
      <t>クラ</t>
    </rPh>
    <rPh sb="43" eb="45">
      <t>シタマワ</t>
    </rPh>
    <rPh sb="59" eb="61">
      <t>シュクゲン</t>
    </rPh>
    <rPh sb="62" eb="63">
      <t>ハカ</t>
    </rPh>
    <phoneticPr fontId="4"/>
  </si>
  <si>
    <t>人口減少による有収水量の減少及び更新コストの増加を考慮すると、汚水処理原価が今後は増加することが見込まれるため、より一層の加入促進を行うと共に維持管理コストの縮減が必要となってくる。</t>
    <rPh sb="0" eb="2">
      <t>ジンコウ</t>
    </rPh>
    <rPh sb="2" eb="4">
      <t>ゲンショウ</t>
    </rPh>
    <rPh sb="7" eb="9">
      <t>ユウシュウ</t>
    </rPh>
    <rPh sb="9" eb="11">
      <t>スイリョウ</t>
    </rPh>
    <rPh sb="12" eb="14">
      <t>ゲンショウ</t>
    </rPh>
    <rPh sb="14" eb="15">
      <t>オヨ</t>
    </rPh>
    <rPh sb="16" eb="18">
      <t>コウシン</t>
    </rPh>
    <rPh sb="22" eb="24">
      <t>ゾウカ</t>
    </rPh>
    <rPh sb="25" eb="27">
      <t>コウリョ</t>
    </rPh>
    <rPh sb="31" eb="33">
      <t>オスイ</t>
    </rPh>
    <rPh sb="33" eb="35">
      <t>ショリ</t>
    </rPh>
    <rPh sb="35" eb="37">
      <t>ゲンカ</t>
    </rPh>
    <rPh sb="38" eb="40">
      <t>コンゴ</t>
    </rPh>
    <rPh sb="41" eb="43">
      <t>ゾウカ</t>
    </rPh>
    <rPh sb="48" eb="50">
      <t>ミコ</t>
    </rPh>
    <rPh sb="58" eb="60">
      <t>イッソウ</t>
    </rPh>
    <rPh sb="61" eb="63">
      <t>カニュウ</t>
    </rPh>
    <rPh sb="63" eb="65">
      <t>ソクシン</t>
    </rPh>
    <rPh sb="66" eb="67">
      <t>オコナ</t>
    </rPh>
    <rPh sb="69" eb="70">
      <t>トモ</t>
    </rPh>
    <rPh sb="71" eb="73">
      <t>イジ</t>
    </rPh>
    <rPh sb="73" eb="75">
      <t>カンリ</t>
    </rPh>
    <rPh sb="79" eb="81">
      <t>シュクゲン</t>
    </rPh>
    <rPh sb="82" eb="8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</si>
</sst>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DB-4B11-93D7-4DCF55D74AE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24DB-4B11-93D7-4DCF55D74AE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40.049999999999997</c:v>
                </c:pt>
                <c:pt idx="1">
                  <c:v>40.28</c:v>
                </c:pt>
                <c:pt idx="2">
                  <c:v>38.630000000000003</c:v>
                </c:pt>
                <c:pt idx="3">
                  <c:v>42.89</c:v>
                </c:pt>
                <c:pt idx="4">
                  <c:v>40.520000000000003</c:v>
                </c:pt>
              </c:numCache>
            </c:numRef>
          </c:val>
          <c:extLst>
            <c:ext xmlns:c16="http://schemas.microsoft.com/office/drawing/2014/chart" uri="{C3380CC4-5D6E-409C-BE32-E72D297353CC}">
              <c16:uniqueId val="{00000000-F5B1-4982-9115-C24A2E6710A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F5B1-4982-9115-C24A2E6710A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97.25</c:v>
                </c:pt>
                <c:pt idx="1">
                  <c:v>95.34</c:v>
                </c:pt>
                <c:pt idx="2">
                  <c:v>97.86</c:v>
                </c:pt>
                <c:pt idx="3">
                  <c:v>86.22</c:v>
                </c:pt>
                <c:pt idx="4">
                  <c:v>78.95</c:v>
                </c:pt>
              </c:numCache>
            </c:numRef>
          </c:val>
          <c:extLst>
            <c:ext xmlns:c16="http://schemas.microsoft.com/office/drawing/2014/chart" uri="{C3380CC4-5D6E-409C-BE32-E72D297353CC}">
              <c16:uniqueId val="{00000000-A0A6-4127-BB6C-A4476DEDA89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A0A6-4127-BB6C-A4476DEDA89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81.92</c:v>
                </c:pt>
                <c:pt idx="1">
                  <c:v>83.13</c:v>
                </c:pt>
                <c:pt idx="2">
                  <c:v>86.15</c:v>
                </c:pt>
                <c:pt idx="3">
                  <c:v>90.58</c:v>
                </c:pt>
                <c:pt idx="4">
                  <c:v>81.98</c:v>
                </c:pt>
              </c:numCache>
            </c:numRef>
          </c:val>
          <c:extLst>
            <c:ext xmlns:c16="http://schemas.microsoft.com/office/drawing/2014/chart" uri="{C3380CC4-5D6E-409C-BE32-E72D297353CC}">
              <c16:uniqueId val="{00000000-FBD2-415D-88FE-8162B556F96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D2-415D-88FE-8162B556F96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FD-44DC-8A67-6C867DE3B29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FD-44DC-8A67-6C867DE3B29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66-4E18-99F0-7D14D29BBB7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66-4E18-99F0-7D14D29BBB7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90-47AD-B88C-02F69A5BD75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90-47AD-B88C-02F69A5BD75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FD-49B2-ADF9-686D22602F4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FD-49B2-ADF9-686D22602F4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14.43</c:v>
                </c:pt>
                <c:pt idx="1">
                  <c:v>12.68</c:v>
                </c:pt>
                <c:pt idx="2">
                  <c:v>11.33</c:v>
                </c:pt>
                <c:pt idx="3">
                  <c:v>275.99</c:v>
                </c:pt>
                <c:pt idx="4" formatCode="#,##0.00;&quot;△&quot;#,##0.00">
                  <c:v>0</c:v>
                </c:pt>
              </c:numCache>
            </c:numRef>
          </c:val>
          <c:extLst>
            <c:ext xmlns:c16="http://schemas.microsoft.com/office/drawing/2014/chart" uri="{C3380CC4-5D6E-409C-BE32-E72D297353CC}">
              <c16:uniqueId val="{00000000-203B-4BAF-A96E-E945486DE14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203B-4BAF-A96E-E945486DE14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63.69</c:v>
                </c:pt>
                <c:pt idx="1">
                  <c:v>66.11</c:v>
                </c:pt>
                <c:pt idx="2">
                  <c:v>71.260000000000005</c:v>
                </c:pt>
                <c:pt idx="3">
                  <c:v>79.81</c:v>
                </c:pt>
                <c:pt idx="4">
                  <c:v>63.71</c:v>
                </c:pt>
              </c:numCache>
            </c:numRef>
          </c:val>
          <c:extLst>
            <c:ext xmlns:c16="http://schemas.microsoft.com/office/drawing/2014/chart" uri="{C3380CC4-5D6E-409C-BE32-E72D297353CC}">
              <c16:uniqueId val="{00000000-846F-40A0-A640-18FE0CD5F75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846F-40A0-A640-18FE0CD5F75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291.73</c:v>
                </c:pt>
                <c:pt idx="1">
                  <c:v>283.61</c:v>
                </c:pt>
                <c:pt idx="2">
                  <c:v>263.45999999999998</c:v>
                </c:pt>
                <c:pt idx="3">
                  <c:v>253.15</c:v>
                </c:pt>
                <c:pt idx="4">
                  <c:v>318.25</c:v>
                </c:pt>
              </c:numCache>
            </c:numRef>
          </c:val>
          <c:extLst>
            <c:ext xmlns:c16="http://schemas.microsoft.com/office/drawing/2014/chart" uri="{C3380CC4-5D6E-409C-BE32-E72D297353CC}">
              <c16:uniqueId val="{00000000-B720-4345-9A39-0653541DF24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B720-4345-9A39-0653541DF24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3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南伊勢町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11637</v>
      </c>
      <c r="AM8" s="46"/>
      <c r="AN8" s="46"/>
      <c r="AO8" s="46"/>
      <c r="AP8" s="46"/>
      <c r="AQ8" s="46"/>
      <c r="AR8" s="46"/>
      <c r="AS8" s="46"/>
      <c r="AT8" s="45">
        <f>データ!T6</f>
        <v>241.89</v>
      </c>
      <c r="AU8" s="45"/>
      <c r="AV8" s="45"/>
      <c r="AW8" s="45"/>
      <c r="AX8" s="45"/>
      <c r="AY8" s="45"/>
      <c r="AZ8" s="45"/>
      <c r="BA8" s="45"/>
      <c r="BB8" s="45">
        <f>データ!U6</f>
        <v>48.11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6.83</v>
      </c>
      <c r="Q10" s="45"/>
      <c r="R10" s="45"/>
      <c r="S10" s="45"/>
      <c r="T10" s="45"/>
      <c r="U10" s="45"/>
      <c r="V10" s="45"/>
      <c r="W10" s="45">
        <f>データ!Q6</f>
        <v>100</v>
      </c>
      <c r="X10" s="45"/>
      <c r="Y10" s="45"/>
      <c r="Z10" s="45"/>
      <c r="AA10" s="45"/>
      <c r="AB10" s="45"/>
      <c r="AC10" s="45"/>
      <c r="AD10" s="46">
        <f>データ!R6</f>
        <v>3410</v>
      </c>
      <c r="AE10" s="46"/>
      <c r="AF10" s="46"/>
      <c r="AG10" s="46"/>
      <c r="AH10" s="46"/>
      <c r="AI10" s="46"/>
      <c r="AJ10" s="46"/>
      <c r="AK10" s="2"/>
      <c r="AL10" s="46">
        <f>データ!V6</f>
        <v>784</v>
      </c>
      <c r="AM10" s="46"/>
      <c r="AN10" s="46"/>
      <c r="AO10" s="46"/>
      <c r="AP10" s="46"/>
      <c r="AQ10" s="46"/>
      <c r="AR10" s="46"/>
      <c r="AS10" s="46"/>
      <c r="AT10" s="45">
        <f>データ!W6</f>
        <v>0.66</v>
      </c>
      <c r="AU10" s="45"/>
      <c r="AV10" s="45"/>
      <c r="AW10" s="45"/>
      <c r="AX10" s="45"/>
      <c r="AY10" s="45"/>
      <c r="AZ10" s="45"/>
      <c r="BA10" s="45"/>
      <c r="BB10" s="45">
        <f>データ!X6</f>
        <v>1187.8800000000001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45</v>
      </c>
      <c r="N86" s="12" t="s">
        <v>45</v>
      </c>
      <c r="O86" s="12" t="str">
        <f>データ!EO6</f>
        <v>【0.03】</v>
      </c>
    </row>
  </sheetData>
  <sheetProtection algorithmName="SHA-512" hashValue="yN+QfpQoVQrdVWqZFT0go4UBPG7bgdBDlqc51Gve0ciHjIW+Xe/UtPaMcMeBdPHX+Ep1Pl2toTZPa8lwrnMQYg==" saltValue="BKXVe6Str1P6LudndJir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244724</v>
      </c>
      <c r="D6" s="19">
        <f t="shared" si="3"/>
        <v>47</v>
      </c>
      <c r="E6" s="19">
        <f t="shared" si="3"/>
        <v>17</v>
      </c>
      <c r="F6" s="19">
        <f t="shared" si="3"/>
        <v>5</v>
      </c>
      <c r="G6" s="19">
        <f t="shared" si="3"/>
        <v>0</v>
      </c>
      <c r="H6" s="19" t="str">
        <f t="shared" si="3"/>
        <v>三重県　南伊勢町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6.83</v>
      </c>
      <c r="Q6" s="20">
        <f t="shared" si="3"/>
        <v>100</v>
      </c>
      <c r="R6" s="20">
        <f t="shared" si="3"/>
        <v>3410</v>
      </c>
      <c r="S6" s="20">
        <f t="shared" si="3"/>
        <v>11637</v>
      </c>
      <c r="T6" s="20">
        <f t="shared" si="3"/>
        <v>241.89</v>
      </c>
      <c r="U6" s="20">
        <f t="shared" si="3"/>
        <v>48.11</v>
      </c>
      <c r="V6" s="20">
        <f t="shared" si="3"/>
        <v>784</v>
      </c>
      <c r="W6" s="20">
        <f t="shared" si="3"/>
        <v>0.66</v>
      </c>
      <c r="X6" s="20">
        <f t="shared" si="3"/>
        <v>1187.8800000000001</v>
      </c>
      <c r="Y6" s="21">
        <f>IF(Y7="",NA(),Y7)</f>
        <v>81.92</v>
      </c>
      <c r="Z6" s="21">
        <f t="shared" ref="Z6:AH6" si="4">IF(Z7="",NA(),Z7)</f>
        <v>83.13</v>
      </c>
      <c r="AA6" s="21">
        <f t="shared" si="4"/>
        <v>86.15</v>
      </c>
      <c r="AB6" s="21">
        <f t="shared" si="4"/>
        <v>90.58</v>
      </c>
      <c r="AC6" s="21">
        <f t="shared" si="4"/>
        <v>81.98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14.43</v>
      </c>
      <c r="BG6" s="21">
        <f t="shared" ref="BG6:BO6" si="7">IF(BG7="",NA(),BG7)</f>
        <v>12.68</v>
      </c>
      <c r="BH6" s="21">
        <f t="shared" si="7"/>
        <v>11.33</v>
      </c>
      <c r="BI6" s="21">
        <f t="shared" si="7"/>
        <v>275.99</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63.69</v>
      </c>
      <c r="BR6" s="21">
        <f t="shared" ref="BR6:BZ6" si="8">IF(BR7="",NA(),BR7)</f>
        <v>66.11</v>
      </c>
      <c r="BS6" s="21">
        <f t="shared" si="8"/>
        <v>71.260000000000005</v>
      </c>
      <c r="BT6" s="21">
        <f t="shared" si="8"/>
        <v>79.81</v>
      </c>
      <c r="BU6" s="21">
        <f t="shared" si="8"/>
        <v>63.71</v>
      </c>
      <c r="BV6" s="21">
        <f t="shared" si="8"/>
        <v>59.8</v>
      </c>
      <c r="BW6" s="21">
        <f t="shared" si="8"/>
        <v>57.77</v>
      </c>
      <c r="BX6" s="21">
        <f t="shared" si="8"/>
        <v>57.31</v>
      </c>
      <c r="BY6" s="21">
        <f t="shared" si="8"/>
        <v>57.08</v>
      </c>
      <c r="BZ6" s="21">
        <f t="shared" si="8"/>
        <v>56.26</v>
      </c>
      <c r="CA6" s="20" t="str">
        <f>IF(CA7="","",IF(CA7="-","【-】","【"&amp;SUBSTITUTE(TEXT(CA7,"#,##0.00"),"-","△")&amp;"】"))</f>
        <v>【60.65】</v>
      </c>
      <c r="CB6" s="21">
        <f>IF(CB7="",NA(),CB7)</f>
        <v>291.73</v>
      </c>
      <c r="CC6" s="21">
        <f t="shared" ref="CC6:CK6" si="9">IF(CC7="",NA(),CC7)</f>
        <v>283.61</v>
      </c>
      <c r="CD6" s="21">
        <f t="shared" si="9"/>
        <v>263.45999999999998</v>
      </c>
      <c r="CE6" s="21">
        <f t="shared" si="9"/>
        <v>253.15</v>
      </c>
      <c r="CF6" s="21">
        <f t="shared" si="9"/>
        <v>318.25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40.049999999999997</v>
      </c>
      <c r="CN6" s="21">
        <f t="shared" ref="CN6:CV6" si="10">IF(CN7="",NA(),CN7)</f>
        <v>40.28</v>
      </c>
      <c r="CO6" s="21">
        <f t="shared" si="10"/>
        <v>38.630000000000003</v>
      </c>
      <c r="CP6" s="21">
        <f t="shared" si="10"/>
        <v>42.89</v>
      </c>
      <c r="CQ6" s="21">
        <f t="shared" si="10"/>
        <v>40.520000000000003</v>
      </c>
      <c r="CR6" s="21">
        <f t="shared" si="10"/>
        <v>51.75</v>
      </c>
      <c r="CS6" s="21">
        <f t="shared" si="10"/>
        <v>50.68</v>
      </c>
      <c r="CT6" s="21">
        <f t="shared" si="10"/>
        <v>50.14</v>
      </c>
      <c r="CU6" s="21">
        <f t="shared" si="10"/>
        <v>54.83</v>
      </c>
      <c r="CV6" s="21">
        <f t="shared" si="10"/>
        <v>66.53</v>
      </c>
      <c r="CW6" s="20" t="str">
        <f>IF(CW7="","",IF(CW7="-","【-】","【"&amp;SUBSTITUTE(TEXT(CW7,"#,##0.00"),"-","△")&amp;"】"))</f>
        <v>【61.14】</v>
      </c>
      <c r="CX6" s="21">
        <f>IF(CX7="",NA(),CX7)</f>
        <v>97.25</v>
      </c>
      <c r="CY6" s="21">
        <f t="shared" ref="CY6:DG6" si="11">IF(CY7="",NA(),CY7)</f>
        <v>95.34</v>
      </c>
      <c r="CZ6" s="21">
        <f t="shared" si="11"/>
        <v>97.86</v>
      </c>
      <c r="DA6" s="21">
        <f t="shared" si="11"/>
        <v>86.22</v>
      </c>
      <c r="DB6" s="21">
        <f t="shared" si="11"/>
        <v>78.95</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244724</v>
      </c>
      <c r="D7" s="23">
        <v>47</v>
      </c>
      <c r="E7" s="23">
        <v>17</v>
      </c>
      <c r="F7" s="23">
        <v>5</v>
      </c>
      <c r="G7" s="23">
        <v>0</v>
      </c>
      <c r="H7" s="23" t="s">
        <v>99</v>
      </c>
      <c r="I7" s="23" t="s">
        <v>100</v>
      </c>
      <c r="J7" s="23" t="s">
        <v>101</v>
      </c>
      <c r="K7" s="23" t="s">
        <v>102</v>
      </c>
      <c r="L7" s="23" t="s">
        <v>103</v>
      </c>
      <c r="M7" s="23" t="s">
        <v>104</v>
      </c>
      <c r="N7" s="24" t="s">
        <v>105</v>
      </c>
      <c r="O7" s="24" t="s">
        <v>106</v>
      </c>
      <c r="P7" s="24">
        <v>6.83</v>
      </c>
      <c r="Q7" s="24">
        <v>100</v>
      </c>
      <c r="R7" s="24">
        <v>3410</v>
      </c>
      <c r="S7" s="24">
        <v>11637</v>
      </c>
      <c r="T7" s="24">
        <v>241.89</v>
      </c>
      <c r="U7" s="24">
        <v>48.11</v>
      </c>
      <c r="V7" s="24">
        <v>784</v>
      </c>
      <c r="W7" s="24">
        <v>0.66</v>
      </c>
      <c r="X7" s="24">
        <v>1187.8800000000001</v>
      </c>
      <c r="Y7" s="24">
        <v>81.92</v>
      </c>
      <c r="Z7" s="24">
        <v>83.13</v>
      </c>
      <c r="AA7" s="24">
        <v>86.15</v>
      </c>
      <c r="AB7" s="24">
        <v>90.58</v>
      </c>
      <c r="AC7" s="24">
        <v>81.98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14.43</v>
      </c>
      <c r="BG7" s="24">
        <v>12.68</v>
      </c>
      <c r="BH7" s="24">
        <v>11.33</v>
      </c>
      <c r="BI7" s="24">
        <v>275.99</v>
      </c>
      <c r="BJ7" s="24">
        <v>0</v>
      </c>
      <c r="BK7" s="24">
        <v>855.8</v>
      </c>
      <c r="BL7" s="24">
        <v>789.46</v>
      </c>
      <c r="BM7" s="24">
        <v>826.83</v>
      </c>
      <c r="BN7" s="24">
        <v>867.83</v>
      </c>
      <c r="BO7" s="24">
        <v>791.76</v>
      </c>
      <c r="BP7" s="24">
        <v>786.37</v>
      </c>
      <c r="BQ7" s="24">
        <v>63.69</v>
      </c>
      <c r="BR7" s="24">
        <v>66.11</v>
      </c>
      <c r="BS7" s="24">
        <v>71.260000000000005</v>
      </c>
      <c r="BT7" s="24">
        <v>79.81</v>
      </c>
      <c r="BU7" s="24">
        <v>63.71</v>
      </c>
      <c r="BV7" s="24">
        <v>59.8</v>
      </c>
      <c r="BW7" s="24">
        <v>57.77</v>
      </c>
      <c r="BX7" s="24">
        <v>57.31</v>
      </c>
      <c r="BY7" s="24">
        <v>57.08</v>
      </c>
      <c r="BZ7" s="24">
        <v>56.26</v>
      </c>
      <c r="CA7" s="24">
        <v>60.65</v>
      </c>
      <c r="CB7" s="24">
        <v>291.73</v>
      </c>
      <c r="CC7" s="24">
        <v>283.61</v>
      </c>
      <c r="CD7" s="24">
        <v>263.45999999999998</v>
      </c>
      <c r="CE7" s="24">
        <v>253.15</v>
      </c>
      <c r="CF7" s="24">
        <v>318.25</v>
      </c>
      <c r="CG7" s="24">
        <v>263.76</v>
      </c>
      <c r="CH7" s="24">
        <v>274.35000000000002</v>
      </c>
      <c r="CI7" s="24">
        <v>273.52</v>
      </c>
      <c r="CJ7" s="24">
        <v>274.99</v>
      </c>
      <c r="CK7" s="24">
        <v>282.08999999999997</v>
      </c>
      <c r="CL7" s="24">
        <v>256.97000000000003</v>
      </c>
      <c r="CM7" s="24">
        <v>40.049999999999997</v>
      </c>
      <c r="CN7" s="24">
        <v>40.28</v>
      </c>
      <c r="CO7" s="24">
        <v>38.630000000000003</v>
      </c>
      <c r="CP7" s="24">
        <v>42.89</v>
      </c>
      <c r="CQ7" s="24">
        <v>40.520000000000003</v>
      </c>
      <c r="CR7" s="24">
        <v>51.75</v>
      </c>
      <c r="CS7" s="24">
        <v>50.68</v>
      </c>
      <c r="CT7" s="24">
        <v>50.14</v>
      </c>
      <c r="CU7" s="24">
        <v>54.83</v>
      </c>
      <c r="CV7" s="24">
        <v>66.53</v>
      </c>
      <c r="CW7" s="24">
        <v>61.14</v>
      </c>
      <c r="CX7" s="24">
        <v>97.25</v>
      </c>
      <c r="CY7" s="24">
        <v>95.34</v>
      </c>
      <c r="CZ7" s="24">
        <v>97.86</v>
      </c>
      <c r="DA7" s="24">
        <v>86.22</v>
      </c>
      <c r="DB7" s="24">
        <v>78.95</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2023-01-13T00:02:28Z</dcterms:created>
  <dcterms:modified xsi:type="dcterms:W3CDTF">2023-02-07T02:27:25Z</dcterms:modified>
  <cp:category/>
</cp:coreProperties>
</file>