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建設水道課(水道)\中川\国県調査関係\20230120経営比較分析表（R3決算）\"/>
    </mc:Choice>
  </mc:AlternateContent>
  <xr:revisionPtr revIDLastSave="0" documentId="13_ncr:1_{73A3AF6B-D14F-452D-869C-F61C0DEE3E9E}" xr6:coauthVersionLast="36" xr6:coauthVersionMax="36" xr10:uidLastSave="{00000000-0000-0000-0000-000000000000}"/>
  <workbookProtection workbookAlgorithmName="SHA-512" workbookHashValue="T6ZtRSJs3JQrfXLEIU55PcBOHaRmRU0aS0TqW6v0yOxeJCnFrPFs+Nmi2v1TRfIzRqXQ6SkMId8ymdVaiFXb9g==" workbookSaltValue="9ygEmg4zJmaQEPDRcviXu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<sst xmlns="http://schemas.openxmlformats.org/spreadsheetml/2006/main" count="228" uniqueCount="113">
  <si>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</si>
  <si>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</si>
  <si>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</si>
  <si>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</si>
  <si>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</si>
  <si>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</si>
  <si>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</si>
  <si>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</si>
  <si>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</si>
  <si>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</si>
  <si>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</si>
  <si>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</si>
  <si>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</si>
  <si>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</si>
  <si>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</si>
  <si>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</si>
  <si>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</si>
  <si>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</si>
  <si>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</si>
  <si>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</si>
  <si>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</si>
  <si>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</si>
  <si>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</si>
  <si>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</si>
  <si>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</si>
  <si>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</si>
  <si>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</si>
  <si>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</si>
  <si>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</si>
  <si>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</si>
  <si>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</si>
  <si>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</si>
  <si>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</si>
  <si>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</si>
  <si>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</si>
  <si>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</si>
  <si>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</si>
  <si>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</si>
  <si>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</si>
  <si>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</si>
  <si>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</si>
  <si>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</si>
  <si>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</si>
  <si>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</si>
  <si>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</si>
  <si>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</si>
  <si>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</si>
  <si>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</si>
  <si>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</si>
  <si>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</si>
  <si>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</si>
  <si>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</si>
  <si>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</si>
  <si>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</si>
  <si>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</si>
  <si>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</si>
  <si>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</si>
  <si>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</si>
  <si>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</si>
  <si>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</si>
  <si>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</si>
  <si>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</si>
  <si>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</si>
  <si>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</si>
  <si>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</si>
  <si>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</si>
  <si>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</si>
  <si>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</si>
  <si>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</si>
  <si>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</si>
  <si>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</si>
  <si>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</si>
  <si>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</si>
  <si>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</si>
  <si>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</si>
  <si>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</si>
  <si>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</si>
  <si>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</si>
  <si>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</si>
  <si>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</si>
  <si>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</si>
  <si>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</si>
  <si>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</si>
  <si>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</si>
  <si>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</si>
  <si>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</si>
  <si>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</si>
  <si>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</si>
  <si>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</si>
  <si>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</si>
  <si>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</si>
  <si>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</si>
  <si>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</si>
  <si>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度会町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</si>
  <si>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</si>
  <si>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</si>
  <si>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</si>
  <si>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</si>
  <si>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</si>
  <si>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</si>
  <si>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</si>
  <si>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</si>
  <si>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</si>
  <si>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</si>
  <si>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</si>
  <si>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</si>
  <si>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</si>
  <si>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</si>
  <si>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</si>
  <si>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</si>
  <si>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管路は旧簡易水道創設時の昭和50年代に布設されたものが多く、経年化率は類似団体平均値を大きく上回っている。早急に安定した管の更新・耐震化を維持できるよう、財源確保や経営に取り組む必要がある。</t>
    <rPh sb="1" eb="3">
      <t>トウチョウ</t>
    </rPh>
    <rPh sb="4" eb="6">
      <t>カンロ</t>
    </rPh>
    <rPh sb="7" eb="8">
      <t>キュウ</t>
    </rPh>
    <rPh sb="8" eb="10">
      <t>カンイ</t>
    </rPh>
    <rPh sb="10" eb="12">
      <t>スイドウ</t>
    </rPh>
    <rPh sb="12" eb="14">
      <t>ソウセツ</t>
    </rPh>
    <rPh sb="14" eb="15">
      <t>ジ</t>
    </rPh>
    <rPh sb="16" eb="18">
      <t>ショウワ</t>
    </rPh>
    <rPh sb="20" eb="21">
      <t>ネン</t>
    </rPh>
    <rPh sb="21" eb="22">
      <t>ダイ</t>
    </rPh>
    <rPh sb="23" eb="25">
      <t>フセツ</t>
    </rPh>
    <rPh sb="31" eb="32">
      <t>オオ</t>
    </rPh>
    <rPh sb="34" eb="37">
      <t>ケイネンカ</t>
    </rPh>
    <rPh sb="37" eb="38">
      <t>リツ</t>
    </rPh>
    <rPh sb="39" eb="43">
      <t>ルイジダンタイ</t>
    </rPh>
    <rPh sb="43" eb="46">
      <t>ヘイキンチ</t>
    </rPh>
    <rPh sb="47" eb="48">
      <t>オオ</t>
    </rPh>
    <rPh sb="50" eb="52">
      <t>ウワマワ</t>
    </rPh>
    <rPh sb="57" eb="59">
      <t>ソウキュウ</t>
    </rPh>
    <rPh sb="60" eb="62">
      <t>アンテイ</t>
    </rPh>
    <rPh sb="64" eb="65">
      <t>カン</t>
    </rPh>
    <rPh sb="66" eb="68">
      <t>コウシン</t>
    </rPh>
    <rPh sb="69" eb="72">
      <t>タイシンカ</t>
    </rPh>
    <rPh sb="73" eb="75">
      <t>イジ</t>
    </rPh>
    <rPh sb="81" eb="83">
      <t>ザイゲン</t>
    </rPh>
    <rPh sb="83" eb="85">
      <t>カクホ</t>
    </rPh>
    <rPh sb="86" eb="88">
      <t>ケイエイ</t>
    </rPh>
    <rPh sb="89" eb="90">
      <t>ト</t>
    </rPh>
    <rPh sb="91" eb="92">
      <t>ク</t>
    </rPh>
    <rPh sb="93" eb="95">
      <t>ヒツヨウ</t>
    </rPh>
    <phoneticPr fontId="4"/>
  </si>
  <si>
    <t>　当町の経常収支率・企業債残高対給水収益比率は類似団体平均値及び全国平均に比較して低い数値となっているものの、令和元年度の水道料金改定に伴う収益増加により、同指標は改善傾向にある。
　令和元年度策定の「水道事業経営戦略」に基づき、計画的な料金改定の実施による税源確保と一般会計からの繰入金で収支均衡を図りながら、健全な経営を維持しつつ、施設の耐震化及び管路の更新・耐震化事業を積極的に進める必要がある。</t>
    <rPh sb="1" eb="3">
      <t>トウチョウ</t>
    </rPh>
    <rPh sb="4" eb="6">
      <t>ケイジョウ</t>
    </rPh>
    <rPh sb="6" eb="8">
      <t>シュウシ</t>
    </rPh>
    <rPh sb="8" eb="9">
      <t>リツ</t>
    </rPh>
    <rPh sb="10" eb="12">
      <t>キギョウ</t>
    </rPh>
    <rPh sb="12" eb="13">
      <t>サイ</t>
    </rPh>
    <rPh sb="13" eb="15">
      <t>ザンダカ</t>
    </rPh>
    <rPh sb="15" eb="16">
      <t>タイ</t>
    </rPh>
    <rPh sb="16" eb="18">
      <t>キュウスイ</t>
    </rPh>
    <rPh sb="18" eb="20">
      <t>シュウエキ</t>
    </rPh>
    <rPh sb="20" eb="22">
      <t>ヒリツ</t>
    </rPh>
    <rPh sb="23" eb="25">
      <t>ルイジ</t>
    </rPh>
    <rPh sb="25" eb="27">
      <t>ダンタイ</t>
    </rPh>
    <rPh sb="27" eb="30">
      <t>ヘイキンチ</t>
    </rPh>
    <rPh sb="30" eb="31">
      <t>オヨ</t>
    </rPh>
    <rPh sb="32" eb="34">
      <t>ゼンコク</t>
    </rPh>
    <rPh sb="34" eb="36">
      <t>ヘイキン</t>
    </rPh>
    <rPh sb="37" eb="39">
      <t>ヒカク</t>
    </rPh>
    <rPh sb="41" eb="42">
      <t>ヒク</t>
    </rPh>
    <rPh sb="43" eb="45">
      <t>スウチ</t>
    </rPh>
    <rPh sb="55" eb="57">
      <t>レイワ</t>
    </rPh>
    <rPh sb="57" eb="58">
      <t>ガン</t>
    </rPh>
    <rPh sb="58" eb="60">
      <t>ネンド</t>
    </rPh>
    <rPh sb="61" eb="63">
      <t>スイドウ</t>
    </rPh>
    <rPh sb="63" eb="65">
      <t>リョウキン</t>
    </rPh>
    <rPh sb="65" eb="67">
      <t>カイテイ</t>
    </rPh>
    <rPh sb="68" eb="69">
      <t>トモナ</t>
    </rPh>
    <rPh sb="70" eb="72">
      <t>シュウエキ</t>
    </rPh>
    <rPh sb="72" eb="74">
      <t>ゾウカ</t>
    </rPh>
    <rPh sb="78" eb="79">
      <t>ドウ</t>
    </rPh>
    <rPh sb="79" eb="81">
      <t>シヒョウ</t>
    </rPh>
    <rPh sb="82" eb="84">
      <t>カイゼン</t>
    </rPh>
    <rPh sb="84" eb="86">
      <t>ケイコウ</t>
    </rPh>
    <rPh sb="92" eb="94">
      <t>レイワ</t>
    </rPh>
    <rPh sb="94" eb="96">
      <t>ガンネン</t>
    </rPh>
    <rPh sb="96" eb="97">
      <t>ド</t>
    </rPh>
    <rPh sb="97" eb="99">
      <t>サクテイ</t>
    </rPh>
    <rPh sb="101" eb="103">
      <t>スイドウ</t>
    </rPh>
    <rPh sb="103" eb="105">
      <t>ジギョウ</t>
    </rPh>
    <rPh sb="105" eb="107">
      <t>ケイエイ</t>
    </rPh>
    <rPh sb="107" eb="109">
      <t>センリャク</t>
    </rPh>
    <rPh sb="111" eb="112">
      <t>モト</t>
    </rPh>
    <rPh sb="115" eb="118">
      <t>ケイカクテキ</t>
    </rPh>
    <rPh sb="119" eb="121">
      <t>リョウキン</t>
    </rPh>
    <rPh sb="121" eb="123">
      <t>カイテイ</t>
    </rPh>
    <rPh sb="124" eb="126">
      <t>ジッシ</t>
    </rPh>
    <rPh sb="129" eb="131">
      <t>ゼイゲン</t>
    </rPh>
    <rPh sb="131" eb="133">
      <t>カクホ</t>
    </rPh>
    <rPh sb="134" eb="136">
      <t>イッパン</t>
    </rPh>
    <rPh sb="136" eb="138">
      <t>カイケイ</t>
    </rPh>
    <rPh sb="141" eb="143">
      <t>クリイレ</t>
    </rPh>
    <rPh sb="143" eb="144">
      <t>キン</t>
    </rPh>
    <rPh sb="145" eb="147">
      <t>シュウシ</t>
    </rPh>
    <rPh sb="147" eb="149">
      <t>キンコウ</t>
    </rPh>
    <rPh sb="150" eb="151">
      <t>ハカ</t>
    </rPh>
    <rPh sb="156" eb="158">
      <t>ケンゼン</t>
    </rPh>
    <rPh sb="159" eb="161">
      <t>ケイエイ</t>
    </rPh>
    <rPh sb="162" eb="164">
      <t>イジ</t>
    </rPh>
    <rPh sb="168" eb="170">
      <t>シセツ</t>
    </rPh>
    <rPh sb="171" eb="174">
      <t>タイシンカ</t>
    </rPh>
    <rPh sb="174" eb="175">
      <t>オヨ</t>
    </rPh>
    <rPh sb="176" eb="178">
      <t>カンロ</t>
    </rPh>
    <rPh sb="179" eb="181">
      <t>コウシン</t>
    </rPh>
    <rPh sb="182" eb="185">
      <t>タイシンカ</t>
    </rPh>
    <rPh sb="185" eb="187">
      <t>ジギョウ</t>
    </rPh>
    <rPh sb="188" eb="191">
      <t>セッキョクテキ</t>
    </rPh>
    <rPh sb="192" eb="193">
      <t>スス</t>
    </rPh>
    <rPh sb="195" eb="197">
      <t>ヒツヨウ</t>
    </rPh>
    <phoneticPr fontId="4"/>
  </si>
  <si>
    <t xml:space="preserve">　当町の経常収支比率は、令和元年度に水道料金改定を行ったことから令和２年度101.06％、令和３年度104.00％と、100％以上となった。加えて、累積欠損金比率も前年度に引き続き、類似団体平均値を下回った。
　また、上水道事業への移行に伴う統合整備事業で多額の費用投資を行った結果、企業債残高対給水収益率は類似団体平均値を大幅に上回っていたが、上記料金改定による収益増加により、同比率は改善している。
　料金回収率及び供給単価は上記と同じ理由で改善傾向にあり、給水原価は施設維持等の経費の抑止によって、やや改善されたものの、引き続き、経費削減に努めなければならない。
　施設利用率は、類似団体平均値を上回っているが、将来の給水人口の減少による悪化が懸念される。
　有収率は漏水調査を随時実施し、早期対応していることから、どうにか高い効率性を維持している。
</t>
    <rPh sb="1" eb="3">
      <t>トウチョウ</t>
    </rPh>
    <rPh sb="4" eb="6">
      <t>ケイジョウ</t>
    </rPh>
    <rPh sb="6" eb="8">
      <t>シュウシ</t>
    </rPh>
    <rPh sb="8" eb="10">
      <t>ヒリツ</t>
    </rPh>
    <rPh sb="12" eb="14">
      <t>レイワ</t>
    </rPh>
    <rPh sb="14" eb="15">
      <t>ガン</t>
    </rPh>
    <rPh sb="15" eb="17">
      <t>ネンド</t>
    </rPh>
    <rPh sb="18" eb="20">
      <t>スイドウ</t>
    </rPh>
    <rPh sb="20" eb="22">
      <t>リョウキン</t>
    </rPh>
    <rPh sb="22" eb="24">
      <t>カイテイ</t>
    </rPh>
    <rPh sb="25" eb="26">
      <t>オコナ</t>
    </rPh>
    <rPh sb="32" eb="34">
      <t>レイワ</t>
    </rPh>
    <rPh sb="35" eb="36">
      <t>ネン</t>
    </rPh>
    <rPh sb="36" eb="37">
      <t>ド</t>
    </rPh>
    <rPh sb="45" eb="47">
      <t>レイワ</t>
    </rPh>
    <rPh sb="48" eb="50">
      <t>ネンド</t>
    </rPh>
    <rPh sb="63" eb="65">
      <t>イジョウ</t>
    </rPh>
    <rPh sb="70" eb="71">
      <t>クワ</t>
    </rPh>
    <rPh sb="74" eb="76">
      <t>ルイセキ</t>
    </rPh>
    <rPh sb="76" eb="78">
      <t>ケッソン</t>
    </rPh>
    <rPh sb="78" eb="79">
      <t>キン</t>
    </rPh>
    <rPh sb="79" eb="81">
      <t>ヒリツ</t>
    </rPh>
    <rPh sb="82" eb="85">
      <t>ゼンネンド</t>
    </rPh>
    <rPh sb="86" eb="87">
      <t>ヒ</t>
    </rPh>
    <rPh sb="88" eb="89">
      <t>ツヅ</t>
    </rPh>
    <rPh sb="91" eb="93">
      <t>ルイジ</t>
    </rPh>
    <rPh sb="93" eb="95">
      <t>ダンタイ</t>
    </rPh>
    <rPh sb="95" eb="98">
      <t>ヘイキンチ</t>
    </rPh>
    <rPh sb="99" eb="101">
      <t>シタマワ</t>
    </rPh>
    <rPh sb="109" eb="112">
      <t>ジョウスイドウ</t>
    </rPh>
    <rPh sb="112" eb="114">
      <t>ジギョウ</t>
    </rPh>
    <rPh sb="116" eb="118">
      <t>イコウ</t>
    </rPh>
    <rPh sb="119" eb="120">
      <t>トモナ</t>
    </rPh>
    <rPh sb="121" eb="123">
      <t>トウゴウ</t>
    </rPh>
    <rPh sb="123" eb="125">
      <t>セイビ</t>
    </rPh>
    <rPh sb="125" eb="127">
      <t>ジギョウ</t>
    </rPh>
    <rPh sb="128" eb="130">
      <t>タガク</t>
    </rPh>
    <rPh sb="131" eb="133">
      <t>ヒヨウ</t>
    </rPh>
    <rPh sb="133" eb="135">
      <t>トウシ</t>
    </rPh>
    <rPh sb="136" eb="137">
      <t>オコナ</t>
    </rPh>
    <rPh sb="139" eb="141">
      <t>ケッカ</t>
    </rPh>
    <rPh sb="142" eb="144">
      <t>キギョウ</t>
    </rPh>
    <rPh sb="144" eb="145">
      <t>サイ</t>
    </rPh>
    <rPh sb="145" eb="147">
      <t>ザンダカ</t>
    </rPh>
    <rPh sb="147" eb="148">
      <t>タイ</t>
    </rPh>
    <rPh sb="148" eb="150">
      <t>キュウスイ</t>
    </rPh>
    <rPh sb="150" eb="152">
      <t>シュウエキ</t>
    </rPh>
    <rPh sb="152" eb="153">
      <t>リツ</t>
    </rPh>
    <rPh sb="154" eb="156">
      <t>ルイジ</t>
    </rPh>
    <rPh sb="156" eb="158">
      <t>ダンタイ</t>
    </rPh>
    <rPh sb="158" eb="161">
      <t>ヘイキンチ</t>
    </rPh>
    <rPh sb="162" eb="164">
      <t>オオハバ</t>
    </rPh>
    <rPh sb="165" eb="167">
      <t>ウワマワ</t>
    </rPh>
    <rPh sb="173" eb="175">
      <t>ジョウキ</t>
    </rPh>
    <rPh sb="175" eb="177">
      <t>リョウキン</t>
    </rPh>
    <rPh sb="177" eb="179">
      <t>カイテイ</t>
    </rPh>
    <rPh sb="182" eb="184">
      <t>シュウエキ</t>
    </rPh>
    <rPh sb="184" eb="186">
      <t>ゾウカ</t>
    </rPh>
    <rPh sb="190" eb="191">
      <t>ドウ</t>
    </rPh>
    <rPh sb="191" eb="193">
      <t>ヒリツ</t>
    </rPh>
    <rPh sb="194" eb="196">
      <t>カイゼン</t>
    </rPh>
    <rPh sb="203" eb="205">
      <t>リョウキン</t>
    </rPh>
    <rPh sb="205" eb="207">
      <t>カイシュウ</t>
    </rPh>
    <rPh sb="207" eb="208">
      <t>リツ</t>
    </rPh>
    <rPh sb="208" eb="209">
      <t>オヨ</t>
    </rPh>
    <rPh sb="210" eb="212">
      <t>キョウキュウ</t>
    </rPh>
    <rPh sb="212" eb="214">
      <t>タンカ</t>
    </rPh>
    <rPh sb="215" eb="217">
      <t>ジョウキ</t>
    </rPh>
    <rPh sb="218" eb="219">
      <t>オナ</t>
    </rPh>
    <rPh sb="220" eb="222">
      <t>リユウ</t>
    </rPh>
    <rPh sb="223" eb="225">
      <t>カイゼン</t>
    </rPh>
    <rPh sb="225" eb="227">
      <t>ケイコウ</t>
    </rPh>
    <rPh sb="231" eb="233">
      <t>キュウスイ</t>
    </rPh>
    <rPh sb="233" eb="235">
      <t>ゲンカ</t>
    </rPh>
    <rPh sb="236" eb="238">
      <t>シセツ</t>
    </rPh>
    <rPh sb="238" eb="240">
      <t>イジ</t>
    </rPh>
    <rPh sb="240" eb="241">
      <t>トウ</t>
    </rPh>
    <rPh sb="242" eb="244">
      <t>ケイヒ</t>
    </rPh>
    <rPh sb="245" eb="247">
      <t>ヨクシ</t>
    </rPh>
    <rPh sb="254" eb="256">
      <t>カイゼン</t>
    </rPh>
    <rPh sb="263" eb="264">
      <t>ヒ</t>
    </rPh>
    <rPh sb="265" eb="266">
      <t>ツヅ</t>
    </rPh>
    <rPh sb="268" eb="270">
      <t>ケイヒ</t>
    </rPh>
    <rPh sb="270" eb="272">
      <t>サクゲン</t>
    </rPh>
    <rPh sb="273" eb="274">
      <t>ツト</t>
    </rPh>
    <rPh sb="286" eb="288">
      <t>シセツ</t>
    </rPh>
    <rPh sb="288" eb="290">
      <t>リヨウ</t>
    </rPh>
    <rPh sb="290" eb="291">
      <t>リツ</t>
    </rPh>
    <rPh sb="293" eb="295">
      <t>ルイジ</t>
    </rPh>
    <rPh sb="295" eb="297">
      <t>ダンタイ</t>
    </rPh>
    <rPh sb="297" eb="300">
      <t>ヘイキンチ</t>
    </rPh>
    <rPh sb="301" eb="303">
      <t>ウワマワ</t>
    </rPh>
    <rPh sb="309" eb="311">
      <t>ショウライ</t>
    </rPh>
    <rPh sb="312" eb="314">
      <t>キュウスイ</t>
    </rPh>
    <rPh sb="314" eb="316">
      <t>ジンコウ</t>
    </rPh>
    <rPh sb="317" eb="319">
      <t>ゲンショウ</t>
    </rPh>
    <rPh sb="322" eb="324">
      <t>アッカ</t>
    </rPh>
    <rPh sb="325" eb="327">
      <t>ケネン</t>
    </rPh>
    <rPh sb="333" eb="336">
      <t>ユウシュウリツ</t>
    </rPh>
    <rPh sb="337" eb="339">
      <t>ロウスイ</t>
    </rPh>
    <rPh sb="339" eb="341">
      <t>チョウサ</t>
    </rPh>
    <rPh sb="342" eb="344">
      <t>ズイジ</t>
    </rPh>
    <rPh sb="344" eb="346">
      <t>ジッシ</t>
    </rPh>
    <rPh sb="348" eb="350">
      <t>ソウキ</t>
    </rPh>
    <rPh sb="350" eb="352">
      <t>タイオウ</t>
    </rPh>
    <rPh sb="365" eb="366">
      <t>タカ</t>
    </rPh>
    <rPh sb="367" eb="369">
      <t>コウリツ</t>
    </rPh>
    <rPh sb="369" eb="370">
      <t>セイ</t>
    </rPh>
    <rPh sb="371" eb="373">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</si>
</sst>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0.86</c:v>
                </c:pt>
                <c:pt idx="1">
                  <c:v>0.52</c:v>
                </c:pt>
                <c:pt idx="2">
                  <c:v>0.88</c:v>
                </c:pt>
                <c:pt idx="3">
                  <c:v>0.7</c:v>
                </c:pt>
                <c:pt idx="4">
                  <c:v>0.76</c:v>
                </c:pt>
              </c:numCache>
            </c:numRef>
          </c:val>
          <c:extLst>
            <c:ext xmlns:c16="http://schemas.microsoft.com/office/drawing/2014/chart" uri="{C3380CC4-5D6E-409C-BE32-E72D297353CC}">
              <c16:uniqueId val="{00000000-1844-4040-B13D-58F8CB98AB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1844-4040-B13D-58F8CB98AB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79.94</c:v>
                </c:pt>
                <c:pt idx="1">
                  <c:v>79.239999999999995</c:v>
                </c:pt>
                <c:pt idx="2">
                  <c:v>75.930000000000007</c:v>
                </c:pt>
                <c:pt idx="3">
                  <c:v>78.11</c:v>
                </c:pt>
                <c:pt idx="4">
                  <c:v>79.400000000000006</c:v>
                </c:pt>
              </c:numCache>
            </c:numRef>
          </c:val>
          <c:extLst>
            <c:ext xmlns:c16="http://schemas.microsoft.com/office/drawing/2014/chart" uri="{C3380CC4-5D6E-409C-BE32-E72D297353CC}">
              <c16:uniqueId val="{00000000-4BD9-4498-B1A3-4794AD469C1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4BD9-4498-B1A3-4794AD469C1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84.59</c:v>
                </c:pt>
                <c:pt idx="1">
                  <c:v>83.47</c:v>
                </c:pt>
                <c:pt idx="2">
                  <c:v>84.34</c:v>
                </c:pt>
                <c:pt idx="3">
                  <c:v>86.88</c:v>
                </c:pt>
                <c:pt idx="4">
                  <c:v>83.5</c:v>
                </c:pt>
              </c:numCache>
            </c:numRef>
          </c:val>
          <c:extLst>
            <c:ext xmlns:c16="http://schemas.microsoft.com/office/drawing/2014/chart" uri="{C3380CC4-5D6E-409C-BE32-E72D297353CC}">
              <c16:uniqueId val="{00000000-7ECD-4066-B826-F09EC049020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7ECD-4066-B826-F09EC049020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88.42</c:v>
                </c:pt>
                <c:pt idx="1">
                  <c:v>89.17</c:v>
                </c:pt>
                <c:pt idx="2">
                  <c:v>94.7</c:v>
                </c:pt>
                <c:pt idx="3">
                  <c:v>101.06</c:v>
                </c:pt>
                <c:pt idx="4">
                  <c:v>104</c:v>
                </c:pt>
              </c:numCache>
            </c:numRef>
          </c:val>
          <c:extLst>
            <c:ext xmlns:c16="http://schemas.microsoft.com/office/drawing/2014/chart" uri="{C3380CC4-5D6E-409C-BE32-E72D297353CC}">
              <c16:uniqueId val="{00000000-1BC2-45EC-A6DE-F1700F55F46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1BC2-45EC-A6DE-F1700F55F46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5.62</c:v>
                </c:pt>
                <c:pt idx="1">
                  <c:v>10.6</c:v>
                </c:pt>
                <c:pt idx="2">
                  <c:v>14.88</c:v>
                </c:pt>
                <c:pt idx="3">
                  <c:v>18.760000000000002</c:v>
                </c:pt>
                <c:pt idx="4">
                  <c:v>22.47</c:v>
                </c:pt>
              </c:numCache>
            </c:numRef>
          </c:val>
          <c:extLst>
            <c:ext xmlns:c16="http://schemas.microsoft.com/office/drawing/2014/chart" uri="{C3380CC4-5D6E-409C-BE32-E72D297353CC}">
              <c16:uniqueId val="{00000000-EA92-477A-AE6A-FF16A657A6B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EA92-477A-AE6A-FF16A657A6B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26.64</c:v>
                </c:pt>
                <c:pt idx="1">
                  <c:v>38.31</c:v>
                </c:pt>
                <c:pt idx="2">
                  <c:v>56.77</c:v>
                </c:pt>
                <c:pt idx="3">
                  <c:v>61.39</c:v>
                </c:pt>
                <c:pt idx="4">
                  <c:v>64.34</c:v>
                </c:pt>
              </c:numCache>
            </c:numRef>
          </c:val>
          <c:extLst>
            <c:ext xmlns:c16="http://schemas.microsoft.com/office/drawing/2014/chart" uri="{C3380CC4-5D6E-409C-BE32-E72D297353CC}">
              <c16:uniqueId val="{00000000-4E2C-4415-A901-68299862033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4E2C-4415-A901-68299862033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32.61</c:v>
                </c:pt>
                <c:pt idx="1">
                  <c:v>59.03</c:v>
                </c:pt>
                <c:pt idx="2">
                  <c:v>10.3</c:v>
                </c:pt>
                <c:pt idx="3">
                  <c:v>8.92</c:v>
                </c:pt>
                <c:pt idx="4" formatCode="#,##0.00;&quot;△&quot;#,##0.00">
                  <c:v>0</c:v>
                </c:pt>
              </c:numCache>
            </c:numRef>
          </c:val>
          <c:extLst>
            <c:ext xmlns:c16="http://schemas.microsoft.com/office/drawing/2014/chart" uri="{C3380CC4-5D6E-409C-BE32-E72D297353CC}">
              <c16:uniqueId val="{00000000-BB3A-4419-95FE-A4866D90B6C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BB3A-4419-95FE-A4866D90B6C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330.13</c:v>
                </c:pt>
                <c:pt idx="1">
                  <c:v>173.95</c:v>
                </c:pt>
                <c:pt idx="2">
                  <c:v>192.52</c:v>
                </c:pt>
                <c:pt idx="3">
                  <c:v>193.97</c:v>
                </c:pt>
                <c:pt idx="4">
                  <c:v>218.72</c:v>
                </c:pt>
              </c:numCache>
            </c:numRef>
          </c:val>
          <c:extLst>
            <c:ext xmlns:c16="http://schemas.microsoft.com/office/drawing/2014/chart" uri="{C3380CC4-5D6E-409C-BE32-E72D297353CC}">
              <c16:uniqueId val="{00000000-C5E6-4AE3-855F-508EC4A6E0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C5E6-4AE3-855F-508EC4A6E0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702.96</c:v>
                </c:pt>
                <c:pt idx="1">
                  <c:v>700.29</c:v>
                </c:pt>
                <c:pt idx="2">
                  <c:v>593.45000000000005</c:v>
                </c:pt>
                <c:pt idx="3">
                  <c:v>643.66999999999996</c:v>
                </c:pt>
                <c:pt idx="4">
                  <c:v>602.72</c:v>
                </c:pt>
              </c:numCache>
            </c:numRef>
          </c:val>
          <c:extLst>
            <c:ext xmlns:c16="http://schemas.microsoft.com/office/drawing/2014/chart" uri="{C3380CC4-5D6E-409C-BE32-E72D297353CC}">
              <c16:uniqueId val="{00000000-4553-4A9E-8657-DD0D5A27BDC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4553-4A9E-8657-DD0D5A27BDC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61.66</c:v>
                </c:pt>
                <c:pt idx="1">
                  <c:v>62.57</c:v>
                </c:pt>
                <c:pt idx="2">
                  <c:v>72.27</c:v>
                </c:pt>
                <c:pt idx="3">
                  <c:v>87.5</c:v>
                </c:pt>
                <c:pt idx="4">
                  <c:v>97.95</c:v>
                </c:pt>
              </c:numCache>
            </c:numRef>
          </c:val>
          <c:extLst>
            <c:ext xmlns:c16="http://schemas.microsoft.com/office/drawing/2014/chart" uri="{C3380CC4-5D6E-409C-BE32-E72D297353CC}">
              <c16:uniqueId val="{00000000-61B9-4327-8E42-4E7CBD2D08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61B9-4327-8E42-4E7CBD2D08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214.59</c:v>
                </c:pt>
                <c:pt idx="1">
                  <c:v>212.86</c:v>
                </c:pt>
                <c:pt idx="2">
                  <c:v>218.86</c:v>
                </c:pt>
                <c:pt idx="3">
                  <c:v>169.81</c:v>
                </c:pt>
                <c:pt idx="4">
                  <c:v>163.71</c:v>
                </c:pt>
              </c:numCache>
            </c:numRef>
          </c:val>
          <c:extLst>
            <c:ext xmlns:c16="http://schemas.microsoft.com/office/drawing/2014/chart" uri="{C3380CC4-5D6E-409C-BE32-E72D297353CC}">
              <c16:uniqueId val="{00000000-37CD-4362-B3BD-DCB4827AFB6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37CD-4362-B3BD-DCB4827AFB6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16"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度会町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7892</v>
      </c>
      <c r="AM8" s="45"/>
      <c r="AN8" s="45"/>
      <c r="AO8" s="45"/>
      <c r="AP8" s="45"/>
      <c r="AQ8" s="45"/>
      <c r="AR8" s="45"/>
      <c r="AS8" s="45"/>
      <c r="AT8" s="46">
        <f>データ!$S$6</f>
        <v>134.97999999999999</v>
      </c>
      <c r="AU8" s="47"/>
      <c r="AV8" s="47"/>
      <c r="AW8" s="47"/>
      <c r="AX8" s="47"/>
      <c r="AY8" s="47"/>
      <c r="AZ8" s="47"/>
      <c r="BA8" s="47"/>
      <c r="BB8" s="48">
        <f>データ!$T$6</f>
        <v>58.47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72.98</v>
      </c>
      <c r="J10" s="47"/>
      <c r="K10" s="47"/>
      <c r="L10" s="47"/>
      <c r="M10" s="47"/>
      <c r="N10" s="47"/>
      <c r="O10" s="81"/>
      <c r="P10" s="48">
        <f>データ!$P$6</f>
        <v>99.91</v>
      </c>
      <c r="Q10" s="48"/>
      <c r="R10" s="48"/>
      <c r="S10" s="48"/>
      <c r="T10" s="48"/>
      <c r="U10" s="48"/>
      <c r="V10" s="48"/>
      <c r="W10" s="45">
        <f>データ!$Q$6</f>
        <v>3240</v>
      </c>
      <c r="X10" s="45"/>
      <c r="Y10" s="45"/>
      <c r="Z10" s="45"/>
      <c r="AA10" s="45"/>
      <c r="AB10" s="45"/>
      <c r="AC10" s="45"/>
      <c r="AD10" s="2"/>
      <c r="AE10" s="2"/>
      <c r="AF10" s="2"/>
      <c r="AG10" s="2"/>
      <c r="AH10" s="2"/>
      <c r="AI10" s="2"/>
      <c r="AJ10" s="2"/>
      <c r="AK10" s="2"/>
      <c r="AL10" s="45">
        <f>データ!$U$6</f>
        <v>7863</v>
      </c>
      <c r="AM10" s="45"/>
      <c r="AN10" s="45"/>
      <c r="AO10" s="45"/>
      <c r="AP10" s="45"/>
      <c r="AQ10" s="45"/>
      <c r="AR10" s="45"/>
      <c r="AS10" s="45"/>
      <c r="AT10" s="46">
        <f>データ!$V$6</f>
        <v>21.7</v>
      </c>
      <c r="AU10" s="47"/>
      <c r="AV10" s="47"/>
      <c r="AW10" s="47"/>
      <c r="AX10" s="47"/>
      <c r="AY10" s="47"/>
      <c r="AZ10" s="47"/>
      <c r="BA10" s="47"/>
      <c r="BB10" s="48">
        <f>データ!$W$6</f>
        <v>362.35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I4FuoQXxU1aRliDxo5zWA+nmZyZloC4fn/tQ/Ehck+hJFM3OnKw+epE7MFpL+8kfc8cOWjCiIfBlkx5A2hEGHQ==" saltValue="kdroTlBgaala69gzxEXaE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244708</v>
      </c>
      <c r="D6" s="20">
        <f t="shared" si="3"/>
        <v>46</v>
      </c>
      <c r="E6" s="20">
        <f t="shared" si="3"/>
        <v>1</v>
      </c>
      <c r="F6" s="20">
        <f t="shared" si="3"/>
        <v>0</v>
      </c>
      <c r="G6" s="20">
        <f t="shared" si="3"/>
        <v>1</v>
      </c>
      <c r="H6" s="20" t="str">
        <f t="shared" si="3"/>
        <v>三重県　度会町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72.98</v>
      </c>
      <c r="P6" s="21">
        <f t="shared" si="3"/>
        <v>99.91</v>
      </c>
      <c r="Q6" s="21">
        <f t="shared" si="3"/>
        <v>3240</v>
      </c>
      <c r="R6" s="21">
        <f t="shared" si="3"/>
        <v>7892</v>
      </c>
      <c r="S6" s="21">
        <f t="shared" si="3"/>
        <v>134.97999999999999</v>
      </c>
      <c r="T6" s="21">
        <f t="shared" si="3"/>
        <v>58.47</v>
      </c>
      <c r="U6" s="21">
        <f t="shared" si="3"/>
        <v>7863</v>
      </c>
      <c r="V6" s="21">
        <f t="shared" si="3"/>
        <v>21.7</v>
      </c>
      <c r="W6" s="21">
        <f t="shared" si="3"/>
        <v>362.35</v>
      </c>
      <c r="X6" s="22">
        <f>IF(X7="",NA(),X7)</f>
        <v>88.42</v>
      </c>
      <c r="Y6" s="22">
        <f t="shared" ref="Y6:AG6" si="4">IF(Y7="",NA(),Y7)</f>
        <v>89.17</v>
      </c>
      <c r="Z6" s="22">
        <f t="shared" si="4"/>
        <v>94.7</v>
      </c>
      <c r="AA6" s="22">
        <f t="shared" si="4"/>
        <v>101.06</v>
      </c>
      <c r="AB6" s="22">
        <f t="shared" si="4"/>
        <v>104</v>
      </c>
      <c r="AC6" s="22">
        <f t="shared" si="4"/>
        <v>104.47</v>
      </c>
      <c r="AD6" s="22">
        <f t="shared" si="4"/>
        <v>103.81</v>
      </c>
      <c r="AE6" s="22">
        <f t="shared" si="4"/>
        <v>104.35</v>
      </c>
      <c r="AF6" s="22">
        <f t="shared" si="4"/>
        <v>105.34</v>
      </c>
      <c r="AG6" s="22">
        <f t="shared" si="4"/>
        <v>105.77</v>
      </c>
      <c r="AH6" s="21" t="str">
        <f>IF(AH7="","",IF(AH7="-","【-】","【"&amp;SUBSTITUTE(TEXT(AH7,"#,##0.00"),"-","△")&amp;"】"))</f>
        <v>【111.39】</v>
      </c>
      <c r="AI6" s="22">
        <f>IF(AI7="",NA(),AI7)</f>
        <v>32.61</v>
      </c>
      <c r="AJ6" s="22">
        <f t="shared" ref="AJ6:AR6" si="5">IF(AJ7="",NA(),AJ7)</f>
        <v>59.03</v>
      </c>
      <c r="AK6" s="22">
        <f t="shared" si="5"/>
        <v>10.3</v>
      </c>
      <c r="AL6" s="22">
        <f t="shared" si="5"/>
        <v>8.92</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330.13</v>
      </c>
      <c r="AU6" s="22">
        <f t="shared" ref="AU6:BC6" si="6">IF(AU7="",NA(),AU7)</f>
        <v>173.95</v>
      </c>
      <c r="AV6" s="22">
        <f t="shared" si="6"/>
        <v>192.52</v>
      </c>
      <c r="AW6" s="22">
        <f t="shared" si="6"/>
        <v>193.97</v>
      </c>
      <c r="AX6" s="22">
        <f t="shared" si="6"/>
        <v>218.72</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702.96</v>
      </c>
      <c r="BF6" s="22">
        <f t="shared" ref="BF6:BN6" si="7">IF(BF7="",NA(),BF7)</f>
        <v>700.29</v>
      </c>
      <c r="BG6" s="22">
        <f t="shared" si="7"/>
        <v>593.45000000000005</v>
      </c>
      <c r="BH6" s="22">
        <f t="shared" si="7"/>
        <v>643.66999999999996</v>
      </c>
      <c r="BI6" s="22">
        <f t="shared" si="7"/>
        <v>602.72</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61.66</v>
      </c>
      <c r="BQ6" s="22">
        <f t="shared" ref="BQ6:BY6" si="8">IF(BQ7="",NA(),BQ7)</f>
        <v>62.57</v>
      </c>
      <c r="BR6" s="22">
        <f t="shared" si="8"/>
        <v>72.27</v>
      </c>
      <c r="BS6" s="22">
        <f t="shared" si="8"/>
        <v>87.5</v>
      </c>
      <c r="BT6" s="22">
        <f t="shared" si="8"/>
        <v>97.95</v>
      </c>
      <c r="BU6" s="22">
        <f t="shared" si="8"/>
        <v>87.51</v>
      </c>
      <c r="BV6" s="22">
        <f t="shared" si="8"/>
        <v>84.77</v>
      </c>
      <c r="BW6" s="22">
        <f t="shared" si="8"/>
        <v>87.11</v>
      </c>
      <c r="BX6" s="22">
        <f t="shared" si="8"/>
        <v>82.78</v>
      </c>
      <c r="BY6" s="22">
        <f t="shared" si="8"/>
        <v>84.82</v>
      </c>
      <c r="BZ6" s="21" t="str">
        <f>IF(BZ7="","",IF(BZ7="-","【-】","【"&amp;SUBSTITUTE(TEXT(BZ7,"#,##0.00"),"-","△")&amp;"】"))</f>
        <v>【102.35】</v>
      </c>
      <c r="CA6" s="22">
        <f>IF(CA7="",NA(),CA7)</f>
        <v>214.59</v>
      </c>
      <c r="CB6" s="22">
        <f t="shared" ref="CB6:CJ6" si="9">IF(CB7="",NA(),CB7)</f>
        <v>212.86</v>
      </c>
      <c r="CC6" s="22">
        <f t="shared" si="9"/>
        <v>218.86</v>
      </c>
      <c r="CD6" s="22">
        <f t="shared" si="9"/>
        <v>169.81</v>
      </c>
      <c r="CE6" s="22">
        <f t="shared" si="9"/>
        <v>163.71</v>
      </c>
      <c r="CF6" s="22">
        <f t="shared" si="9"/>
        <v>218.42</v>
      </c>
      <c r="CG6" s="22">
        <f t="shared" si="9"/>
        <v>227.27</v>
      </c>
      <c r="CH6" s="22">
        <f t="shared" si="9"/>
        <v>223.98</v>
      </c>
      <c r="CI6" s="22">
        <f t="shared" si="9"/>
        <v>225.09</v>
      </c>
      <c r="CJ6" s="22">
        <f t="shared" si="9"/>
        <v>224.82</v>
      </c>
      <c r="CK6" s="21" t="str">
        <f>IF(CK7="","",IF(CK7="-","【-】","【"&amp;SUBSTITUTE(TEXT(CK7,"#,##0.00"),"-","△")&amp;"】"))</f>
        <v>【167.74】</v>
      </c>
      <c r="CL6" s="22">
        <f>IF(CL7="",NA(),CL7)</f>
        <v>79.94</v>
      </c>
      <c r="CM6" s="22">
        <f t="shared" ref="CM6:CU6" si="10">IF(CM7="",NA(),CM7)</f>
        <v>79.239999999999995</v>
      </c>
      <c r="CN6" s="22">
        <f t="shared" si="10"/>
        <v>75.930000000000007</v>
      </c>
      <c r="CO6" s="22">
        <f t="shared" si="10"/>
        <v>78.11</v>
      </c>
      <c r="CP6" s="22">
        <f t="shared" si="10"/>
        <v>79.400000000000006</v>
      </c>
      <c r="CQ6" s="22">
        <f t="shared" si="10"/>
        <v>50.24</v>
      </c>
      <c r="CR6" s="22">
        <f t="shared" si="10"/>
        <v>50.29</v>
      </c>
      <c r="CS6" s="22">
        <f t="shared" si="10"/>
        <v>49.64</v>
      </c>
      <c r="CT6" s="22">
        <f t="shared" si="10"/>
        <v>49.38</v>
      </c>
      <c r="CU6" s="22">
        <f t="shared" si="10"/>
        <v>50.09</v>
      </c>
      <c r="CV6" s="21" t="str">
        <f>IF(CV7="","",IF(CV7="-","【-】","【"&amp;SUBSTITUTE(TEXT(CV7,"#,##0.00"),"-","△")&amp;"】"))</f>
        <v>【60.29】</v>
      </c>
      <c r="CW6" s="22">
        <f>IF(CW7="",NA(),CW7)</f>
        <v>84.59</v>
      </c>
      <c r="CX6" s="22">
        <f t="shared" ref="CX6:DF6" si="11">IF(CX7="",NA(),CX7)</f>
        <v>83.47</v>
      </c>
      <c r="CY6" s="22">
        <f t="shared" si="11"/>
        <v>84.34</v>
      </c>
      <c r="CZ6" s="22">
        <f t="shared" si="11"/>
        <v>86.88</v>
      </c>
      <c r="DA6" s="22">
        <f t="shared" si="11"/>
        <v>83.5</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5.62</v>
      </c>
      <c r="DI6" s="22">
        <f t="shared" ref="DI6:DQ6" si="12">IF(DI7="",NA(),DI7)</f>
        <v>10.6</v>
      </c>
      <c r="DJ6" s="22">
        <f t="shared" si="12"/>
        <v>14.88</v>
      </c>
      <c r="DK6" s="22">
        <f t="shared" si="12"/>
        <v>18.760000000000002</v>
      </c>
      <c r="DL6" s="22">
        <f t="shared" si="12"/>
        <v>22.47</v>
      </c>
      <c r="DM6" s="22">
        <f t="shared" si="12"/>
        <v>45.14</v>
      </c>
      <c r="DN6" s="22">
        <f t="shared" si="12"/>
        <v>45.85</v>
      </c>
      <c r="DO6" s="22">
        <f t="shared" si="12"/>
        <v>47.31</v>
      </c>
      <c r="DP6" s="22">
        <f t="shared" si="12"/>
        <v>47.5</v>
      </c>
      <c r="DQ6" s="22">
        <f t="shared" si="12"/>
        <v>48.41</v>
      </c>
      <c r="DR6" s="21" t="str">
        <f>IF(DR7="","",IF(DR7="-","【-】","【"&amp;SUBSTITUTE(TEXT(DR7,"#,##0.00"),"-","△")&amp;"】"))</f>
        <v>【50.88】</v>
      </c>
      <c r="DS6" s="22">
        <f>IF(DS7="",NA(),DS7)</f>
        <v>26.64</v>
      </c>
      <c r="DT6" s="22">
        <f t="shared" ref="DT6:EB6" si="13">IF(DT7="",NA(),DT7)</f>
        <v>38.31</v>
      </c>
      <c r="DU6" s="22">
        <f t="shared" si="13"/>
        <v>56.77</v>
      </c>
      <c r="DV6" s="22">
        <f t="shared" si="13"/>
        <v>61.39</v>
      </c>
      <c r="DW6" s="22">
        <f t="shared" si="13"/>
        <v>64.34</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0.86</v>
      </c>
      <c r="EE6" s="22">
        <f t="shared" ref="EE6:EM6" si="14">IF(EE7="",NA(),EE7)</f>
        <v>0.52</v>
      </c>
      <c r="EF6" s="22">
        <f t="shared" si="14"/>
        <v>0.88</v>
      </c>
      <c r="EG6" s="22">
        <f t="shared" si="14"/>
        <v>0.7</v>
      </c>
      <c r="EH6" s="22">
        <f t="shared" si="14"/>
        <v>0.76</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244708</v>
      </c>
      <c r="D7" s="24">
        <v>46</v>
      </c>
      <c r="E7" s="24">
        <v>1</v>
      </c>
      <c r="F7" s="24">
        <v>0</v>
      </c>
      <c r="G7" s="24">
        <v>1</v>
      </c>
      <c r="H7" s="24" t="s">
        <v>93</v>
      </c>
      <c r="I7" s="24" t="s">
        <v>94</v>
      </c>
      <c r="J7" s="24" t="s">
        <v>95</v>
      </c>
      <c r="K7" s="24" t="s">
        <v>96</v>
      </c>
      <c r="L7" s="24" t="s">
        <v>97</v>
      </c>
      <c r="M7" s="24" t="s">
        <v>98</v>
      </c>
      <c r="N7" s="25" t="s">
        <v>99</v>
      </c>
      <c r="O7" s="25">
        <v>72.98</v>
      </c>
      <c r="P7" s="25">
        <v>99.91</v>
      </c>
      <c r="Q7" s="25">
        <v>3240</v>
      </c>
      <c r="R7" s="25">
        <v>7892</v>
      </c>
      <c r="S7" s="25">
        <v>134.97999999999999</v>
      </c>
      <c r="T7" s="25">
        <v>58.47</v>
      </c>
      <c r="U7" s="25">
        <v>7863</v>
      </c>
      <c r="V7" s="25">
        <v>21.7</v>
      </c>
      <c r="W7" s="25">
        <v>362.35</v>
      </c>
      <c r="X7" s="25">
        <v>88.42</v>
      </c>
      <c r="Y7" s="25">
        <v>89.17</v>
      </c>
      <c r="Z7" s="25">
        <v>94.7</v>
      </c>
      <c r="AA7" s="25">
        <v>101.06</v>
      </c>
      <c r="AB7" s="25">
        <v>104</v>
      </c>
      <c r="AC7" s="25">
        <v>104.47</v>
      </c>
      <c r="AD7" s="25">
        <v>103.81</v>
      </c>
      <c r="AE7" s="25">
        <v>104.35</v>
      </c>
      <c r="AF7" s="25">
        <v>105.34</v>
      </c>
      <c r="AG7" s="25">
        <v>105.77</v>
      </c>
      <c r="AH7" s="25">
        <v>111.39</v>
      </c>
      <c r="AI7" s="25">
        <v>32.61</v>
      </c>
      <c r="AJ7" s="25">
        <v>59.03</v>
      </c>
      <c r="AK7" s="25">
        <v>10.3</v>
      </c>
      <c r="AL7" s="25">
        <v>8.92</v>
      </c>
      <c r="AM7" s="25">
        <v>0</v>
      </c>
      <c r="AN7" s="25">
        <v>16.399999999999999</v>
      </c>
      <c r="AO7" s="25">
        <v>25.66</v>
      </c>
      <c r="AP7" s="25">
        <v>21.69</v>
      </c>
      <c r="AQ7" s="25">
        <v>24.04</v>
      </c>
      <c r="AR7" s="25">
        <v>28.03</v>
      </c>
      <c r="AS7" s="25">
        <v>1.3</v>
      </c>
      <c r="AT7" s="25">
        <v>330.13</v>
      </c>
      <c r="AU7" s="25">
        <v>173.95</v>
      </c>
      <c r="AV7" s="25">
        <v>192.52</v>
      </c>
      <c r="AW7" s="25">
        <v>193.97</v>
      </c>
      <c r="AX7" s="25">
        <v>218.72</v>
      </c>
      <c r="AY7" s="25">
        <v>293.23</v>
      </c>
      <c r="AZ7" s="25">
        <v>300.14</v>
      </c>
      <c r="BA7" s="25">
        <v>301.04000000000002</v>
      </c>
      <c r="BB7" s="25">
        <v>305.08</v>
      </c>
      <c r="BC7" s="25">
        <v>305.33999999999997</v>
      </c>
      <c r="BD7" s="25">
        <v>261.51</v>
      </c>
      <c r="BE7" s="25">
        <v>702.96</v>
      </c>
      <c r="BF7" s="25">
        <v>700.29</v>
      </c>
      <c r="BG7" s="25">
        <v>593.45000000000005</v>
      </c>
      <c r="BH7" s="25">
        <v>643.66999999999996</v>
      </c>
      <c r="BI7" s="25">
        <v>602.72</v>
      </c>
      <c r="BJ7" s="25">
        <v>542.29999999999995</v>
      </c>
      <c r="BK7" s="25">
        <v>566.65</v>
      </c>
      <c r="BL7" s="25">
        <v>551.62</v>
      </c>
      <c r="BM7" s="25">
        <v>585.59</v>
      </c>
      <c r="BN7" s="25">
        <v>561.34</v>
      </c>
      <c r="BO7" s="25">
        <v>265.16000000000003</v>
      </c>
      <c r="BP7" s="25">
        <v>61.66</v>
      </c>
      <c r="BQ7" s="25">
        <v>62.57</v>
      </c>
      <c r="BR7" s="25">
        <v>72.27</v>
      </c>
      <c r="BS7" s="25">
        <v>87.5</v>
      </c>
      <c r="BT7" s="25">
        <v>97.95</v>
      </c>
      <c r="BU7" s="25">
        <v>87.51</v>
      </c>
      <c r="BV7" s="25">
        <v>84.77</v>
      </c>
      <c r="BW7" s="25">
        <v>87.11</v>
      </c>
      <c r="BX7" s="25">
        <v>82.78</v>
      </c>
      <c r="BY7" s="25">
        <v>84.82</v>
      </c>
      <c r="BZ7" s="25">
        <v>102.35</v>
      </c>
      <c r="CA7" s="25">
        <v>214.59</v>
      </c>
      <c r="CB7" s="25">
        <v>212.86</v>
      </c>
      <c r="CC7" s="25">
        <v>218.86</v>
      </c>
      <c r="CD7" s="25">
        <v>169.81</v>
      </c>
      <c r="CE7" s="25">
        <v>163.71</v>
      </c>
      <c r="CF7" s="25">
        <v>218.42</v>
      </c>
      <c r="CG7" s="25">
        <v>227.27</v>
      </c>
      <c r="CH7" s="25">
        <v>223.98</v>
      </c>
      <c r="CI7" s="25">
        <v>225.09</v>
      </c>
      <c r="CJ7" s="25">
        <v>224.82</v>
      </c>
      <c r="CK7" s="25">
        <v>167.74</v>
      </c>
      <c r="CL7" s="25">
        <v>79.94</v>
      </c>
      <c r="CM7" s="25">
        <v>79.239999999999995</v>
      </c>
      <c r="CN7" s="25">
        <v>75.930000000000007</v>
      </c>
      <c r="CO7" s="25">
        <v>78.11</v>
      </c>
      <c r="CP7" s="25">
        <v>79.400000000000006</v>
      </c>
      <c r="CQ7" s="25">
        <v>50.24</v>
      </c>
      <c r="CR7" s="25">
        <v>50.29</v>
      </c>
      <c r="CS7" s="25">
        <v>49.64</v>
      </c>
      <c r="CT7" s="25">
        <v>49.38</v>
      </c>
      <c r="CU7" s="25">
        <v>50.09</v>
      </c>
      <c r="CV7" s="25">
        <v>60.29</v>
      </c>
      <c r="CW7" s="25">
        <v>84.59</v>
      </c>
      <c r="CX7" s="25">
        <v>83.47</v>
      </c>
      <c r="CY7" s="25">
        <v>84.34</v>
      </c>
      <c r="CZ7" s="25">
        <v>86.88</v>
      </c>
      <c r="DA7" s="25">
        <v>83.5</v>
      </c>
      <c r="DB7" s="25">
        <v>78.650000000000006</v>
      </c>
      <c r="DC7" s="25">
        <v>77.73</v>
      </c>
      <c r="DD7" s="25">
        <v>78.09</v>
      </c>
      <c r="DE7" s="25">
        <v>78.010000000000005</v>
      </c>
      <c r="DF7" s="25">
        <v>77.599999999999994</v>
      </c>
      <c r="DG7" s="25">
        <v>90.12</v>
      </c>
      <c r="DH7" s="25">
        <v>5.62</v>
      </c>
      <c r="DI7" s="25">
        <v>10.6</v>
      </c>
      <c r="DJ7" s="25">
        <v>14.88</v>
      </c>
      <c r="DK7" s="25">
        <v>18.760000000000002</v>
      </c>
      <c r="DL7" s="25">
        <v>22.47</v>
      </c>
      <c r="DM7" s="25">
        <v>45.14</v>
      </c>
      <c r="DN7" s="25">
        <v>45.85</v>
      </c>
      <c r="DO7" s="25">
        <v>47.31</v>
      </c>
      <c r="DP7" s="25">
        <v>47.5</v>
      </c>
      <c r="DQ7" s="25">
        <v>48.41</v>
      </c>
      <c r="DR7" s="25">
        <v>50.88</v>
      </c>
      <c r="DS7" s="25">
        <v>26.64</v>
      </c>
      <c r="DT7" s="25">
        <v>38.31</v>
      </c>
      <c r="DU7" s="25">
        <v>56.77</v>
      </c>
      <c r="DV7" s="25">
        <v>61.39</v>
      </c>
      <c r="DW7" s="25">
        <v>64.34</v>
      </c>
      <c r="DX7" s="25">
        <v>13.58</v>
      </c>
      <c r="DY7" s="25">
        <v>14.13</v>
      </c>
      <c r="DZ7" s="25">
        <v>16.77</v>
      </c>
      <c r="EA7" s="25">
        <v>17.399999999999999</v>
      </c>
      <c r="EB7" s="25">
        <v>18.64</v>
      </c>
      <c r="EC7" s="25">
        <v>22.3</v>
      </c>
      <c r="ED7" s="25">
        <v>0.86</v>
      </c>
      <c r="EE7" s="25">
        <v>0.52</v>
      </c>
      <c r="EF7" s="25">
        <v>0.88</v>
      </c>
      <c r="EG7" s="25">
        <v>0.7</v>
      </c>
      <c r="EH7" s="25">
        <v>0.76</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中川　知央</cp:lastModifiedBy>
  <cp:lastPrinted>2023-01-23T04:25:26Z</cp:lastPrinted>
  <dcterms:created xsi:type="dcterms:W3CDTF">2022-12-01T01:00:46Z</dcterms:created>
  <dcterms:modified xsi:type="dcterms:W3CDTF">2023-01-23T04:25:27Z</dcterms:modified>
  <cp:category/>
</cp:coreProperties>
</file>