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dai-fsv\総務課\04_財政\13_決算統計（公営企業）\07_Ｒ04（Ｒ03決算）\20_公営企業に係る「経営比較分析表」の分析等について\05_県へ回答\"/>
    </mc:Choice>
  </mc:AlternateContent>
  <workbookProtection workbookAlgorithmName="SHA-512" workbookHashValue="aMTqnzNcHegzZ76TuN/4JHAcz5r7KKs9+S12L56XwO3jsTtr5XhhfthJn3RmirVRq3jSlDauP0Yurpaqaya2EA==" workbookSaltValue="oLhdEQf48j9PJIYs6wKyOA==" workbookSpinCount="100000" lockStructure="1"/>
  <bookViews>
    <workbookView xWindow="20370" yWindow="-3660" windowWidth="29040" windowHeight="164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R6" i="5"/>
  <c r="AD10" i="4" s="1"/>
  <c r="Q6" i="5"/>
  <c r="P6" i="5"/>
  <c r="P10" i="4" s="1"/>
  <c r="O6" i="5"/>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W10" i="4"/>
  <c r="I10" i="4"/>
  <c r="AL8" i="4"/>
  <c r="W8" i="4"/>
  <c r="P8" i="4"/>
  <c r="I8" i="4"/>
</calcChain>
</file>

<file path=xl/sharedStrings.xml><?xml version="1.0" encoding="utf-8"?>
<sst xmlns="http://schemas.openxmlformats.org/spreadsheetml/2006/main" count="247" uniqueCount="119">
  <si>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</si>
  <si>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</si>
  <si>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</si>
  <si>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</si>
  <si>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</si>
  <si>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</si>
  <si>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</si>
  <si>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</si>
  <si>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</si>
  <si>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</si>
  <si>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</si>
  <si>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</si>
  <si>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</si>
  <si>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</si>
  <si>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</si>
  <si>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</si>
  <si>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</si>
  <si>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</si>
  <si>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</si>
  <si>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</si>
  <si>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</si>
  <si>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</si>
  <si>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</si>
  <si>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</si>
  <si>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</si>
  <si>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</si>
  <si>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</si>
  <si>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</si>
  <si>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</si>
  <si>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</si>
  <si>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</si>
  <si>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</si>
  <si>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</si>
  <si>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</si>
  <si>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</si>
  <si>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</si>
  <si>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</si>
  <si>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</si>
  <si>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</si>
  <si>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</si>
  <si>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</si>
  <si>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</si>
  <si>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</si>
  <si>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</si>
  <si>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</si>
  <si>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</si>
  <si>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</si>
  <si>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</si>
  <si>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</si>
  <si>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</si>
  <si>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</si>
  <si>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</si>
  <si>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</si>
  <si>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</si>
  <si>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</si>
  <si>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</si>
  <si>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</si>
  <si>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</si>
  <si>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</si>
  <si>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</si>
  <si>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</si>
  <si>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</si>
  <si>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</si>
  <si>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</si>
  <si>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</si>
  <si>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</si>
  <si>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</si>
  <si>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</si>
  <si>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</si>
  <si>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</si>
  <si>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</si>
  <si>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</si>
  <si>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</si>
  <si>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</si>
  <si>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</si>
  <si>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</si>
  <si>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</si>
  <si>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</si>
  <si>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</si>
  <si>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</si>
  <si>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</si>
  <si>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</si>
  <si>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</si>
  <si>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</si>
  <si>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</si>
  <si>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</si>
  <si>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</si>
  <si>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</si>
  <si>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</si>
  <si>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</si>
  <si>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</si>
  <si>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</si>
  <si>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</si>
  <si>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</si>
  <si>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</si>
  <si>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</si>
  <si>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</si>
  <si>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</si>
  <si>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大台町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</si>
  <si>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</si>
  <si>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</si>
  <si>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</si>
  <si>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</si>
  <si>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</si>
  <si>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</si>
  <si>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</si>
  <si>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</si>
  <si>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</si>
  <si>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</si>
  <si>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</si>
  <si>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</si>
  <si>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</si>
  <si>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</si>
  <si>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</si>
  <si>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</si>
  <si>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</si>
  <si>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収益的収支比率が100％を下回っており、大変厳しい経営状況である。経費回収率については、昨年度と比べ改善の傾向がみられる。
　また、本来料金収入で会計全体を賄う独立採算による経営が基本となりますが、本町の地域実情等を勘案すると現状の料金収入のみで運営することは困難な状況であり、一般会計からの繰入金に頼らざるを得ない状況である。
　以上のことから、経営状況の改善に向けた取り組みは、重要な課題であり、一層の経営の健全性・効率性の向上を図る必要がある。</t>
    <rPh sb="1" eb="4">
      <t>シュウエキテキ</t>
    </rPh>
    <rPh sb="4" eb="6">
      <t>シュウシ</t>
    </rPh>
    <rPh sb="6" eb="8">
      <t>ヒリツ</t>
    </rPh>
    <rPh sb="14" eb="16">
      <t>シタマワ</t>
    </rPh>
    <rPh sb="21" eb="24">
      <t>タイヘンキビ</t>
    </rPh>
    <rPh sb="26" eb="28">
      <t>ケイエイ</t>
    </rPh>
    <rPh sb="28" eb="30">
      <t>ジョウキョウ</t>
    </rPh>
    <rPh sb="34" eb="36">
      <t>ケイヒ</t>
    </rPh>
    <rPh sb="36" eb="38">
      <t>カイシュウ</t>
    </rPh>
    <rPh sb="38" eb="39">
      <t>リツ</t>
    </rPh>
    <rPh sb="45" eb="48">
      <t>サクネンド</t>
    </rPh>
    <rPh sb="49" eb="50">
      <t>クラ</t>
    </rPh>
    <rPh sb="51" eb="53">
      <t>カイゼン</t>
    </rPh>
    <rPh sb="54" eb="56">
      <t>ケイコウ</t>
    </rPh>
    <phoneticPr fontId="4"/>
  </si>
  <si>
    <t>　耐用年数を超える浄化槽はなく大きな改修はない。</t>
    <rPh sb="1" eb="5">
      <t>タイヨウネンスウ</t>
    </rPh>
    <rPh sb="6" eb="7">
      <t>コ</t>
    </rPh>
    <rPh sb="9" eb="12">
      <t>ジョウカソウ</t>
    </rPh>
    <rPh sb="15" eb="16">
      <t>オオ</t>
    </rPh>
    <rPh sb="18" eb="20">
      <t>カイシュウ</t>
    </rPh>
    <phoneticPr fontId="4"/>
  </si>
  <si>
    <t>　特定地域生活排水処理事業は、本町の特定環境保全公共下水道事業対象区域外の地域で行っている事業である。
　高齢化や過疎化による人口減少が見込まれる地域であり、使用料収入の減少に対する検討、維持管理費の節減が必要となってくる。</t>
    <rPh sb="1" eb="3">
      <t>トクテイ</t>
    </rPh>
    <rPh sb="3" eb="5">
      <t>チイキ</t>
    </rPh>
    <rPh sb="5" eb="7">
      <t>セイカツ</t>
    </rPh>
    <rPh sb="7" eb="13">
      <t>ハイスイショリジギョウ</t>
    </rPh>
    <rPh sb="15" eb="17">
      <t>ホンチョウ</t>
    </rPh>
    <rPh sb="18" eb="20">
      <t>トクテイ</t>
    </rPh>
    <rPh sb="20" eb="22">
      <t>カンキョウ</t>
    </rPh>
    <rPh sb="22" eb="24">
      <t>ホゼン</t>
    </rPh>
    <rPh sb="24" eb="26">
      <t>コウキョウ</t>
    </rPh>
    <rPh sb="26" eb="29">
      <t>ゲスイドウ</t>
    </rPh>
    <rPh sb="29" eb="31">
      <t>ジギョウ</t>
    </rPh>
    <rPh sb="31" eb="33">
      <t>タイショウ</t>
    </rPh>
    <rPh sb="33" eb="35">
      <t>クイキ</t>
    </rPh>
    <rPh sb="35" eb="36">
      <t>ガイ</t>
    </rPh>
    <rPh sb="37" eb="39">
      <t>チイキ</t>
    </rPh>
    <rPh sb="40" eb="41">
      <t>オコナ</t>
    </rPh>
    <rPh sb="45" eb="47">
      <t>ジギョウ</t>
    </rPh>
    <rPh sb="53" eb="56">
      <t>コウレイカ</t>
    </rPh>
    <rPh sb="57" eb="60">
      <t>カソカ</t>
    </rPh>
    <rPh sb="63" eb="67">
      <t>ジンコウゲンショウ</t>
    </rPh>
    <rPh sb="68" eb="70">
      <t>ミコ</t>
    </rPh>
    <rPh sb="73" eb="75">
      <t>チイキ</t>
    </rPh>
    <rPh sb="79" eb="82">
      <t>シヨウリョウ</t>
    </rPh>
    <rPh sb="82" eb="84">
      <t>シュウニュウ</t>
    </rPh>
    <rPh sb="85" eb="87">
      <t>ゲンショウ</t>
    </rPh>
    <rPh sb="88" eb="89">
      <t>タイ</t>
    </rPh>
    <rPh sb="91" eb="93">
      <t>ケントウ</t>
    </rPh>
    <rPh sb="94" eb="96">
      <t>イジ</t>
    </rPh>
    <rPh sb="96" eb="99">
      <t>カンリヒ</t>
    </rPh>
    <rPh sb="100" eb="102">
      <t>セツゲン</t>
    </rPh>
    <rPh sb="103" eb="10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</si>
</sst>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3B-415C-AF33-D8731FD09DC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33B-415C-AF33-D8731FD09DC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74E-4CD7-85E1-21635AE29E6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c:ext xmlns:c16="http://schemas.microsoft.com/office/drawing/2014/chart" uri="{C3380CC4-5D6E-409C-BE32-E72D297353CC}">
              <c16:uniqueId val="{00000001-874E-4CD7-85E1-21635AE29E6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39C-4E0F-8FDC-C7C09C80570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c:ext xmlns:c16="http://schemas.microsoft.com/office/drawing/2014/chart" uri="{C3380CC4-5D6E-409C-BE32-E72D297353CC}">
              <c16:uniqueId val="{00000001-139C-4E0F-8FDC-C7C09C80570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88.77</c:v>
                </c:pt>
                <c:pt idx="1">
                  <c:v>87.23</c:v>
                </c:pt>
                <c:pt idx="2">
                  <c:v>88.84</c:v>
                </c:pt>
                <c:pt idx="3">
                  <c:v>87.8</c:v>
                </c:pt>
                <c:pt idx="4">
                  <c:v>87.37</c:v>
                </c:pt>
              </c:numCache>
            </c:numRef>
          </c:val>
          <c:extLst>
            <c:ext xmlns:c16="http://schemas.microsoft.com/office/drawing/2014/chart" uri="{C3380CC4-5D6E-409C-BE32-E72D297353CC}">
              <c16:uniqueId val="{00000000-7EFE-4CD0-BF57-3D33FC6C09E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FE-4CD0-BF57-3D33FC6C09E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0F-4277-8694-1B6B01EACFB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0F-4277-8694-1B6B01EACFB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EF-4971-BD83-FAEFCF8328E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EF-4971-BD83-FAEFCF8328E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06-4107-8BD9-C4D23FEC49D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06-4107-8BD9-C4D23FEC49D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48-45AB-A67B-C721A467F7E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48-45AB-A67B-C721A467F7E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48-4911-9E90-D642C6DBDCF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c:ext xmlns:c16="http://schemas.microsoft.com/office/drawing/2014/chart" uri="{C3380CC4-5D6E-409C-BE32-E72D297353CC}">
              <c16:uniqueId val="{00000001-D448-4911-9E90-D642C6DBDCF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58.16</c:v>
                </c:pt>
                <c:pt idx="1">
                  <c:v>59.54</c:v>
                </c:pt>
                <c:pt idx="2">
                  <c:v>57.72</c:v>
                </c:pt>
                <c:pt idx="3">
                  <c:v>57.85</c:v>
                </c:pt>
                <c:pt idx="4">
                  <c:v>59.87</c:v>
                </c:pt>
              </c:numCache>
            </c:numRef>
          </c:val>
          <c:extLst>
            <c:ext xmlns:c16="http://schemas.microsoft.com/office/drawing/2014/chart" uri="{C3380CC4-5D6E-409C-BE32-E72D297353CC}">
              <c16:uniqueId val="{00000000-C887-4D07-A589-7111B99386E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c:ext xmlns:c16="http://schemas.microsoft.com/office/drawing/2014/chart" uri="{C3380CC4-5D6E-409C-BE32-E72D297353CC}">
              <c16:uniqueId val="{00000001-C887-4D07-A589-7111B99386E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456.65</c:v>
                </c:pt>
                <c:pt idx="1">
                  <c:v>450.48</c:v>
                </c:pt>
                <c:pt idx="2">
                  <c:v>480.92</c:v>
                </c:pt>
                <c:pt idx="3">
                  <c:v>492.46</c:v>
                </c:pt>
                <c:pt idx="4">
                  <c:v>483.38</c:v>
                </c:pt>
              </c:numCache>
            </c:numRef>
          </c:val>
          <c:extLst>
            <c:ext xmlns:c16="http://schemas.microsoft.com/office/drawing/2014/chart" uri="{C3380CC4-5D6E-409C-BE32-E72D297353CC}">
              <c16:uniqueId val="{00000000-0964-4666-8348-1CC94CCD35B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c:ext xmlns:c16="http://schemas.microsoft.com/office/drawing/2014/chart" uri="{C3380CC4-5D6E-409C-BE32-E72D297353CC}">
              <c16:uniqueId val="{00000001-0964-4666-8348-1CC94CCD35B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37"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大台町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8710</v>
      </c>
      <c r="AM8" s="37"/>
      <c r="AN8" s="37"/>
      <c r="AO8" s="37"/>
      <c r="AP8" s="37"/>
      <c r="AQ8" s="37"/>
      <c r="AR8" s="37"/>
      <c r="AS8" s="37"/>
      <c r="AT8" s="38">
        <f>データ!T6</f>
        <v>362.86</v>
      </c>
      <c r="AU8" s="38"/>
      <c r="AV8" s="38"/>
      <c r="AW8" s="38"/>
      <c r="AX8" s="38"/>
      <c r="AY8" s="38"/>
      <c r="AZ8" s="38"/>
      <c r="BA8" s="38"/>
      <c r="BB8" s="38">
        <f>データ!U6</f>
        <v>24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34.409999999999997</v>
      </c>
      <c r="Q10" s="38"/>
      <c r="R10" s="38"/>
      <c r="S10" s="38"/>
      <c r="T10" s="38"/>
      <c r="U10" s="38"/>
      <c r="V10" s="38"/>
      <c r="W10" s="38">
        <f>データ!Q6</f>
        <v>100</v>
      </c>
      <c r="X10" s="38"/>
      <c r="Y10" s="38"/>
      <c r="Z10" s="38"/>
      <c r="AA10" s="38"/>
      <c r="AB10" s="38"/>
      <c r="AC10" s="38"/>
      <c r="AD10" s="37">
        <f>データ!R6</f>
        <v>4400</v>
      </c>
      <c r="AE10" s="37"/>
      <c r="AF10" s="37"/>
      <c r="AG10" s="37"/>
      <c r="AH10" s="37"/>
      <c r="AI10" s="37"/>
      <c r="AJ10" s="37"/>
      <c r="AK10" s="2"/>
      <c r="AL10" s="37">
        <f>データ!V6</f>
        <v>2978</v>
      </c>
      <c r="AM10" s="37"/>
      <c r="AN10" s="37"/>
      <c r="AO10" s="37"/>
      <c r="AP10" s="37"/>
      <c r="AQ10" s="37"/>
      <c r="AR10" s="37"/>
      <c r="AS10" s="37"/>
      <c r="AT10" s="38">
        <f>データ!W6</f>
        <v>362.08</v>
      </c>
      <c r="AU10" s="38"/>
      <c r="AV10" s="38"/>
      <c r="AW10" s="38"/>
      <c r="AX10" s="38"/>
      <c r="AY10" s="38"/>
      <c r="AZ10" s="38"/>
      <c r="BA10" s="38"/>
      <c r="BB10" s="38">
        <f>データ!X6</f>
        <v>8.2200000000000006</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【310.14】</v>
      </c>
      <c r="I86" s="12" t="str">
        <f>データ!CA6</f>
        <v>【57.71】</v>
      </c>
      <c r="J86" s="12" t="str">
        <f>データ!CL6</f>
        <v>【286.17】</v>
      </c>
      <c r="K86" s="12" t="str">
        <f>データ!CW6</f>
        <v>【56.80】</v>
      </c>
      <c r="L86" s="12" t="str">
        <f>データ!DH6</f>
        <v>【83.38】</v>
      </c>
      <c r="M86" s="12" t="s">
        <v>44</v>
      </c>
      <c r="N86" s="12" t="s">
        <v>44</v>
      </c>
      <c r="O86" s="12" t="str">
        <f>データ!EO6</f>
        <v>【-】</v>
      </c>
    </row>
  </sheetData>
  <sheetProtection algorithmName="SHA-512" hashValue="B2GOKIs2+B2YWPgJSPUM2epKDV4J/FhG84LXQhKJCXY6Hj7JzjOWzXQ4DSbrmAksPQg9byCdtYDIIEOfSVtEXQ==" saltValue="HMTVzO0RPpS6Pp2ZeXzSZ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244431</v>
      </c>
      <c r="D6" s="19">
        <f t="shared" si="3"/>
        <v>47</v>
      </c>
      <c r="E6" s="19">
        <f t="shared" si="3"/>
        <v>18</v>
      </c>
      <c r="F6" s="19">
        <f t="shared" si="3"/>
        <v>0</v>
      </c>
      <c r="G6" s="19">
        <f t="shared" si="3"/>
        <v>0</v>
      </c>
      <c r="H6" s="19" t="str">
        <f t="shared" si="3"/>
        <v>三重県　大台町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34.409999999999997</v>
      </c>
      <c r="Q6" s="20">
        <f t="shared" si="3"/>
        <v>100</v>
      </c>
      <c r="R6" s="20">
        <f t="shared" si="3"/>
        <v>4400</v>
      </c>
      <c r="S6" s="20">
        <f t="shared" si="3"/>
        <v>8710</v>
      </c>
      <c r="T6" s="20">
        <f t="shared" si="3"/>
        <v>362.86</v>
      </c>
      <c r="U6" s="20">
        <f t="shared" si="3"/>
        <v>24</v>
      </c>
      <c r="V6" s="20">
        <f t="shared" si="3"/>
        <v>2978</v>
      </c>
      <c r="W6" s="20">
        <f t="shared" si="3"/>
        <v>362.08</v>
      </c>
      <c r="X6" s="20">
        <f t="shared" si="3"/>
        <v>8.2200000000000006</v>
      </c>
      <c r="Y6" s="21">
        <f>IF(Y7="",NA(),Y7)</f>
        <v>88.77</v>
      </c>
      <c r="Z6" s="21">
        <f t="shared" ref="Z6:AH6" si="4">IF(Z7="",NA(),Z7)</f>
        <v>87.23</v>
      </c>
      <c r="AA6" s="21">
        <f t="shared" si="4"/>
        <v>88.84</v>
      </c>
      <c r="AB6" s="21">
        <f t="shared" si="4"/>
        <v>87.8</v>
      </c>
      <c r="AC6" s="21">
        <f t="shared" si="4"/>
        <v>87.37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244.85</v>
      </c>
      <c r="BL6" s="21">
        <f t="shared" si="7"/>
        <v>296.89</v>
      </c>
      <c r="BM6" s="21">
        <f t="shared" si="7"/>
        <v>270.57</v>
      </c>
      <c r="BN6" s="21">
        <f t="shared" si="7"/>
        <v>294.27</v>
      </c>
      <c r="BO6" s="21">
        <f t="shared" si="7"/>
        <v>294.08999999999997</v>
      </c>
      <c r="BP6" s="20" t="str">
        <f>IF(BP7="","",IF(BP7="-","【-】","【"&amp;SUBSTITUTE(TEXT(BP7,"#,##0.00"),"-","△")&amp;"】"))</f>
        <v>【310.14】</v>
      </c>
      <c r="BQ6" s="21">
        <f>IF(BQ7="",NA(),BQ7)</f>
        <v>58.16</v>
      </c>
      <c r="BR6" s="21">
        <f t="shared" ref="BR6:BZ6" si="8">IF(BR7="",NA(),BR7)</f>
        <v>59.54</v>
      </c>
      <c r="BS6" s="21">
        <f t="shared" si="8"/>
        <v>57.72</v>
      </c>
      <c r="BT6" s="21">
        <f t="shared" si="8"/>
        <v>57.85</v>
      </c>
      <c r="BU6" s="21">
        <f t="shared" si="8"/>
        <v>59.87</v>
      </c>
      <c r="BV6" s="21">
        <f t="shared" si="8"/>
        <v>64.78</v>
      </c>
      <c r="BW6" s="21">
        <f t="shared" si="8"/>
        <v>63.06</v>
      </c>
      <c r="BX6" s="21">
        <f t="shared" si="8"/>
        <v>62.5</v>
      </c>
      <c r="BY6" s="21">
        <f t="shared" si="8"/>
        <v>60.59</v>
      </c>
      <c r="BZ6" s="21">
        <f t="shared" si="8"/>
        <v>60</v>
      </c>
      <c r="CA6" s="20" t="str">
        <f>IF(CA7="","",IF(CA7="-","【-】","【"&amp;SUBSTITUTE(TEXT(CA7,"#,##0.00"),"-","△")&amp;"】"))</f>
        <v>【57.71】</v>
      </c>
      <c r="CB6" s="21">
        <f>IF(CB7="",NA(),CB7)</f>
        <v>456.65</v>
      </c>
      <c r="CC6" s="21">
        <f t="shared" ref="CC6:CK6" si="9">IF(CC7="",NA(),CC7)</f>
        <v>450.48</v>
      </c>
      <c r="CD6" s="21">
        <f t="shared" si="9"/>
        <v>480.92</v>
      </c>
      <c r="CE6" s="21">
        <f t="shared" si="9"/>
        <v>492.46</v>
      </c>
      <c r="CF6" s="21">
        <f t="shared" si="9"/>
        <v>483.38</v>
      </c>
      <c r="CG6" s="21">
        <f t="shared" si="9"/>
        <v>250.21</v>
      </c>
      <c r="CH6" s="21">
        <f t="shared" si="9"/>
        <v>264.77</v>
      </c>
      <c r="CI6" s="21">
        <f t="shared" si="9"/>
        <v>269.33</v>
      </c>
      <c r="CJ6" s="21">
        <f t="shared" si="9"/>
        <v>280.23</v>
      </c>
      <c r="CK6" s="21">
        <f t="shared" si="9"/>
        <v>282.70999999999998</v>
      </c>
      <c r="CL6" s="20" t="str">
        <f>IF(CL7="","",IF(CL7="-","【-】","【"&amp;SUBSTITUTE(TEXT(CL7,"#,##0.00"),"-","△")&amp;"】"))</f>
        <v>【286.17】</v>
      </c>
      <c r="CM6" s="21">
        <f>IF(CM7="",NA(),CM7)</f>
        <v>100</v>
      </c>
      <c r="CN6" s="21">
        <f t="shared" ref="CN6:CV6" si="10">IF(CN7="",NA(),CN7)</f>
        <v>100</v>
      </c>
      <c r="CO6" s="21">
        <f t="shared" si="10"/>
        <v>100</v>
      </c>
      <c r="CP6" s="21">
        <f t="shared" si="10"/>
        <v>100</v>
      </c>
      <c r="CQ6" s="21">
        <f t="shared" si="10"/>
        <v>100</v>
      </c>
      <c r="CR6" s="21">
        <f t="shared" si="10"/>
        <v>61.79</v>
      </c>
      <c r="CS6" s="21">
        <f t="shared" si="10"/>
        <v>59.94</v>
      </c>
      <c r="CT6" s="21">
        <f t="shared" si="10"/>
        <v>59.64</v>
      </c>
      <c r="CU6" s="21">
        <f t="shared" si="10"/>
        <v>58.19</v>
      </c>
      <c r="CV6" s="21">
        <f t="shared" si="10"/>
        <v>56.52</v>
      </c>
      <c r="CW6" s="20" t="str">
        <f>IF(CW7="","",IF(CW7="-","【-】","【"&amp;SUBSTITUTE(TEXT(CW7,"#,##0.00"),"-","△")&amp;"】"))</f>
        <v>【56.80】</v>
      </c>
      <c r="CX6" s="21">
        <f>IF(CX7="",NA(),CX7)</f>
        <v>100</v>
      </c>
      <c r="CY6" s="21">
        <f t="shared" ref="CY6:DG6" si="11">IF(CY7="",NA(),CY7)</f>
        <v>100</v>
      </c>
      <c r="CZ6" s="21">
        <f t="shared" si="11"/>
        <v>100</v>
      </c>
      <c r="DA6" s="21">
        <f t="shared" si="11"/>
        <v>100</v>
      </c>
      <c r="DB6" s="21">
        <f t="shared" si="11"/>
        <v>100</v>
      </c>
      <c r="DC6" s="21">
        <f t="shared" si="11"/>
        <v>92.44</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244431</v>
      </c>
      <c r="D7" s="23">
        <v>47</v>
      </c>
      <c r="E7" s="23">
        <v>18</v>
      </c>
      <c r="F7" s="23">
        <v>0</v>
      </c>
      <c r="G7" s="23">
        <v>0</v>
      </c>
      <c r="H7" s="23" t="s">
        <v>98</v>
      </c>
      <c r="I7" s="23" t="s">
        <v>99</v>
      </c>
      <c r="J7" s="23" t="s">
        <v>100</v>
      </c>
      <c r="K7" s="23" t="s">
        <v>101</v>
      </c>
      <c r="L7" s="23" t="s">
        <v>102</v>
      </c>
      <c r="M7" s="23" t="s">
        <v>103</v>
      </c>
      <c r="N7" s="24" t="s">
        <v>104</v>
      </c>
      <c r="O7" s="24" t="s">
        <v>105</v>
      </c>
      <c r="P7" s="24">
        <v>34.409999999999997</v>
      </c>
      <c r="Q7" s="24">
        <v>100</v>
      </c>
      <c r="R7" s="24">
        <v>4400</v>
      </c>
      <c r="S7" s="24">
        <v>8710</v>
      </c>
      <c r="T7" s="24">
        <v>362.86</v>
      </c>
      <c r="U7" s="24">
        <v>24</v>
      </c>
      <c r="V7" s="24">
        <v>2978</v>
      </c>
      <c r="W7" s="24">
        <v>362.08</v>
      </c>
      <c r="X7" s="24">
        <v>8.2200000000000006</v>
      </c>
      <c r="Y7" s="24">
        <v>88.77</v>
      </c>
      <c r="Z7" s="24">
        <v>87.23</v>
      </c>
      <c r="AA7" s="24">
        <v>88.84</v>
      </c>
      <c r="AB7" s="24">
        <v>87.8</v>
      </c>
      <c r="AC7" s="24">
        <v>87.37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244.85</v>
      </c>
      <c r="BL7" s="24">
        <v>296.89</v>
      </c>
      <c r="BM7" s="24">
        <v>270.57</v>
      </c>
      <c r="BN7" s="24">
        <v>294.27</v>
      </c>
      <c r="BO7" s="24">
        <v>294.08999999999997</v>
      </c>
      <c r="BP7" s="24">
        <v>310.14</v>
      </c>
      <c r="BQ7" s="24">
        <v>58.16</v>
      </c>
      <c r="BR7" s="24">
        <v>59.54</v>
      </c>
      <c r="BS7" s="24">
        <v>57.72</v>
      </c>
      <c r="BT7" s="24">
        <v>57.85</v>
      </c>
      <c r="BU7" s="24">
        <v>59.87</v>
      </c>
      <c r="BV7" s="24">
        <v>64.78</v>
      </c>
      <c r="BW7" s="24">
        <v>63.06</v>
      </c>
      <c r="BX7" s="24">
        <v>62.5</v>
      </c>
      <c r="BY7" s="24">
        <v>60.59</v>
      </c>
      <c r="BZ7" s="24">
        <v>60</v>
      </c>
      <c r="CA7" s="24">
        <v>57.71</v>
      </c>
      <c r="CB7" s="24">
        <v>456.65</v>
      </c>
      <c r="CC7" s="24">
        <v>450.48</v>
      </c>
      <c r="CD7" s="24">
        <v>480.92</v>
      </c>
      <c r="CE7" s="24">
        <v>492.46</v>
      </c>
      <c r="CF7" s="24">
        <v>483.38</v>
      </c>
      <c r="CG7" s="24">
        <v>250.21</v>
      </c>
      <c r="CH7" s="24">
        <v>264.77</v>
      </c>
      <c r="CI7" s="24">
        <v>269.33</v>
      </c>
      <c r="CJ7" s="24">
        <v>280.23</v>
      </c>
      <c r="CK7" s="24">
        <v>282.70999999999998</v>
      </c>
      <c r="CL7" s="24">
        <v>286.17</v>
      </c>
      <c r="CM7" s="24">
        <v>100</v>
      </c>
      <c r="CN7" s="24">
        <v>100</v>
      </c>
      <c r="CO7" s="24">
        <v>100</v>
      </c>
      <c r="CP7" s="24">
        <v>100</v>
      </c>
      <c r="CQ7" s="24">
        <v>100</v>
      </c>
      <c r="CR7" s="24">
        <v>61.79</v>
      </c>
      <c r="CS7" s="24">
        <v>59.94</v>
      </c>
      <c r="CT7" s="24">
        <v>59.64</v>
      </c>
      <c r="CU7" s="24">
        <v>58.19</v>
      </c>
      <c r="CV7" s="24">
        <v>56.52</v>
      </c>
      <c r="CW7" s="24">
        <v>56.8</v>
      </c>
      <c r="CX7" s="24">
        <v>100</v>
      </c>
      <c r="CY7" s="24">
        <v>100</v>
      </c>
      <c r="CZ7" s="24">
        <v>100</v>
      </c>
      <c r="DA7" s="24">
        <v>100</v>
      </c>
      <c r="DB7" s="24">
        <v>100</v>
      </c>
      <c r="DC7" s="24">
        <v>92.44</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2023-01-23T23:55:59Z</cp:lastPrinted>
  <dcterms:created xsi:type="dcterms:W3CDTF">2022-12-01T02:07:37Z</dcterms:created>
  <dcterms:modified xsi:type="dcterms:W3CDTF">2023-01-23T23:57:20Z</dcterms:modified>
  <cp:category/>
</cp:coreProperties>
</file>