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3.01.10 経営比較分析表（R3決算）\分析表\"/>
    </mc:Choice>
  </mc:AlternateContent>
  <xr:revisionPtr revIDLastSave="0" documentId="13_ncr:1_{0589FDC7-6354-4126-B13A-6D799EECAC01}" xr6:coauthVersionLast="36" xr6:coauthVersionMax="36" xr10:uidLastSave="{00000000-0000-0000-0000-000000000000}"/>
  <workbookProtection workbookAlgorithmName="SHA-512" workbookHashValue="HYdCl8o8bTsyiD7M8sLd7nL6UACQMlOm4LTclk7kofkUNPXB7/yNnkt16O9of1qXuaapjJ75nmfgcwNo2BsRxg==" workbookSaltValue="GS3l47ynZj3s+5/bNWPVFg==" workbookSpinCount="100000" lockStructure="1"/>
  <bookViews>
    <workbookView xWindow="0" yWindow="0" windowWidth="19005" windowHeight="604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BB8" i="4" s="1"/>
  <c r="T6" i="5"/>
  <c r="AT8" i="4" s="1"/>
  <c r="S6" i="5"/>
  <c r="AL8" i="4" s="1"/>
  <c r="R6" i="5"/>
  <c r="AD10" i="4" s="1"/>
  <c r="Q6" i="5"/>
  <c r="W10" i="4" s="1"/>
  <c r="P6" i="5"/>
  <c r="O6" i="5"/>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I85" i="4"/>
  <c r="H85" i="4"/>
  <c r="BB10" i="4"/>
  <c r="AT10" i="4"/>
  <c r="AL10" i="4"/>
  <c r="P10" i="4"/>
  <c r="I10" i="4"/>
  <c r="B6" i="4"/>
</calcChain>
</file>

<file path=xl/sharedStrings.xml><?xml version="1.0" encoding="utf-8"?>
<sst xmlns="http://schemas.openxmlformats.org/spreadsheetml/2006/main" count="297" uniqueCount="119">
  <si>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</si>
  <si>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</si>
  <si>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</si>
  <si>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</si>
  <si>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</si>
  <si>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</si>
  <si>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</si>
  <si>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</si>
  <si>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</si>
  <si>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</si>
  <si>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</si>
  <si>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</si>
  <si>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</si>
  <si>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</si>
  <si>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</si>
  <si>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</si>
  <si>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</si>
  <si>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</si>
  <si>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</si>
  <si>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</si>
  <si>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</si>
  <si>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</si>
  <si>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</si>
  <si>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</si>
  <si>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</si>
  <si>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</si>
  <si>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</si>
  <si>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</si>
  <si>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</si>
  <si>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</si>
  <si>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</si>
  <si>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</si>
  <si>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</si>
  <si>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</si>
  <si>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</si>
  <si>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</si>
  <si>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</si>
  <si>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</si>
  <si>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</si>
  <si>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</si>
  <si>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</si>
  <si>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</si>
  <si>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</si>
  <si>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</si>
  <si>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</si>
  <si>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</si>
  <si>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</si>
  <si>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</si>
  <si>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</si>
  <si>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</si>
  <si>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</si>
  <si>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</si>
  <si>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</si>
  <si>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</si>
  <si>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</si>
  <si>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</si>
  <si>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</si>
  <si>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</si>
  <si>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</si>
  <si>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</si>
  <si>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</si>
  <si>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</si>
  <si>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</si>
  <si>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</si>
  <si>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</si>
  <si>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</si>
  <si>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</si>
  <si>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</si>
  <si>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</si>
  <si>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</si>
  <si>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</si>
  <si>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</si>
  <si>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</si>
  <si>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</si>
  <si>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</si>
  <si>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</si>
  <si>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</si>
  <si>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</si>
  <si>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</si>
  <si>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</si>
  <si>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</si>
  <si>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</si>
  <si>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</si>
  <si>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</si>
  <si>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</si>
  <si>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</si>
  <si>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</si>
  <si>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</si>
  <si>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</si>
  <si>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</si>
  <si>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</si>
  <si>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</si>
  <si>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</si>
  <si>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</si>
  <si>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</si>
  <si>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</si>
  <si>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</si>
  <si>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</si>
  <si>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</si>
  <si>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</si>
  <si>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</si>
  <si>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</si>
  <si>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</si>
  <si>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</si>
  <si>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</si>
  <si>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</si>
  <si>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</si>
  <si>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</si>
  <si>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</si>
  <si>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</si>
  <si>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</si>
  <si>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</si>
  <si>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</si>
  <si>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</si>
  <si>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"R"dd</t>
    <phoneticPr fontId="4"/>
  </si>
  <si>
    <t>←書式設定</t>
    <rPh sb="1" eb="3">
      <t>ショシキ</t>
    </rPh>
    <rPh sb="3" eb="5">
      <t>セッテイ</t>
    </rPh>
    <phoneticPr fontId="4"/>
  </si>
  <si>
    <t>町内には6ヵ所の処理場があります。いずれの施設も供用開始から20年近く経過しており施設の老朽化に伴い維持管理費の増加が見込まれます。
機能強化対策事業として令和2年度と3年度で非常通報装置の更新を実施しました。今後も緊急性の高い施設、設備から更新を行っていきます。</t>
    <rPh sb="0" eb="2">
      <t>チョウナイ</t>
    </rPh>
    <rPh sb="6" eb="7">
      <t>ショ</t>
    </rPh>
    <rPh sb="8" eb="11">
      <t>ショリジョウ</t>
    </rPh>
    <rPh sb="21" eb="23">
      <t>シセツ</t>
    </rPh>
    <rPh sb="24" eb="26">
      <t>キョウヨウ</t>
    </rPh>
    <rPh sb="26" eb="28">
      <t>カイシ</t>
    </rPh>
    <rPh sb="32" eb="33">
      <t>ネン</t>
    </rPh>
    <rPh sb="33" eb="34">
      <t>チカ</t>
    </rPh>
    <rPh sb="35" eb="37">
      <t>ケイカ</t>
    </rPh>
    <rPh sb="41" eb="43">
      <t>シセツ</t>
    </rPh>
    <rPh sb="44" eb="47">
      <t>ロウキュウカ</t>
    </rPh>
    <rPh sb="48" eb="49">
      <t>トモナ</t>
    </rPh>
    <rPh sb="50" eb="52">
      <t>イジ</t>
    </rPh>
    <rPh sb="52" eb="55">
      <t>カンリヒ</t>
    </rPh>
    <rPh sb="56" eb="58">
      <t>ゾウカ</t>
    </rPh>
    <rPh sb="59" eb="61">
      <t>ミコ</t>
    </rPh>
    <rPh sb="67" eb="69">
      <t>キノウ</t>
    </rPh>
    <rPh sb="69" eb="71">
      <t>キョウカ</t>
    </rPh>
    <rPh sb="71" eb="73">
      <t>タイサク</t>
    </rPh>
    <rPh sb="73" eb="75">
      <t>ジギョウ</t>
    </rPh>
    <rPh sb="78" eb="80">
      <t>レイワ</t>
    </rPh>
    <rPh sb="81" eb="83">
      <t>ネンド</t>
    </rPh>
    <rPh sb="85" eb="87">
      <t>ネンド</t>
    </rPh>
    <rPh sb="88" eb="90">
      <t>ヒジョウ</t>
    </rPh>
    <rPh sb="90" eb="92">
      <t>ツウホウ</t>
    </rPh>
    <rPh sb="92" eb="94">
      <t>ソウチ</t>
    </rPh>
    <rPh sb="95" eb="97">
      <t>コウシン</t>
    </rPh>
    <rPh sb="98" eb="100">
      <t>ジッシ</t>
    </rPh>
    <rPh sb="105" eb="107">
      <t>コンゴ</t>
    </rPh>
    <rPh sb="108" eb="111">
      <t>キンキュウセイ</t>
    </rPh>
    <rPh sb="112" eb="113">
      <t>タカ</t>
    </rPh>
    <rPh sb="114" eb="116">
      <t>シセツ</t>
    </rPh>
    <rPh sb="117" eb="119">
      <t>セツビ</t>
    </rPh>
    <rPh sb="121" eb="123">
      <t>コウシン</t>
    </rPh>
    <rPh sb="124" eb="125">
      <t>オコナ</t>
    </rPh>
    <phoneticPr fontId="4"/>
  </si>
  <si>
    <t>令和2年度から地方公営企業法の財務規定を適用し法適用会計に移行しました。
経常収支比率が100％を超えており累積欠損金もありませんが、使用料で回収すべき経費をどの程度使用料で賄っているかを示す経費回収率は類似団体や全国平均を下回る低い水準となっています。これは費用の多くが一般会計からの繰入金で賄われていることを意味しており、厳しい経営状況であるといえます。</t>
    <rPh sb="0" eb="2">
      <t>レイワ</t>
    </rPh>
    <rPh sb="3" eb="5">
      <t>ネンド</t>
    </rPh>
    <rPh sb="7" eb="9">
      <t>チホウ</t>
    </rPh>
    <rPh sb="9" eb="11">
      <t>コウエイ</t>
    </rPh>
    <rPh sb="11" eb="13">
      <t>キギョウ</t>
    </rPh>
    <rPh sb="13" eb="14">
      <t>ホウ</t>
    </rPh>
    <rPh sb="15" eb="17">
      <t>ザイム</t>
    </rPh>
    <rPh sb="17" eb="19">
      <t>キテイ</t>
    </rPh>
    <rPh sb="20" eb="22">
      <t>テキヨウ</t>
    </rPh>
    <rPh sb="23" eb="24">
      <t>ホウ</t>
    </rPh>
    <rPh sb="24" eb="26">
      <t>テキヨウ</t>
    </rPh>
    <rPh sb="26" eb="28">
      <t>カイケイ</t>
    </rPh>
    <rPh sb="29" eb="31">
      <t>イコウ</t>
    </rPh>
    <rPh sb="37" eb="43">
      <t>ケイジョウシュウシヒリツ</t>
    </rPh>
    <rPh sb="49" eb="50">
      <t>コ</t>
    </rPh>
    <rPh sb="54" eb="56">
      <t>ルイセキ</t>
    </rPh>
    <rPh sb="56" eb="58">
      <t>ケッソン</t>
    </rPh>
    <rPh sb="58" eb="59">
      <t>キン</t>
    </rPh>
    <rPh sb="67" eb="70">
      <t>シヨウリョウ</t>
    </rPh>
    <rPh sb="71" eb="73">
      <t>カイシュウ</t>
    </rPh>
    <rPh sb="76" eb="78">
      <t>ケイヒ</t>
    </rPh>
    <rPh sb="81" eb="83">
      <t>テイド</t>
    </rPh>
    <rPh sb="83" eb="86">
      <t>シヨウリョウ</t>
    </rPh>
    <rPh sb="87" eb="88">
      <t>マカナ</t>
    </rPh>
    <rPh sb="94" eb="95">
      <t>シメ</t>
    </rPh>
    <rPh sb="96" eb="98">
      <t>ケイヒ</t>
    </rPh>
    <rPh sb="98" eb="100">
      <t>カイシュウ</t>
    </rPh>
    <rPh sb="100" eb="101">
      <t>リツ</t>
    </rPh>
    <rPh sb="102" eb="104">
      <t>ルイジ</t>
    </rPh>
    <rPh sb="104" eb="106">
      <t>ダンタイ</t>
    </rPh>
    <rPh sb="107" eb="109">
      <t>ゼンコク</t>
    </rPh>
    <rPh sb="109" eb="111">
      <t>ヘイキン</t>
    </rPh>
    <rPh sb="112" eb="114">
      <t>シタマワ</t>
    </rPh>
    <rPh sb="115" eb="116">
      <t>ヒク</t>
    </rPh>
    <rPh sb="117" eb="119">
      <t>スイジュン</t>
    </rPh>
    <rPh sb="130" eb="132">
      <t>ヒヨウ</t>
    </rPh>
    <rPh sb="133" eb="134">
      <t>オオ</t>
    </rPh>
    <rPh sb="136" eb="138">
      <t>イッパン</t>
    </rPh>
    <rPh sb="138" eb="140">
      <t>カイケイ</t>
    </rPh>
    <rPh sb="143" eb="145">
      <t>クリイレ</t>
    </rPh>
    <rPh sb="145" eb="146">
      <t>キン</t>
    </rPh>
    <rPh sb="147" eb="148">
      <t>マカナ</t>
    </rPh>
    <rPh sb="156" eb="158">
      <t>イミ</t>
    </rPh>
    <rPh sb="163" eb="164">
      <t>キビ</t>
    </rPh>
    <rPh sb="166" eb="168">
      <t>ケイエイ</t>
    </rPh>
    <rPh sb="168" eb="170">
      <t>ジョウキョウ</t>
    </rPh>
    <phoneticPr fontId="4"/>
  </si>
  <si>
    <t>現在は施設の維持管理業務が中心となっています。施設の老朽化に伴う修繕費等の維持管理費が増加する一方で、処理区域内の人口減少により使用料収入は減少していく見込みです。
今後は機能強化対策事業を進めながら、将来的には公共下水道への接続も検討していく必要があるため、財源の確保に向けた経営の健全化に取組んでいきます。</t>
    <rPh sb="0" eb="2">
      <t>ゲンザイ</t>
    </rPh>
    <rPh sb="3" eb="5">
      <t>シセツ</t>
    </rPh>
    <rPh sb="6" eb="8">
      <t>イジ</t>
    </rPh>
    <rPh sb="8" eb="10">
      <t>カンリ</t>
    </rPh>
    <rPh sb="10" eb="12">
      <t>ギョウム</t>
    </rPh>
    <rPh sb="13" eb="15">
      <t>チュウシン</t>
    </rPh>
    <rPh sb="23" eb="25">
      <t>シセツ</t>
    </rPh>
    <rPh sb="26" eb="29">
      <t>ロウキュウカ</t>
    </rPh>
    <rPh sb="30" eb="31">
      <t>トモナ</t>
    </rPh>
    <rPh sb="32" eb="35">
      <t>シュウゼンヒ</t>
    </rPh>
    <rPh sb="35" eb="36">
      <t>トウ</t>
    </rPh>
    <rPh sb="37" eb="39">
      <t>イジ</t>
    </rPh>
    <rPh sb="39" eb="41">
      <t>カンリ</t>
    </rPh>
    <rPh sb="41" eb="42">
      <t>ヒ</t>
    </rPh>
    <rPh sb="43" eb="45">
      <t>ゾウカ</t>
    </rPh>
    <rPh sb="47" eb="49">
      <t>イッポウ</t>
    </rPh>
    <rPh sb="51" eb="53">
      <t>ショリ</t>
    </rPh>
    <rPh sb="53" eb="56">
      <t>クイキナイ</t>
    </rPh>
    <rPh sb="57" eb="59">
      <t>ジンコウ</t>
    </rPh>
    <rPh sb="59" eb="61">
      <t>ゲンショウ</t>
    </rPh>
    <rPh sb="64" eb="67">
      <t>シヨウリョウ</t>
    </rPh>
    <rPh sb="67" eb="69">
      <t>シュウニュウ</t>
    </rPh>
    <rPh sb="70" eb="72">
      <t>ゲンショウ</t>
    </rPh>
    <rPh sb="76" eb="78">
      <t>ミコ</t>
    </rPh>
    <rPh sb="83" eb="85">
      <t>コンゴ</t>
    </rPh>
    <rPh sb="86" eb="88">
      <t>キノウ</t>
    </rPh>
    <rPh sb="88" eb="90">
      <t>キョウカ</t>
    </rPh>
    <rPh sb="90" eb="92">
      <t>タイサク</t>
    </rPh>
    <rPh sb="92" eb="94">
      <t>ジギョウ</t>
    </rPh>
    <rPh sb="95" eb="96">
      <t>スス</t>
    </rPh>
    <rPh sb="101" eb="104">
      <t>ショウライテキ</t>
    </rPh>
    <rPh sb="106" eb="108">
      <t>コウキョウ</t>
    </rPh>
    <rPh sb="108" eb="111">
      <t>ゲスイドウ</t>
    </rPh>
    <rPh sb="113" eb="115">
      <t>セツゾク</t>
    </rPh>
    <rPh sb="116" eb="118">
      <t>ケントウ</t>
    </rPh>
    <rPh sb="122" eb="124">
      <t>ヒツヨウ</t>
    </rPh>
    <rPh sb="130" eb="132">
      <t>ザイゲン</t>
    </rPh>
    <rPh sb="133" eb="135">
      <t>カクホ</t>
    </rPh>
    <rPh sb="136" eb="137">
      <t>ム</t>
    </rPh>
    <rPh sb="139" eb="141">
      <t>ケイエイ</t>
    </rPh>
    <rPh sb="142" eb="145">
      <t>ケンゼンカ</t>
    </rPh>
    <rPh sb="146" eb="148">
      <t>トリク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</si>
</sst>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A293-4BB0-81DF-A03530C4CA4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0.25</c:v>
                </c:pt>
                <c:pt idx="4">
                  <c:v>0.05</c:v>
                </c:pt>
              </c:numCache>
            </c:numRef>
          </c:val>
          <c:smooth val="0"/>
          <c:extLst>
            <c:ext xmlns:c16="http://schemas.microsoft.com/office/drawing/2014/chart" uri="{C3380CC4-5D6E-409C-BE32-E72D297353CC}">
              <c16:uniqueId val="{00000001-A293-4BB0-81DF-A03530C4CA4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68.53</c:v>
                </c:pt>
                <c:pt idx="4">
                  <c:v>66.16</c:v>
                </c:pt>
              </c:numCache>
            </c:numRef>
          </c:val>
          <c:extLst>
            <c:ext xmlns:c16="http://schemas.microsoft.com/office/drawing/2014/chart" uri="{C3380CC4-5D6E-409C-BE32-E72D297353CC}">
              <c16:uniqueId val="{00000000-C973-44AD-9FB6-C2FD9C1E2E6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54.83</c:v>
                </c:pt>
                <c:pt idx="4">
                  <c:v>66.53</c:v>
                </c:pt>
              </c:numCache>
            </c:numRef>
          </c:val>
          <c:smooth val="0"/>
          <c:extLst>
            <c:ext xmlns:c16="http://schemas.microsoft.com/office/drawing/2014/chart" uri="{C3380CC4-5D6E-409C-BE32-E72D297353CC}">
              <c16:uniqueId val="{00000001-C973-44AD-9FB6-C2FD9C1E2E6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94.86</c:v>
                </c:pt>
                <c:pt idx="4">
                  <c:v>94.89</c:v>
                </c:pt>
              </c:numCache>
            </c:numRef>
          </c:val>
          <c:extLst>
            <c:ext xmlns:c16="http://schemas.microsoft.com/office/drawing/2014/chart" uri="{C3380CC4-5D6E-409C-BE32-E72D297353CC}">
              <c16:uniqueId val="{00000000-F163-474F-BF44-C5C462B731E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84.7</c:v>
                </c:pt>
                <c:pt idx="4">
                  <c:v>84.67</c:v>
                </c:pt>
              </c:numCache>
            </c:numRef>
          </c:val>
          <c:smooth val="0"/>
          <c:extLst>
            <c:ext xmlns:c16="http://schemas.microsoft.com/office/drawing/2014/chart" uri="{C3380CC4-5D6E-409C-BE32-E72D297353CC}">
              <c16:uniqueId val="{00000001-F163-474F-BF44-C5C462B731E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103.56</c:v>
                </c:pt>
                <c:pt idx="4">
                  <c:v>103.59</c:v>
                </c:pt>
              </c:numCache>
            </c:numRef>
          </c:val>
          <c:extLst>
            <c:ext xmlns:c16="http://schemas.microsoft.com/office/drawing/2014/chart" uri="{C3380CC4-5D6E-409C-BE32-E72D297353CC}">
              <c16:uniqueId val="{00000000-FA18-42D3-A9CD-D8A1CD49AA5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106.37</c:v>
                </c:pt>
                <c:pt idx="4">
                  <c:v>106.07</c:v>
                </c:pt>
              </c:numCache>
            </c:numRef>
          </c:val>
          <c:smooth val="0"/>
          <c:extLst>
            <c:ext xmlns:c16="http://schemas.microsoft.com/office/drawing/2014/chart" uri="{C3380CC4-5D6E-409C-BE32-E72D297353CC}">
              <c16:uniqueId val="{00000001-FA18-42D3-A9CD-D8A1CD49AA5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4.54</c:v>
                </c:pt>
                <c:pt idx="4">
                  <c:v>8.23</c:v>
                </c:pt>
              </c:numCache>
            </c:numRef>
          </c:val>
          <c:extLst>
            <c:ext xmlns:c16="http://schemas.microsoft.com/office/drawing/2014/chart" uri="{C3380CC4-5D6E-409C-BE32-E72D297353CC}">
              <c16:uniqueId val="{00000000-8C02-486A-B8EC-2673D624C52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20.34</c:v>
                </c:pt>
                <c:pt idx="4">
                  <c:v>21.85</c:v>
                </c:pt>
              </c:numCache>
            </c:numRef>
          </c:val>
          <c:smooth val="0"/>
          <c:extLst>
            <c:ext xmlns:c16="http://schemas.microsoft.com/office/drawing/2014/chart" uri="{C3380CC4-5D6E-409C-BE32-E72D297353CC}">
              <c16:uniqueId val="{00000001-8C02-486A-B8EC-2673D624C52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23B-4339-A8E7-3111D4C1AF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
                  <c:v>0</c:v>
                </c:pt>
                <c:pt idx="4" formatCode="#,##0.00;&quot;△&quot;#,##0.00">
                  <c:v>0</c:v>
                </c:pt>
              </c:numCache>
            </c:numRef>
          </c:val>
          <c:smooth val="0"/>
          <c:extLst>
            <c:ext xmlns:c16="http://schemas.microsoft.com/office/drawing/2014/chart" uri="{C3380CC4-5D6E-409C-BE32-E72D297353CC}">
              <c16:uniqueId val="{00000001-E23B-4339-A8E7-3111D4C1AF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E1A1-40E4-94E1-F3AC8A8A758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139.02000000000001</c:v>
                </c:pt>
                <c:pt idx="4">
                  <c:v>132.04</c:v>
                </c:pt>
              </c:numCache>
            </c:numRef>
          </c:val>
          <c:smooth val="0"/>
          <c:extLst>
            <c:ext xmlns:c16="http://schemas.microsoft.com/office/drawing/2014/chart" uri="{C3380CC4-5D6E-409C-BE32-E72D297353CC}">
              <c16:uniqueId val="{00000001-E1A1-40E4-94E1-F3AC8A8A758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30.76</c:v>
                </c:pt>
                <c:pt idx="4">
                  <c:v>44.84</c:v>
                </c:pt>
              </c:numCache>
            </c:numRef>
          </c:val>
          <c:extLst>
            <c:ext xmlns:c16="http://schemas.microsoft.com/office/drawing/2014/chart" uri="{C3380CC4-5D6E-409C-BE32-E72D297353CC}">
              <c16:uniqueId val="{00000000-E49B-4585-9037-F52638CE60F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29.13</c:v>
                </c:pt>
                <c:pt idx="4">
                  <c:v>35.69</c:v>
                </c:pt>
              </c:numCache>
            </c:numRef>
          </c:val>
          <c:smooth val="0"/>
          <c:extLst>
            <c:ext xmlns:c16="http://schemas.microsoft.com/office/drawing/2014/chart" uri="{C3380CC4-5D6E-409C-BE32-E72D297353CC}">
              <c16:uniqueId val="{00000001-E49B-4585-9037-F52638CE60F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19.62</c:v>
                </c:pt>
                <c:pt idx="4">
                  <c:v>49.35</c:v>
                </c:pt>
              </c:numCache>
            </c:numRef>
          </c:val>
          <c:extLst>
            <c:ext xmlns:c16="http://schemas.microsoft.com/office/drawing/2014/chart" uri="{C3380CC4-5D6E-409C-BE32-E72D297353CC}">
              <c16:uniqueId val="{00000000-58E3-4DDD-A240-93608965730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867.83</c:v>
                </c:pt>
                <c:pt idx="4">
                  <c:v>791.76</c:v>
                </c:pt>
              </c:numCache>
            </c:numRef>
          </c:val>
          <c:smooth val="0"/>
          <c:extLst>
            <c:ext xmlns:c16="http://schemas.microsoft.com/office/drawing/2014/chart" uri="{C3380CC4-5D6E-409C-BE32-E72D297353CC}">
              <c16:uniqueId val="{00000001-58E3-4DDD-A240-93608965730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45.51</c:v>
                </c:pt>
                <c:pt idx="4">
                  <c:v>42.1</c:v>
                </c:pt>
              </c:numCache>
            </c:numRef>
          </c:val>
          <c:extLst>
            <c:ext xmlns:c16="http://schemas.microsoft.com/office/drawing/2014/chart" uri="{C3380CC4-5D6E-409C-BE32-E72D297353CC}">
              <c16:uniqueId val="{00000000-53C0-4B38-8038-27B5C2B6D81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57.08</c:v>
                </c:pt>
                <c:pt idx="4">
                  <c:v>56.26</c:v>
                </c:pt>
              </c:numCache>
            </c:numRef>
          </c:val>
          <c:smooth val="0"/>
          <c:extLst>
            <c:ext xmlns:c16="http://schemas.microsoft.com/office/drawing/2014/chart" uri="{C3380CC4-5D6E-409C-BE32-E72D297353CC}">
              <c16:uniqueId val="{00000001-53C0-4B38-8038-27B5C2B6D81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304.13</c:v>
                </c:pt>
                <c:pt idx="4">
                  <c:v>329.78</c:v>
                </c:pt>
              </c:numCache>
            </c:numRef>
          </c:val>
          <c:extLst>
            <c:ext xmlns:c16="http://schemas.microsoft.com/office/drawing/2014/chart" uri="{C3380CC4-5D6E-409C-BE32-E72D297353CC}">
              <c16:uniqueId val="{00000000-0993-440F-9B48-FDB1767998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274.99</c:v>
                </c:pt>
                <c:pt idx="4">
                  <c:v>282.08999999999997</c:v>
                </c:pt>
              </c:numCache>
            </c:numRef>
          </c:val>
          <c:smooth val="0"/>
          <c:extLst>
            <c:ext xmlns:c16="http://schemas.microsoft.com/office/drawing/2014/chart" uri="{C3380CC4-5D6E-409C-BE32-E72D297353CC}">
              <c16:uniqueId val="{00000001-0993-440F-9B48-FDB1767998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【128.23】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【786.37】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【61.14】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【256.97】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【24.95】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1" zoomScale="90" zoomScaleNormal="90" workbookViewId="0">
      <selection activeCell="BB12" sqref="BB1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多気町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14176</v>
      </c>
      <c r="AM8" s="37"/>
      <c r="AN8" s="37"/>
      <c r="AO8" s="37"/>
      <c r="AP8" s="37"/>
      <c r="AQ8" s="37"/>
      <c r="AR8" s="37"/>
      <c r="AS8" s="37"/>
      <c r="AT8" s="38">
        <f>データ!T6</f>
        <v>103.06</v>
      </c>
      <c r="AU8" s="38"/>
      <c r="AV8" s="38"/>
      <c r="AW8" s="38"/>
      <c r="AX8" s="38"/>
      <c r="AY8" s="38"/>
      <c r="AZ8" s="38"/>
      <c r="BA8" s="38"/>
      <c r="BB8" s="38">
        <f>データ!U6</f>
        <v>137.55000000000001</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68.11</v>
      </c>
      <c r="J10" s="38"/>
      <c r="K10" s="38"/>
      <c r="L10" s="38"/>
      <c r="M10" s="38"/>
      <c r="N10" s="38"/>
      <c r="O10" s="38"/>
      <c r="P10" s="38">
        <f>データ!P6</f>
        <v>17.97</v>
      </c>
      <c r="Q10" s="38"/>
      <c r="R10" s="38"/>
      <c r="S10" s="38"/>
      <c r="T10" s="38"/>
      <c r="U10" s="38"/>
      <c r="V10" s="38"/>
      <c r="W10" s="38">
        <f>データ!Q6</f>
        <v>100</v>
      </c>
      <c r="X10" s="38"/>
      <c r="Y10" s="38"/>
      <c r="Z10" s="38"/>
      <c r="AA10" s="38"/>
      <c r="AB10" s="38"/>
      <c r="AC10" s="38"/>
      <c r="AD10" s="37">
        <f>データ!R6</f>
        <v>2750</v>
      </c>
      <c r="AE10" s="37"/>
      <c r="AF10" s="37"/>
      <c r="AG10" s="37"/>
      <c r="AH10" s="37"/>
      <c r="AI10" s="37"/>
      <c r="AJ10" s="37"/>
      <c r="AK10" s="2"/>
      <c r="AL10" s="37">
        <f>データ!V6</f>
        <v>2526</v>
      </c>
      <c r="AM10" s="37"/>
      <c r="AN10" s="37"/>
      <c r="AO10" s="37"/>
      <c r="AP10" s="37"/>
      <c r="AQ10" s="37"/>
      <c r="AR10" s="37"/>
      <c r="AS10" s="37"/>
      <c r="AT10" s="38">
        <f>データ!W6</f>
        <v>1.52</v>
      </c>
      <c r="AU10" s="38"/>
      <c r="AV10" s="38"/>
      <c r="AW10" s="38"/>
      <c r="AX10" s="38"/>
      <c r="AY10" s="38"/>
      <c r="AZ10" s="38"/>
      <c r="BA10" s="38"/>
      <c r="BB10" s="38">
        <f>データ!X6</f>
        <v>1661.84</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【104.16】</v>
      </c>
      <c r="F85" s="12" t="str">
        <f>データ!AT6</f>
        <v>【128.23】</v>
      </c>
      <c r="G85" s="12" t="str">
        <f>データ!BE6</f>
        <v>【34.77】</v>
      </c>
      <c r="H85" s="12" t="str">
        <f>データ!BP6</f>
        <v>【786.37】</v>
      </c>
      <c r="I85" s="12" t="str">
        <f>データ!CA6</f>
        <v>【60.65】</v>
      </c>
      <c r="J85" s="12" t="str">
        <f>データ!CL6</f>
        <v>【256.97】</v>
      </c>
      <c r="K85" s="12" t="str">
        <f>データ!CW6</f>
        <v>【61.14】</v>
      </c>
      <c r="L85" s="12" t="str">
        <f>データ!DH6</f>
        <v>【86.91】</v>
      </c>
      <c r="M85" s="12" t="str">
        <f>データ!DS6</f>
        <v>【24.95】</v>
      </c>
      <c r="N85" s="12" t="str">
        <f>データ!ED6</f>
        <v>【0.00】</v>
      </c>
      <c r="O85" s="12" t="str">
        <f>データ!EO6</f>
        <v>【0.03】</v>
      </c>
    </row>
  </sheetData>
  <sheetProtection algorithmName="SHA-512" hashValue="+wZSfDQna9ELEGx2he/lieBIxrtIGuzerXnKcHwcBp53OIIPIiipWRRZt0Hm7omjl1wDOx3vOygc1O/cGX9qyg==" saltValue="Pyz4zCe02+Y4upqP+ajQC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244414</v>
      </c>
      <c r="D6" s="19">
        <f t="shared" si="3"/>
        <v>46</v>
      </c>
      <c r="E6" s="19">
        <f t="shared" si="3"/>
        <v>17</v>
      </c>
      <c r="F6" s="19">
        <f t="shared" si="3"/>
        <v>5</v>
      </c>
      <c r="G6" s="19">
        <f t="shared" si="3"/>
        <v>0</v>
      </c>
      <c r="H6" s="19" t="str">
        <f t="shared" si="3"/>
        <v>三重県　多気町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68.11</v>
      </c>
      <c r="P6" s="20">
        <f t="shared" si="3"/>
        <v>17.97</v>
      </c>
      <c r="Q6" s="20">
        <f t="shared" si="3"/>
        <v>100</v>
      </c>
      <c r="R6" s="20">
        <f t="shared" si="3"/>
        <v>2750</v>
      </c>
      <c r="S6" s="20">
        <f t="shared" si="3"/>
        <v>14176</v>
      </c>
      <c r="T6" s="20">
        <f t="shared" si="3"/>
        <v>103.06</v>
      </c>
      <c r="U6" s="20">
        <f t="shared" si="3"/>
        <v>137.55000000000001</v>
      </c>
      <c r="V6" s="20">
        <f t="shared" si="3"/>
        <v>2526</v>
      </c>
      <c r="W6" s="20">
        <f t="shared" si="3"/>
        <v>1.52</v>
      </c>
      <c r="X6" s="20">
        <f t="shared" si="3"/>
        <v>1661.84</v>
      </c>
      <c r="Y6" s="21" t="str">
        <f>IF(Y7="",NA(),Y7)</f>
        <v>-</v>
      </c>
      <c r="Z6" s="21" t="str">
        <f t="shared" ref="Z6:AH6" si="4">IF(Z7="",NA(),Z7)</f>
        <v>-</v>
      </c>
      <c r="AA6" s="21" t="str">
        <f t="shared" si="4"/>
        <v>-</v>
      </c>
      <c r="AB6" s="21">
        <f t="shared" si="4"/>
        <v>103.56</v>
      </c>
      <c r="AC6" s="21">
        <f t="shared" si="4"/>
        <v>103.59</v>
      </c>
      <c r="AD6" s="21" t="str">
        <f t="shared" si="4"/>
        <v>-</v>
      </c>
      <c r="AE6" s="21" t="str">
        <f t="shared" si="4"/>
        <v>-</v>
      </c>
      <c r="AF6" s="21" t="str">
        <f t="shared" si="4"/>
        <v>-</v>
      </c>
      <c r="AG6" s="21">
        <f t="shared" si="4"/>
        <v>106.37</v>
      </c>
      <c r="AH6" s="21">
        <f t="shared" si="4"/>
        <v>106.07</v>
      </c>
      <c r="AI6" s="20" t="str">
        <f>IF(AI7="","",IF(AI7="-","【-】","【"&amp;SUBSTITUTE(TEXT(AI7,"#,##0.00"),"-","△")&amp;"】"))</f>
        <v>【104.16】</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139.02000000000001</v>
      </c>
      <c r="AS6" s="21">
        <f t="shared" si="5"/>
        <v>132.04</v>
      </c>
      <c r="AT6" s="20" t="str">
        <f>IF(AT7="","",IF(AT7="-","【-】","【"&amp;SUBSTITUTE(TEXT(AT7,"#,##0.00"),"-","△")&amp;"】"))</f>
        <v>【128.23】</v>
      </c>
      <c r="AU6" s="21" t="str">
        <f>IF(AU7="",NA(),AU7)</f>
        <v>-</v>
      </c>
      <c r="AV6" s="21" t="str">
        <f t="shared" ref="AV6:BD6" si="6">IF(AV7="",NA(),AV7)</f>
        <v>-</v>
      </c>
      <c r="AW6" s="21" t="str">
        <f t="shared" si="6"/>
        <v>-</v>
      </c>
      <c r="AX6" s="21">
        <f t="shared" si="6"/>
        <v>30.76</v>
      </c>
      <c r="AY6" s="21">
        <f t="shared" si="6"/>
        <v>44.84</v>
      </c>
      <c r="AZ6" s="21" t="str">
        <f t="shared" si="6"/>
        <v>-</v>
      </c>
      <c r="BA6" s="21" t="str">
        <f t="shared" si="6"/>
        <v>-</v>
      </c>
      <c r="BB6" s="21" t="str">
        <f t="shared" si="6"/>
        <v>-</v>
      </c>
      <c r="BC6" s="21">
        <f t="shared" si="6"/>
        <v>29.13</v>
      </c>
      <c r="BD6" s="21">
        <f t="shared" si="6"/>
        <v>35.69</v>
      </c>
      <c r="BE6" s="20" t="str">
        <f>IF(BE7="","",IF(BE7="-","【-】","【"&amp;SUBSTITUTE(TEXT(BE7,"#,##0.00"),"-","△")&amp;"】"))</f>
        <v>【34.77】</v>
      </c>
      <c r="BF6" s="21" t="str">
        <f>IF(BF7="",NA(),BF7)</f>
        <v>-</v>
      </c>
      <c r="BG6" s="21" t="str">
        <f t="shared" ref="BG6:BO6" si="7">IF(BG7="",NA(),BG7)</f>
        <v>-</v>
      </c>
      <c r="BH6" s="21" t="str">
        <f t="shared" si="7"/>
        <v>-</v>
      </c>
      <c r="BI6" s="21">
        <f t="shared" si="7"/>
        <v>19.62</v>
      </c>
      <c r="BJ6" s="21">
        <f t="shared" si="7"/>
        <v>49.35</v>
      </c>
      <c r="BK6" s="21" t="str">
        <f t="shared" si="7"/>
        <v>-</v>
      </c>
      <c r="BL6" s="21" t="str">
        <f t="shared" si="7"/>
        <v>-</v>
      </c>
      <c r="BM6" s="21" t="str">
        <f t="shared" si="7"/>
        <v>-</v>
      </c>
      <c r="BN6" s="21">
        <f t="shared" si="7"/>
        <v>867.83</v>
      </c>
      <c r="BO6" s="21">
        <f t="shared" si="7"/>
        <v>791.76</v>
      </c>
      <c r="BP6" s="20" t="str">
        <f>IF(BP7="","",IF(BP7="-","【-】","【"&amp;SUBSTITUTE(TEXT(BP7,"#,##0.00"),"-","△")&amp;"】"))</f>
        <v>【786.37】</v>
      </c>
      <c r="BQ6" s="21" t="str">
        <f>IF(BQ7="",NA(),BQ7)</f>
        <v>-</v>
      </c>
      <c r="BR6" s="21" t="str">
        <f t="shared" ref="BR6:BZ6" si="8">IF(BR7="",NA(),BR7)</f>
        <v>-</v>
      </c>
      <c r="BS6" s="21" t="str">
        <f t="shared" si="8"/>
        <v>-</v>
      </c>
      <c r="BT6" s="21">
        <f t="shared" si="8"/>
        <v>45.51</v>
      </c>
      <c r="BU6" s="21">
        <f t="shared" si="8"/>
        <v>42.1</v>
      </c>
      <c r="BV6" s="21" t="str">
        <f t="shared" si="8"/>
        <v>-</v>
      </c>
      <c r="BW6" s="21" t="str">
        <f t="shared" si="8"/>
        <v>-</v>
      </c>
      <c r="BX6" s="21" t="str">
        <f t="shared" si="8"/>
        <v>-</v>
      </c>
      <c r="BY6" s="21">
        <f t="shared" si="8"/>
        <v>57.08</v>
      </c>
      <c r="BZ6" s="21">
        <f t="shared" si="8"/>
        <v>56.26</v>
      </c>
      <c r="CA6" s="20" t="str">
        <f>IF(CA7="","",IF(CA7="-","【-】","【"&amp;SUBSTITUTE(TEXT(CA7,"#,##0.00"),"-","△")&amp;"】"))</f>
        <v>【60.65】</v>
      </c>
      <c r="CB6" s="21" t="str">
        <f>IF(CB7="",NA(),CB7)</f>
        <v>-</v>
      </c>
      <c r="CC6" s="21" t="str">
        <f t="shared" ref="CC6:CK6" si="9">IF(CC7="",NA(),CC7)</f>
        <v>-</v>
      </c>
      <c r="CD6" s="21" t="str">
        <f t="shared" si="9"/>
        <v>-</v>
      </c>
      <c r="CE6" s="21">
        <f t="shared" si="9"/>
        <v>304.13</v>
      </c>
      <c r="CF6" s="21">
        <f t="shared" si="9"/>
        <v>329.78</v>
      </c>
      <c r="CG6" s="21" t="str">
        <f t="shared" si="9"/>
        <v>-</v>
      </c>
      <c r="CH6" s="21" t="str">
        <f t="shared" si="9"/>
        <v>-</v>
      </c>
      <c r="CI6" s="21" t="str">
        <f t="shared" si="9"/>
        <v>-</v>
      </c>
      <c r="CJ6" s="21">
        <f t="shared" si="9"/>
        <v>274.99</v>
      </c>
      <c r="CK6" s="21">
        <f t="shared" si="9"/>
        <v>282.08999999999997</v>
      </c>
      <c r="CL6" s="20" t="str">
        <f>IF(CL7="","",IF(CL7="-","【-】","【"&amp;SUBSTITUTE(TEXT(CL7,"#,##0.00"),"-","△")&amp;"】"))</f>
        <v>【256.97】</v>
      </c>
      <c r="CM6" s="21" t="str">
        <f>IF(CM7="",NA(),CM7)</f>
        <v>-</v>
      </c>
      <c r="CN6" s="21" t="str">
        <f t="shared" ref="CN6:CV6" si="10">IF(CN7="",NA(),CN7)</f>
        <v>-</v>
      </c>
      <c r="CO6" s="21" t="str">
        <f t="shared" si="10"/>
        <v>-</v>
      </c>
      <c r="CP6" s="21">
        <f t="shared" si="10"/>
        <v>68.53</v>
      </c>
      <c r="CQ6" s="21">
        <f t="shared" si="10"/>
        <v>66.16</v>
      </c>
      <c r="CR6" s="21" t="str">
        <f t="shared" si="10"/>
        <v>-</v>
      </c>
      <c r="CS6" s="21" t="str">
        <f t="shared" si="10"/>
        <v>-</v>
      </c>
      <c r="CT6" s="21" t="str">
        <f t="shared" si="10"/>
        <v>-</v>
      </c>
      <c r="CU6" s="21">
        <f t="shared" si="10"/>
        <v>54.83</v>
      </c>
      <c r="CV6" s="21">
        <f t="shared" si="10"/>
        <v>66.53</v>
      </c>
      <c r="CW6" s="20" t="str">
        <f>IF(CW7="","",IF(CW7="-","【-】","【"&amp;SUBSTITUTE(TEXT(CW7,"#,##0.00"),"-","△")&amp;"】"))</f>
        <v>【61.14】</v>
      </c>
      <c r="CX6" s="21" t="str">
        <f>IF(CX7="",NA(),CX7)</f>
        <v>-</v>
      </c>
      <c r="CY6" s="21" t="str">
        <f t="shared" ref="CY6:DG6" si="11">IF(CY7="",NA(),CY7)</f>
        <v>-</v>
      </c>
      <c r="CZ6" s="21" t="str">
        <f t="shared" si="11"/>
        <v>-</v>
      </c>
      <c r="DA6" s="21">
        <f t="shared" si="11"/>
        <v>94.86</v>
      </c>
      <c r="DB6" s="21">
        <f t="shared" si="11"/>
        <v>94.89</v>
      </c>
      <c r="DC6" s="21" t="str">
        <f t="shared" si="11"/>
        <v>-</v>
      </c>
      <c r="DD6" s="21" t="str">
        <f t="shared" si="11"/>
        <v>-</v>
      </c>
      <c r="DE6" s="21" t="str">
        <f t="shared" si="11"/>
        <v>-</v>
      </c>
      <c r="DF6" s="21">
        <f t="shared" si="11"/>
        <v>84.7</v>
      </c>
      <c r="DG6" s="21">
        <f t="shared" si="11"/>
        <v>84.67</v>
      </c>
      <c r="DH6" s="20" t="str">
        <f>IF(DH7="","",IF(DH7="-","【-】","【"&amp;SUBSTITUTE(TEXT(DH7,"#,##0.00"),"-","△")&amp;"】"))</f>
        <v>【86.91】</v>
      </c>
      <c r="DI6" s="21" t="str">
        <f>IF(DI7="",NA(),DI7)</f>
        <v>-</v>
      </c>
      <c r="DJ6" s="21" t="str">
        <f t="shared" ref="DJ6:DR6" si="12">IF(DJ7="",NA(),DJ7)</f>
        <v>-</v>
      </c>
      <c r="DK6" s="21" t="str">
        <f t="shared" si="12"/>
        <v>-</v>
      </c>
      <c r="DL6" s="21">
        <f t="shared" si="12"/>
        <v>4.54</v>
      </c>
      <c r="DM6" s="21">
        <f t="shared" si="12"/>
        <v>8.23</v>
      </c>
      <c r="DN6" s="21" t="str">
        <f t="shared" si="12"/>
        <v>-</v>
      </c>
      <c r="DO6" s="21" t="str">
        <f t="shared" si="12"/>
        <v>-</v>
      </c>
      <c r="DP6" s="21" t="str">
        <f t="shared" si="12"/>
        <v>-</v>
      </c>
      <c r="DQ6" s="21">
        <f t="shared" si="12"/>
        <v>20.34</v>
      </c>
      <c r="DR6" s="21">
        <f t="shared" si="12"/>
        <v>21.85</v>
      </c>
      <c r="DS6" s="20" t="str">
        <f>IF(DS7="","",IF(DS7="-","【-】","【"&amp;SUBSTITUTE(TEXT(DS7,"#,##0.00"),"-","△")&amp;"】"))</f>
        <v>【24.95】</v>
      </c>
      <c r="DT6" s="21" t="str">
        <f>IF(DT7="",NA(),DT7)</f>
        <v>-</v>
      </c>
      <c r="DU6" s="21" t="str">
        <f t="shared" ref="DU6:EC6" si="13">IF(DU7="",NA(),DU7)</f>
        <v>-</v>
      </c>
      <c r="DV6" s="21" t="str">
        <f t="shared" si="13"/>
        <v>-</v>
      </c>
      <c r="DW6" s="20">
        <f t="shared" si="13"/>
        <v>0</v>
      </c>
      <c r="DX6" s="20">
        <f t="shared" si="13"/>
        <v>0</v>
      </c>
      <c r="DY6" s="21" t="str">
        <f t="shared" si="13"/>
        <v>-</v>
      </c>
      <c r="DZ6" s="21" t="str">
        <f t="shared" si="13"/>
        <v>-</v>
      </c>
      <c r="EA6" s="21" t="str">
        <f t="shared" si="13"/>
        <v>-</v>
      </c>
      <c r="EB6" s="20">
        <f t="shared" si="13"/>
        <v>0</v>
      </c>
      <c r="EC6" s="20">
        <f t="shared" si="13"/>
        <v>0</v>
      </c>
      <c r="ED6" s="20" t="str">
        <f>IF(ED7="","",IF(ED7="-","【-】","【"&amp;SUBSTITUTE(TEXT(ED7,"#,##0.00"),"-","△")&amp;"】"))</f>
        <v>【0.00】</v>
      </c>
      <c r="EE6" s="21" t="str">
        <f>IF(EE7="",NA(),EE7)</f>
        <v>-</v>
      </c>
      <c r="EF6" s="21" t="str">
        <f t="shared" ref="EF6:EN6" si="14">IF(EF7="",NA(),EF7)</f>
        <v>-</v>
      </c>
      <c r="EG6" s="21" t="str">
        <f t="shared" si="14"/>
        <v>-</v>
      </c>
      <c r="EH6" s="20">
        <f t="shared" si="14"/>
        <v>0</v>
      </c>
      <c r="EI6" s="20">
        <f t="shared" si="14"/>
        <v>0</v>
      </c>
      <c r="EJ6" s="21" t="str">
        <f t="shared" si="14"/>
        <v>-</v>
      </c>
      <c r="EK6" s="21" t="str">
        <f t="shared" si="14"/>
        <v>-</v>
      </c>
      <c r="EL6" s="21" t="str">
        <f t="shared" si="14"/>
        <v>-</v>
      </c>
      <c r="EM6" s="21">
        <f t="shared" si="14"/>
        <v>0.25</v>
      </c>
      <c r="EN6" s="21">
        <f t="shared" si="14"/>
        <v>0.05</v>
      </c>
      <c r="EO6" s="20" t="str">
        <f>IF(EO7="","",IF(EO7="-","【-】","【"&amp;SUBSTITUTE(TEXT(EO7,"#,##0.00"),"-","△")&amp;"】"))</f>
        <v>【0.03】</v>
      </c>
    </row>
    <row r="7" spans="1:148" s="22" customFormat="1" x14ac:dyDescent="0.15">
      <c r="A7" s="14"/>
      <c r="B7" s="23">
        <v>2021</v>
      </c>
      <c r="C7" s="23">
        <v>244414</v>
      </c>
      <c r="D7" s="23">
        <v>46</v>
      </c>
      <c r="E7" s="23">
        <v>17</v>
      </c>
      <c r="F7" s="23">
        <v>5</v>
      </c>
      <c r="G7" s="23">
        <v>0</v>
      </c>
      <c r="H7" s="23" t="s">
        <v>96</v>
      </c>
      <c r="I7" s="23" t="s">
        <v>97</v>
      </c>
      <c r="J7" s="23" t="s">
        <v>98</v>
      </c>
      <c r="K7" s="23" t="s">
        <v>99</v>
      </c>
      <c r="L7" s="23" t="s">
        <v>100</v>
      </c>
      <c r="M7" s="23" t="s">
        <v>101</v>
      </c>
      <c r="N7" s="24" t="s">
        <v>102</v>
      </c>
      <c r="O7" s="24">
        <v>68.11</v>
      </c>
      <c r="P7" s="24">
        <v>17.97</v>
      </c>
      <c r="Q7" s="24">
        <v>100</v>
      </c>
      <c r="R7" s="24">
        <v>2750</v>
      </c>
      <c r="S7" s="24">
        <v>14176</v>
      </c>
      <c r="T7" s="24">
        <v>103.06</v>
      </c>
      <c r="U7" s="24">
        <v>137.55000000000001</v>
      </c>
      <c r="V7" s="24">
        <v>2526</v>
      </c>
      <c r="W7" s="24">
        <v>1.52</v>
      </c>
      <c r="X7" s="24">
        <v>1661.84</v>
      </c>
      <c r="Y7" s="24" t="s">
        <v>102</v>
      </c>
      <c r="Z7" s="24" t="s">
        <v>102</v>
      </c>
      <c r="AA7" s="24" t="s">
        <v>102</v>
      </c>
      <c r="AB7" s="24">
        <v>103.56</v>
      </c>
      <c r="AC7" s="24">
        <v>103.59</v>
      </c>
      <c r="AD7" s="24" t="s">
        <v>102</v>
      </c>
      <c r="AE7" s="24" t="s">
        <v>102</v>
      </c>
      <c r="AF7" s="24" t="s">
        <v>102</v>
      </c>
      <c r="AG7" s="24">
        <v>106.37</v>
      </c>
      <c r="AH7" s="24">
        <v>106.07</v>
      </c>
      <c r="AI7" s="24">
        <v>104.16</v>
      </c>
      <c r="AJ7" s="24" t="s">
        <v>102</v>
      </c>
      <c r="AK7" s="24" t="s">
        <v>102</v>
      </c>
      <c r="AL7" s="24" t="s">
        <v>102</v>
      </c>
      <c r="AM7" s="24">
        <v>0</v>
      </c>
      <c r="AN7" s="24">
        <v>0</v>
      </c>
      <c r="AO7" s="24" t="s">
        <v>102</v>
      </c>
      <c r="AP7" s="24" t="s">
        <v>102</v>
      </c>
      <c r="AQ7" s="24" t="s">
        <v>102</v>
      </c>
      <c r="AR7" s="24">
        <v>139.02000000000001</v>
      </c>
      <c r="AS7" s="24">
        <v>132.04</v>
      </c>
      <c r="AT7" s="24">
        <v>128.22999999999999</v>
      </c>
      <c r="AU7" s="24" t="s">
        <v>102</v>
      </c>
      <c r="AV7" s="24" t="s">
        <v>102</v>
      </c>
      <c r="AW7" s="24" t="s">
        <v>102</v>
      </c>
      <c r="AX7" s="24">
        <v>30.76</v>
      </c>
      <c r="AY7" s="24">
        <v>44.84</v>
      </c>
      <c r="AZ7" s="24" t="s">
        <v>102</v>
      </c>
      <c r="BA7" s="24" t="s">
        <v>102</v>
      </c>
      <c r="BB7" s="24" t="s">
        <v>102</v>
      </c>
      <c r="BC7" s="24">
        <v>29.13</v>
      </c>
      <c r="BD7" s="24">
        <v>35.69</v>
      </c>
      <c r="BE7" s="24">
        <v>34.770000000000003</v>
      </c>
      <c r="BF7" s="24" t="s">
        <v>102</v>
      </c>
      <c r="BG7" s="24" t="s">
        <v>102</v>
      </c>
      <c r="BH7" s="24" t="s">
        <v>102</v>
      </c>
      <c r="BI7" s="24">
        <v>19.62</v>
      </c>
      <c r="BJ7" s="24">
        <v>49.35</v>
      </c>
      <c r="BK7" s="24" t="s">
        <v>102</v>
      </c>
      <c r="BL7" s="24" t="s">
        <v>102</v>
      </c>
      <c r="BM7" s="24" t="s">
        <v>102</v>
      </c>
      <c r="BN7" s="24">
        <v>867.83</v>
      </c>
      <c r="BO7" s="24">
        <v>791.76</v>
      </c>
      <c r="BP7" s="24">
        <v>786.37</v>
      </c>
      <c r="BQ7" s="24" t="s">
        <v>102</v>
      </c>
      <c r="BR7" s="24" t="s">
        <v>102</v>
      </c>
      <c r="BS7" s="24" t="s">
        <v>102</v>
      </c>
      <c r="BT7" s="24">
        <v>45.51</v>
      </c>
      <c r="BU7" s="24">
        <v>42.1</v>
      </c>
      <c r="BV7" s="24" t="s">
        <v>102</v>
      </c>
      <c r="BW7" s="24" t="s">
        <v>102</v>
      </c>
      <c r="BX7" s="24" t="s">
        <v>102</v>
      </c>
      <c r="BY7" s="24">
        <v>57.08</v>
      </c>
      <c r="BZ7" s="24">
        <v>56.26</v>
      </c>
      <c r="CA7" s="24">
        <v>60.65</v>
      </c>
      <c r="CB7" s="24" t="s">
        <v>102</v>
      </c>
      <c r="CC7" s="24" t="s">
        <v>102</v>
      </c>
      <c r="CD7" s="24" t="s">
        <v>102</v>
      </c>
      <c r="CE7" s="24">
        <v>304.13</v>
      </c>
      <c r="CF7" s="24">
        <v>329.78</v>
      </c>
      <c r="CG7" s="24" t="s">
        <v>102</v>
      </c>
      <c r="CH7" s="24" t="s">
        <v>102</v>
      </c>
      <c r="CI7" s="24" t="s">
        <v>102</v>
      </c>
      <c r="CJ7" s="24">
        <v>274.99</v>
      </c>
      <c r="CK7" s="24">
        <v>282.08999999999997</v>
      </c>
      <c r="CL7" s="24">
        <v>256.97000000000003</v>
      </c>
      <c r="CM7" s="24" t="s">
        <v>102</v>
      </c>
      <c r="CN7" s="24" t="s">
        <v>102</v>
      </c>
      <c r="CO7" s="24" t="s">
        <v>102</v>
      </c>
      <c r="CP7" s="24">
        <v>68.53</v>
      </c>
      <c r="CQ7" s="24">
        <v>66.16</v>
      </c>
      <c r="CR7" s="24" t="s">
        <v>102</v>
      </c>
      <c r="CS7" s="24" t="s">
        <v>102</v>
      </c>
      <c r="CT7" s="24" t="s">
        <v>102</v>
      </c>
      <c r="CU7" s="24">
        <v>54.83</v>
      </c>
      <c r="CV7" s="24">
        <v>66.53</v>
      </c>
      <c r="CW7" s="24">
        <v>61.14</v>
      </c>
      <c r="CX7" s="24" t="s">
        <v>102</v>
      </c>
      <c r="CY7" s="24" t="s">
        <v>102</v>
      </c>
      <c r="CZ7" s="24" t="s">
        <v>102</v>
      </c>
      <c r="DA7" s="24">
        <v>94.86</v>
      </c>
      <c r="DB7" s="24">
        <v>94.89</v>
      </c>
      <c r="DC7" s="24" t="s">
        <v>102</v>
      </c>
      <c r="DD7" s="24" t="s">
        <v>102</v>
      </c>
      <c r="DE7" s="24" t="s">
        <v>102</v>
      </c>
      <c r="DF7" s="24">
        <v>84.7</v>
      </c>
      <c r="DG7" s="24">
        <v>84.67</v>
      </c>
      <c r="DH7" s="24">
        <v>86.91</v>
      </c>
      <c r="DI7" s="24" t="s">
        <v>102</v>
      </c>
      <c r="DJ7" s="24" t="s">
        <v>102</v>
      </c>
      <c r="DK7" s="24" t="s">
        <v>102</v>
      </c>
      <c r="DL7" s="24">
        <v>4.54</v>
      </c>
      <c r="DM7" s="24">
        <v>8.23</v>
      </c>
      <c r="DN7" s="24" t="s">
        <v>102</v>
      </c>
      <c r="DO7" s="24" t="s">
        <v>102</v>
      </c>
      <c r="DP7" s="24" t="s">
        <v>102</v>
      </c>
      <c r="DQ7" s="24">
        <v>20.34</v>
      </c>
      <c r="DR7" s="24">
        <v>21.85</v>
      </c>
      <c r="DS7" s="24">
        <v>24.95</v>
      </c>
      <c r="DT7" s="24" t="s">
        <v>102</v>
      </c>
      <c r="DU7" s="24" t="s">
        <v>102</v>
      </c>
      <c r="DV7" s="24" t="s">
        <v>102</v>
      </c>
      <c r="DW7" s="24">
        <v>0</v>
      </c>
      <c r="DX7" s="24">
        <v>0</v>
      </c>
      <c r="DY7" s="24" t="s">
        <v>102</v>
      </c>
      <c r="DZ7" s="24" t="s">
        <v>102</v>
      </c>
      <c r="EA7" s="24" t="s">
        <v>102</v>
      </c>
      <c r="EB7" s="24">
        <v>0</v>
      </c>
      <c r="EC7" s="24">
        <v>0</v>
      </c>
      <c r="ED7" s="24">
        <v>0</v>
      </c>
      <c r="EE7" s="24" t="s">
        <v>102</v>
      </c>
      <c r="EF7" s="24" t="s">
        <v>102</v>
      </c>
      <c r="EG7" s="24" t="s">
        <v>102</v>
      </c>
      <c r="EH7" s="24">
        <v>0</v>
      </c>
      <c r="EI7" s="24">
        <v>0</v>
      </c>
      <c r="EJ7" s="24" t="s">
        <v>102</v>
      </c>
      <c r="EK7" s="24" t="s">
        <v>102</v>
      </c>
      <c r="EL7" s="24" t="s">
        <v>102</v>
      </c>
      <c r="EM7" s="24">
        <v>0.25</v>
      </c>
      <c r="EN7" s="24">
        <v>0.05</v>
      </c>
      <c r="EO7" s="24">
        <v>0.03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dcterms:created xsi:type="dcterms:W3CDTF">2022-12-01T01:35:48Z</dcterms:created>
  <dcterms:modified xsi:type="dcterms:W3CDTF">2023-01-11T05:32:26Z</dcterms:modified>
  <cp:category/>
</cp:coreProperties>
</file>