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workbookProtection workbookAlgorithmName="SHA-512" workbookHashValue="aTzIN3Vbbw9NrCQJmU9x3KrZMH09jIOXyMS9EsW8fuk4iDkK8mbzr+OkZzAC9AOHVKdOYq8WIS5riVE1nw904w==" workbookSaltValue="mQTon5mmqQkL569W3MA8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<sst xmlns="http://schemas.openxmlformats.org/spreadsheetml/2006/main" count="236" uniqueCount="118">
  <si>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</si>
  <si>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</si>
  <si>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</si>
  <si>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</si>
  <si>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</si>
  <si>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</si>
  <si>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</si>
  <si>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</si>
  <si>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</si>
  <si>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</si>
  <si>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</si>
  <si>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</si>
  <si>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</si>
  <si>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</si>
  <si>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</si>
  <si>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</si>
  <si>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</si>
  <si>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</si>
  <si>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</si>
  <si>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</si>
  <si>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</si>
  <si>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</si>
  <si>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</si>
  <si>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</si>
  <si>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</si>
  <si>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</si>
  <si>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</si>
  <si>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</si>
  <si>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</si>
  <si>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</si>
  <si>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</si>
  <si>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</si>
  <si>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</si>
  <si>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</si>
  <si>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</si>
  <si>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</si>
  <si>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</si>
  <si>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</si>
  <si>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</si>
  <si>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</si>
  <si>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</si>
  <si>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</si>
  <si>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</si>
  <si>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</si>
  <si>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</si>
  <si>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</si>
  <si>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</si>
  <si>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</si>
  <si>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</si>
  <si>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</si>
  <si>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</si>
  <si>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</si>
  <si>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</si>
  <si>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</si>
  <si>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</si>
  <si>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</si>
  <si>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</si>
  <si>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</si>
  <si>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</si>
  <si>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</si>
  <si>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</si>
  <si>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</si>
  <si>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</si>
  <si>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</si>
  <si>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</si>
  <si>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</si>
  <si>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</si>
  <si>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</si>
  <si>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</si>
  <si>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</si>
  <si>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</si>
  <si>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</si>
  <si>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</si>
  <si>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</si>
  <si>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</si>
  <si>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</si>
  <si>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</si>
  <si>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</si>
  <si>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</si>
  <si>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</si>
  <si>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</si>
  <si>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</si>
  <si>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</si>
  <si>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</si>
  <si>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</si>
  <si>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</si>
  <si>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</si>
  <si>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</si>
  <si>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</si>
  <si>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</si>
  <si>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</si>
  <si>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</si>
  <si>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</si>
  <si>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</si>
  <si>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</si>
  <si>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</si>
  <si>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</si>
  <si>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</si>
  <si>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</si>
  <si>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</si>
  <si>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</si>
  <si>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</si>
  <si>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</si>
  <si>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</si>
  <si>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</si>
  <si>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</si>
  <si>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</si>
  <si>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</si>
  <si>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</si>
  <si>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</si>
  <si>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</si>
  <si>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</si>
  <si>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</si>
  <si>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</si>
  <si>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</si>
  <si>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平成6年度に事業認可を受け事業に着手し、平成11年度末に一部供用を開始しているが、現在も未普及区域の解消にむけて面整備をすすめている建設途上の事業でもある。平成28年度に地方公営企業法の財務規定等を適用し、公営企業会計により経営成績及び財政状態を示し経営の透明化を図る。
前年度と比較して企業債残高対事業規模比率の割合が増加しているが、未普及地域の解消に向け事業中であるためで、今後も高くなる可能性がある。経費回収率が100％を下回っているものの、経常収支比率をはじめ、その他の指数は健全度が高いものとなっているが、基準外繰入金により収支が保たれている状況である。
資金ベースにおいては高資本費対策費や資本費平準化債の借入れにより公債費負担の軽減を図る。高資本費対策費を基準内として繰入れていることにより汚水処理原価を抑えられ、区域拡大による使用料の増収、資本費平準化債の借入もあって経費回収率は類似団体を上回っており、今後もこのように事業単位で収支を図るものの、当町としては特定環境保全公共下水道、公共下水道(狭義)及び農業集落排水事業を一体的に事業展開を行い、管理運営をしており、指標もあわせて捉えるべきものと考えている。
</t>
    <rPh sb="0" eb="2">
      <t>ヘイセイ</t>
    </rPh>
    <rPh sb="3" eb="5">
      <t>ネンド</t>
    </rPh>
    <rPh sb="6" eb="8">
      <t>ジギョウ</t>
    </rPh>
    <rPh sb="8" eb="10">
      <t>ニンカ</t>
    </rPh>
    <rPh sb="11" eb="12">
      <t>ウ</t>
    </rPh>
    <rPh sb="13" eb="15">
      <t>ジギョウ</t>
    </rPh>
    <rPh sb="16" eb="18">
      <t>チャクシュ</t>
    </rPh>
    <rPh sb="20" eb="22">
      <t>ヘイセイ</t>
    </rPh>
    <rPh sb="24" eb="27">
      <t>ネンドマツ</t>
    </rPh>
    <rPh sb="28" eb="30">
      <t>イチブ</t>
    </rPh>
    <rPh sb="30" eb="32">
      <t>キョウヨウ</t>
    </rPh>
    <rPh sb="33" eb="35">
      <t>カイシ</t>
    </rPh>
    <rPh sb="41" eb="43">
      <t>ゲンザイ</t>
    </rPh>
    <rPh sb="44" eb="47">
      <t>ミフキュウ</t>
    </rPh>
    <rPh sb="47" eb="49">
      <t>クイキ</t>
    </rPh>
    <rPh sb="50" eb="52">
      <t>カイショウ</t>
    </rPh>
    <rPh sb="56" eb="57">
      <t>メン</t>
    </rPh>
    <rPh sb="57" eb="59">
      <t>セイビ</t>
    </rPh>
    <rPh sb="66" eb="68">
      <t>ケンセツ</t>
    </rPh>
    <rPh sb="68" eb="70">
      <t>トジョウ</t>
    </rPh>
    <rPh sb="71" eb="73">
      <t>ジギョウ</t>
    </rPh>
    <rPh sb="123" eb="124">
      <t>シメ</t>
    </rPh>
    <rPh sb="136" eb="139">
      <t>ゼンネンド</t>
    </rPh>
    <rPh sb="140" eb="142">
      <t>ヒカク</t>
    </rPh>
    <rPh sb="144" eb="146">
      <t>キギョウ</t>
    </rPh>
    <rPh sb="146" eb="147">
      <t>サイ</t>
    </rPh>
    <rPh sb="147" eb="149">
      <t>ザンダカ</t>
    </rPh>
    <rPh sb="149" eb="150">
      <t>タイ</t>
    </rPh>
    <rPh sb="150" eb="152">
      <t>ジギョウ</t>
    </rPh>
    <rPh sb="152" eb="154">
      <t>キボ</t>
    </rPh>
    <rPh sb="154" eb="155">
      <t>ヒ</t>
    </rPh>
    <rPh sb="155" eb="156">
      <t>リツ</t>
    </rPh>
    <rPh sb="157" eb="159">
      <t>ワリアイ</t>
    </rPh>
    <rPh sb="168" eb="171">
      <t>ミフキュウ</t>
    </rPh>
    <rPh sb="171" eb="173">
      <t>チイキ</t>
    </rPh>
    <rPh sb="174" eb="176">
      <t>カイショウ</t>
    </rPh>
    <rPh sb="177" eb="178">
      <t>ム</t>
    </rPh>
    <rPh sb="179" eb="182">
      <t>ジギョウチュウ</t>
    </rPh>
    <rPh sb="189" eb="191">
      <t>コンゴ</t>
    </rPh>
    <rPh sb="192" eb="193">
      <t>タカ</t>
    </rPh>
    <rPh sb="203" eb="208">
      <t>ケイヒカイシュウリツ</t>
    </rPh>
    <rPh sb="214" eb="216">
      <t>シタマワ</t>
    </rPh>
    <rPh sb="224" eb="226">
      <t>ケイジョウ</t>
    </rPh>
    <rPh sb="226" eb="228">
      <t>シュウシ</t>
    </rPh>
    <rPh sb="228" eb="230">
      <t>ヒリツ</t>
    </rPh>
    <rPh sb="237" eb="238">
      <t>タ</t>
    </rPh>
    <rPh sb="239" eb="241">
      <t>シスウ</t>
    </rPh>
    <rPh sb="242" eb="244">
      <t>ケンゼン</t>
    </rPh>
    <rPh sb="244" eb="245">
      <t>ド</t>
    </rPh>
    <rPh sb="246" eb="247">
      <t>タカ</t>
    </rPh>
    <rPh sb="258" eb="260">
      <t>キジュン</t>
    </rPh>
    <rPh sb="260" eb="261">
      <t>ガイ</t>
    </rPh>
    <rPh sb="261" eb="263">
      <t>クリイレ</t>
    </rPh>
    <rPh sb="263" eb="264">
      <t>キン</t>
    </rPh>
    <rPh sb="267" eb="269">
      <t>シュウシ</t>
    </rPh>
    <rPh sb="270" eb="271">
      <t>タモ</t>
    </rPh>
    <rPh sb="276" eb="278">
      <t>ジョウキョウ</t>
    </rPh>
    <rPh sb="283" eb="285">
      <t>シキン</t>
    </rPh>
    <rPh sb="293" eb="296">
      <t>コウシホン</t>
    </rPh>
    <rPh sb="296" eb="297">
      <t>ヒ</t>
    </rPh>
    <rPh sb="297" eb="299">
      <t>タイサク</t>
    </rPh>
    <rPh sb="299" eb="300">
      <t>ヒ</t>
    </rPh>
    <rPh sb="301" eb="303">
      <t>シホン</t>
    </rPh>
    <rPh sb="303" eb="304">
      <t>ヒ</t>
    </rPh>
    <rPh sb="304" eb="307">
      <t>ヘイジュンカ</t>
    </rPh>
    <rPh sb="307" eb="308">
      <t>サイ</t>
    </rPh>
    <rPh sb="309" eb="311">
      <t>カリイ</t>
    </rPh>
    <rPh sb="315" eb="317">
      <t>コウサイ</t>
    </rPh>
    <rPh sb="317" eb="318">
      <t>ヒ</t>
    </rPh>
    <rPh sb="318" eb="320">
      <t>フタン</t>
    </rPh>
    <rPh sb="321" eb="323">
      <t>ケイゲン</t>
    </rPh>
    <rPh sb="324" eb="325">
      <t>ハカ</t>
    </rPh>
    <rPh sb="327" eb="330">
      <t>コウシホン</t>
    </rPh>
    <rPh sb="330" eb="331">
      <t>ヒ</t>
    </rPh>
    <rPh sb="331" eb="333">
      <t>タイサク</t>
    </rPh>
    <rPh sb="333" eb="334">
      <t>ヒ</t>
    </rPh>
    <rPh sb="335" eb="337">
      <t>キジュン</t>
    </rPh>
    <rPh sb="337" eb="338">
      <t>ナイ</t>
    </rPh>
    <rPh sb="341" eb="343">
      <t>クリイ</t>
    </rPh>
    <rPh sb="352" eb="354">
      <t>オスイ</t>
    </rPh>
    <rPh sb="354" eb="356">
      <t>ショリ</t>
    </rPh>
    <rPh sb="356" eb="358">
      <t>ゲンカ</t>
    </rPh>
    <rPh sb="359" eb="360">
      <t>オサ</t>
    </rPh>
    <rPh sb="364" eb="366">
      <t>クイキ</t>
    </rPh>
    <rPh sb="366" eb="368">
      <t>カクダイ</t>
    </rPh>
    <rPh sb="371" eb="374">
      <t>シヨウリョウ</t>
    </rPh>
    <rPh sb="375" eb="377">
      <t>ゾウシュウ</t>
    </rPh>
    <rPh sb="378" eb="380">
      <t>シホン</t>
    </rPh>
    <rPh sb="380" eb="381">
      <t>ヒ</t>
    </rPh>
    <rPh sb="381" eb="384">
      <t>ヘイジュンカ</t>
    </rPh>
    <rPh sb="384" eb="385">
      <t>サイ</t>
    </rPh>
    <rPh sb="386" eb="388">
      <t>カリイ</t>
    </rPh>
    <rPh sb="392" eb="394">
      <t>ケイヒ</t>
    </rPh>
    <rPh sb="394" eb="396">
      <t>カイシュウ</t>
    </rPh>
    <rPh sb="396" eb="397">
      <t>リツ</t>
    </rPh>
    <rPh sb="398" eb="400">
      <t>ルイジ</t>
    </rPh>
    <rPh sb="400" eb="402">
      <t>ダンタイ</t>
    </rPh>
    <rPh sb="403" eb="405">
      <t>ウエマワ</t>
    </rPh>
    <rPh sb="410" eb="412">
      <t>コンゴ</t>
    </rPh>
    <rPh sb="418" eb="420">
      <t>ジギョウ</t>
    </rPh>
    <rPh sb="420" eb="422">
      <t>タンイ</t>
    </rPh>
    <rPh sb="423" eb="425">
      <t>シュウシ</t>
    </rPh>
    <rPh sb="426" eb="427">
      <t>ハカ</t>
    </rPh>
    <rPh sb="432" eb="434">
      <t>トウチョウ</t>
    </rPh>
    <rPh sb="438" eb="440">
      <t>トクテイ</t>
    </rPh>
    <rPh sb="440" eb="442">
      <t>カンキョウ</t>
    </rPh>
    <rPh sb="442" eb="444">
      <t>ホゼン</t>
    </rPh>
    <rPh sb="444" eb="446">
      <t>コウキョウ</t>
    </rPh>
    <rPh sb="446" eb="449">
      <t>ゲスイドウ</t>
    </rPh>
    <rPh sb="450" eb="452">
      <t>コウキョウ</t>
    </rPh>
    <rPh sb="452" eb="455">
      <t>ゲスイドウ</t>
    </rPh>
    <rPh sb="456" eb="458">
      <t>キョウギ</t>
    </rPh>
    <rPh sb="459" eb="460">
      <t>オヨ</t>
    </rPh>
    <rPh sb="461" eb="463">
      <t>ノウギョウ</t>
    </rPh>
    <rPh sb="463" eb="465">
      <t>シュウラク</t>
    </rPh>
    <rPh sb="465" eb="467">
      <t>ハイスイ</t>
    </rPh>
    <rPh sb="467" eb="469">
      <t>ジギョウ</t>
    </rPh>
    <rPh sb="470" eb="473">
      <t>イッタイテキ</t>
    </rPh>
    <rPh sb="474" eb="476">
      <t>ジギョウ</t>
    </rPh>
    <rPh sb="476" eb="478">
      <t>テンカイ</t>
    </rPh>
    <rPh sb="479" eb="480">
      <t>オコナ</t>
    </rPh>
    <rPh sb="482" eb="484">
      <t>カンリ</t>
    </rPh>
    <rPh sb="484" eb="486">
      <t>ウンエイ</t>
    </rPh>
    <phoneticPr fontId="15"/>
  </si>
  <si>
    <r>
      <rPr>
        <sz val="10"/>
        <color theme="1"/>
        <rFont val="ＭＳ ゴシック"/>
        <family val="3"/>
        <charset val="128"/>
      </rPr>
      <t>特定環境保全公共下水道は特に資本費において公共下水道(狭義)より負担が大きく指標にも影響を与える。しかしながら当町の平野部における汚水処理施設整備は合併処理浄化槽よりも下水道による整備が経済性で有利と判定されており、未普及区域の10年概成を図るため投資額を増強している。この投資による資本費の増嵩については資本費平準化債を借入れることで資金ベースにおける資本費を抑制し、一般会計からの分流式下水道等に要する経費及び高資本費対策費の繰入抑制にもつなげている。
10年概成を目途に引き続き区域の拡大を図りながら、マンホールの点検や腐食対策を行い施設の延命を図る。</t>
    </r>
    <r>
      <rPr>
        <sz val="9.5"/>
        <color theme="1"/>
        <rFont val="ＭＳ ゴシック"/>
        <family val="3"/>
        <charset val="128"/>
      </rPr>
      <t xml:space="preserve">
</t>
    </r>
    <rPh sb="0" eb="2">
      <t>トクテイ</t>
    </rPh>
    <rPh sb="2" eb="4">
      <t>カンキョウ</t>
    </rPh>
    <rPh sb="4" eb="6">
      <t>ホゼン</t>
    </rPh>
    <rPh sb="6" eb="8">
      <t>コウキョウ</t>
    </rPh>
    <rPh sb="8" eb="10">
      <t>ゲスイ</t>
    </rPh>
    <rPh sb="10" eb="11">
      <t>ミチ</t>
    </rPh>
    <rPh sb="12" eb="13">
      <t>トク</t>
    </rPh>
    <rPh sb="14" eb="16">
      <t>シホン</t>
    </rPh>
    <rPh sb="16" eb="17">
      <t>ヒ</t>
    </rPh>
    <rPh sb="23" eb="26">
      <t>ゲスイドウ</t>
    </rPh>
    <rPh sb="27" eb="29">
      <t>キョウギ</t>
    </rPh>
    <rPh sb="32" eb="34">
      <t>フタン</t>
    </rPh>
    <rPh sb="35" eb="36">
      <t>オオ</t>
    </rPh>
    <rPh sb="38" eb="40">
      <t>シヒョウ</t>
    </rPh>
    <rPh sb="42" eb="44">
      <t>エイキョウ</t>
    </rPh>
    <rPh sb="45" eb="46">
      <t>アタ</t>
    </rPh>
    <rPh sb="55" eb="57">
      <t>トウチョウ</t>
    </rPh>
    <rPh sb="58" eb="61">
      <t>ヘイヤブ</t>
    </rPh>
    <rPh sb="65" eb="67">
      <t>オスイ</t>
    </rPh>
    <rPh sb="67" eb="69">
      <t>ショリ</t>
    </rPh>
    <rPh sb="69" eb="71">
      <t>シセツ</t>
    </rPh>
    <rPh sb="71" eb="73">
      <t>セイビ</t>
    </rPh>
    <rPh sb="74" eb="76">
      <t>ガッペイ</t>
    </rPh>
    <rPh sb="76" eb="78">
      <t>ショリ</t>
    </rPh>
    <rPh sb="78" eb="81">
      <t>ジョウカソウ</t>
    </rPh>
    <rPh sb="84" eb="87">
      <t>ゲスイドウ</t>
    </rPh>
    <rPh sb="90" eb="92">
      <t>セイビ</t>
    </rPh>
    <rPh sb="97" eb="99">
      <t>ユウリ</t>
    </rPh>
    <rPh sb="100" eb="102">
      <t>ハンテイ</t>
    </rPh>
    <rPh sb="108" eb="111">
      <t>ミフキュウ</t>
    </rPh>
    <rPh sb="111" eb="113">
      <t>クイキ</t>
    </rPh>
    <rPh sb="116" eb="117">
      <t>ネン</t>
    </rPh>
    <rPh sb="117" eb="119">
      <t>ガイセイ</t>
    </rPh>
    <rPh sb="120" eb="121">
      <t>ハカ</t>
    </rPh>
    <rPh sb="124" eb="126">
      <t>トウシ</t>
    </rPh>
    <rPh sb="126" eb="127">
      <t>ガク</t>
    </rPh>
    <rPh sb="128" eb="130">
      <t>ゾウキョウ</t>
    </rPh>
    <rPh sb="137" eb="139">
      <t>トウシ</t>
    </rPh>
    <rPh sb="142" eb="144">
      <t>シホン</t>
    </rPh>
    <rPh sb="144" eb="145">
      <t>ヒ</t>
    </rPh>
    <rPh sb="146" eb="148">
      <t>ゾウコウ</t>
    </rPh>
    <rPh sb="153" eb="155">
      <t>シホン</t>
    </rPh>
    <rPh sb="155" eb="156">
      <t>ヒ</t>
    </rPh>
    <rPh sb="156" eb="159">
      <t>ヘイジュンカ</t>
    </rPh>
    <rPh sb="159" eb="160">
      <t>サイ</t>
    </rPh>
    <rPh sb="161" eb="163">
      <t>カリイ</t>
    </rPh>
    <rPh sb="168" eb="170">
      <t>シキン</t>
    </rPh>
    <rPh sb="177" eb="179">
      <t>シホン</t>
    </rPh>
    <rPh sb="179" eb="180">
      <t>ヒ</t>
    </rPh>
    <rPh sb="181" eb="183">
      <t>ヨクセイ</t>
    </rPh>
    <rPh sb="185" eb="187">
      <t>イッパン</t>
    </rPh>
    <rPh sb="187" eb="189">
      <t>カイケイ</t>
    </rPh>
    <rPh sb="192" eb="194">
      <t>ブンリュウ</t>
    </rPh>
    <rPh sb="194" eb="195">
      <t>シキ</t>
    </rPh>
    <rPh sb="195" eb="197">
      <t>ゲスイ</t>
    </rPh>
    <rPh sb="197" eb="198">
      <t>ミチ</t>
    </rPh>
    <rPh sb="198" eb="199">
      <t>トウ</t>
    </rPh>
    <rPh sb="200" eb="201">
      <t>ヨウ</t>
    </rPh>
    <rPh sb="203" eb="205">
      <t>ケイヒ</t>
    </rPh>
    <rPh sb="205" eb="206">
      <t>オヨ</t>
    </rPh>
    <rPh sb="207" eb="208">
      <t>タカ</t>
    </rPh>
    <rPh sb="208" eb="210">
      <t>シホン</t>
    </rPh>
    <rPh sb="210" eb="211">
      <t>ヒ</t>
    </rPh>
    <rPh sb="211" eb="213">
      <t>タイサク</t>
    </rPh>
    <rPh sb="213" eb="214">
      <t>ヒ</t>
    </rPh>
    <rPh sb="215" eb="217">
      <t>クリイレ</t>
    </rPh>
    <rPh sb="217" eb="219">
      <t>ヨクセイ</t>
    </rPh>
    <rPh sb="231" eb="232">
      <t>ネン</t>
    </rPh>
    <rPh sb="232" eb="234">
      <t>ガイセイ</t>
    </rPh>
    <rPh sb="235" eb="237">
      <t>モクト</t>
    </rPh>
    <rPh sb="238" eb="239">
      <t>ヒ</t>
    </rPh>
    <rPh sb="240" eb="241">
      <t>ツヅ</t>
    </rPh>
    <rPh sb="242" eb="244">
      <t>クイキ</t>
    </rPh>
    <rPh sb="245" eb="247">
      <t>カクダイ</t>
    </rPh>
    <rPh sb="248" eb="249">
      <t>ハカ</t>
    </rPh>
    <rPh sb="260" eb="262">
      <t>テンケン</t>
    </rPh>
    <rPh sb="263" eb="265">
      <t>フショク</t>
    </rPh>
    <rPh sb="265" eb="267">
      <t>タイサク</t>
    </rPh>
    <rPh sb="268" eb="269">
      <t>オコナ</t>
    </rPh>
    <phoneticPr fontId="15"/>
  </si>
  <si>
    <t>当町は、特定環境保全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５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rPh sb="0" eb="2">
      <t>トウチョウ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</si>
</sst>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5.08</c:v>
                </c:pt>
                <c:pt idx="1">
                  <c:v>4.78</c:v>
                </c:pt>
                <c:pt idx="2">
                  <c:v>4.8499999999999996</c:v>
                </c:pt>
                <c:pt idx="3">
                  <c:v>4.24</c:v>
                </c:pt>
                <c:pt idx="4">
                  <c:v>7.26</c:v>
                </c:pt>
              </c:numCache>
            </c:numRef>
          </c:val>
          <c:extLst>
            <c:ext xmlns:c16="http://schemas.microsoft.com/office/drawing/2014/chart" uri="{C3380CC4-5D6E-409C-BE32-E72D297353CC}">
              <c16:uniqueId val="{00000000-201A-49F5-89AF-E34F1A91F8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201A-49F5-89AF-E34F1A91F8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95-43F5-9C99-E0377D66E4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D295-43F5-9C99-E0377D66E4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83.91</c:v>
                </c:pt>
                <c:pt idx="1">
                  <c:v>84.9</c:v>
                </c:pt>
                <c:pt idx="2">
                  <c:v>84.16</c:v>
                </c:pt>
                <c:pt idx="3">
                  <c:v>82.29</c:v>
                </c:pt>
                <c:pt idx="4">
                  <c:v>81.489999999999995</c:v>
                </c:pt>
              </c:numCache>
            </c:numRef>
          </c:val>
          <c:extLst>
            <c:ext xmlns:c16="http://schemas.microsoft.com/office/drawing/2014/chart" uri="{C3380CC4-5D6E-409C-BE32-E72D297353CC}">
              <c16:uniqueId val="{00000000-1DB4-432B-A593-F321153699E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1DB4-432B-A593-F321153699E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102.16</c:v>
                </c:pt>
                <c:pt idx="1">
                  <c:v>101.18</c:v>
                </c:pt>
                <c:pt idx="2">
                  <c:v>102.28</c:v>
                </c:pt>
                <c:pt idx="3">
                  <c:v>107.16</c:v>
                </c:pt>
                <c:pt idx="4">
                  <c:v>108.34</c:v>
                </c:pt>
              </c:numCache>
            </c:numRef>
          </c:val>
          <c:extLst>
            <c:ext xmlns:c16="http://schemas.microsoft.com/office/drawing/2014/chart" uri="{C3380CC4-5D6E-409C-BE32-E72D297353CC}">
              <c16:uniqueId val="{00000000-20A4-463B-81FC-AC8DD1367A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20A4-463B-81FC-AC8DD1367A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4.07</c:v>
                </c:pt>
                <c:pt idx="1">
                  <c:v>5.81</c:v>
                </c:pt>
                <c:pt idx="2">
                  <c:v>7.37</c:v>
                </c:pt>
                <c:pt idx="3">
                  <c:v>8.8699999999999992</c:v>
                </c:pt>
                <c:pt idx="4">
                  <c:v>10.38</c:v>
                </c:pt>
              </c:numCache>
            </c:numRef>
          </c:val>
          <c:extLst>
            <c:ext xmlns:c16="http://schemas.microsoft.com/office/drawing/2014/chart" uri="{C3380CC4-5D6E-409C-BE32-E72D297353CC}">
              <c16:uniqueId val="{00000000-69E7-441D-B0E6-05CDD371EC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69E7-441D-B0E6-05CDD371EC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D9-48EC-A4D4-E30A4B6DBF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1DD9-48EC-A4D4-E30A4B6DBF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52-4817-8E21-9F9F2E1608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4452-4817-8E21-9F9F2E1608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73.150000000000006</c:v>
                </c:pt>
                <c:pt idx="1">
                  <c:v>83.24</c:v>
                </c:pt>
                <c:pt idx="2">
                  <c:v>96.98</c:v>
                </c:pt>
                <c:pt idx="3">
                  <c:v>97.95</c:v>
                </c:pt>
                <c:pt idx="4">
                  <c:v>104.95</c:v>
                </c:pt>
              </c:numCache>
            </c:numRef>
          </c:val>
          <c:extLst>
            <c:ext xmlns:c16="http://schemas.microsoft.com/office/drawing/2014/chart" uri="{C3380CC4-5D6E-409C-BE32-E72D297353CC}">
              <c16:uniqueId val="{00000000-E897-4AD1-A925-F29AE88CDC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E897-4AD1-A925-F29AE88CDC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820.18</c:v>
                </c:pt>
                <c:pt idx="1">
                  <c:v>717.78</c:v>
                </c:pt>
                <c:pt idx="2">
                  <c:v>516.63</c:v>
                </c:pt>
                <c:pt idx="3">
                  <c:v>409.68</c:v>
                </c:pt>
                <c:pt idx="4">
                  <c:v>479.93</c:v>
                </c:pt>
              </c:numCache>
            </c:numRef>
          </c:val>
          <c:extLst>
            <c:ext xmlns:c16="http://schemas.microsoft.com/office/drawing/2014/chart" uri="{C3380CC4-5D6E-409C-BE32-E72D297353CC}">
              <c16:uniqueId val="{00000000-999F-4FC8-83EC-9A847D4946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999F-4FC8-83EC-9A847D4946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100</c:v>
                </c:pt>
                <c:pt idx="4">
                  <c:v>93.34</c:v>
                </c:pt>
              </c:numCache>
            </c:numRef>
          </c:val>
          <c:extLst>
            <c:ext xmlns:c16="http://schemas.microsoft.com/office/drawing/2014/chart" uri="{C3380CC4-5D6E-409C-BE32-E72D297353CC}">
              <c16:uniqueId val="{00000000-8F4F-415F-89D1-BB00CB7A146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8F4F-415F-89D1-BB00CB7A146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150.4</c:v>
                </c:pt>
                <c:pt idx="1">
                  <c:v>150.41</c:v>
                </c:pt>
                <c:pt idx="2">
                  <c:v>150.31</c:v>
                </c:pt>
                <c:pt idx="3">
                  <c:v>150.09</c:v>
                </c:pt>
                <c:pt idx="4">
                  <c:v>160.76</c:v>
                </c:pt>
              </c:numCache>
            </c:numRef>
          </c:val>
          <c:extLst>
            <c:ext xmlns:c16="http://schemas.microsoft.com/office/drawing/2014/chart" uri="{C3380CC4-5D6E-409C-BE32-E72D297353CC}">
              <c16:uniqueId val="{00000000-688E-4B72-8915-96D3A7589F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688E-4B72-8915-96D3A7589F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菰野町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51">
        <f>データ!S6</f>
        <v>41476</v>
      </c>
      <c r="AM8" s="51"/>
      <c r="AN8" s="51"/>
      <c r="AO8" s="51"/>
      <c r="AP8" s="51"/>
      <c r="AQ8" s="51"/>
      <c r="AR8" s="51"/>
      <c r="AS8" s="51"/>
      <c r="AT8" s="52">
        <f>データ!T6</f>
        <v>107.01</v>
      </c>
      <c r="AU8" s="52"/>
      <c r="AV8" s="52"/>
      <c r="AW8" s="52"/>
      <c r="AX8" s="52"/>
      <c r="AY8" s="52"/>
      <c r="AZ8" s="52"/>
      <c r="BA8" s="52"/>
      <c r="BB8" s="52">
        <f>データ!U6</f>
        <v>387.59</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48.43</v>
      </c>
      <c r="J10" s="52"/>
      <c r="K10" s="52"/>
      <c r="L10" s="52"/>
      <c r="M10" s="52"/>
      <c r="N10" s="52"/>
      <c r="O10" s="52"/>
      <c r="P10" s="52">
        <f>データ!P6</f>
        <v>33.94</v>
      </c>
      <c r="Q10" s="52"/>
      <c r="R10" s="52"/>
      <c r="S10" s="52"/>
      <c r="T10" s="52"/>
      <c r="U10" s="52"/>
      <c r="V10" s="52"/>
      <c r="W10" s="52">
        <f>データ!Q6</f>
        <v>101.06</v>
      </c>
      <c r="X10" s="52"/>
      <c r="Y10" s="52"/>
      <c r="Z10" s="52"/>
      <c r="AA10" s="52"/>
      <c r="AB10" s="52"/>
      <c r="AC10" s="52"/>
      <c r="AD10" s="51">
        <f>データ!R6</f>
        <v>3088</v>
      </c>
      <c r="AE10" s="51"/>
      <c r="AF10" s="51"/>
      <c r="AG10" s="51"/>
      <c r="AH10" s="51"/>
      <c r="AI10" s="51"/>
      <c r="AJ10" s="51"/>
      <c r="AK10" s="2"/>
      <c r="AL10" s="51">
        <f>データ!V6</f>
        <v>14049</v>
      </c>
      <c r="AM10" s="51"/>
      <c r="AN10" s="51"/>
      <c r="AO10" s="51"/>
      <c r="AP10" s="51"/>
      <c r="AQ10" s="51"/>
      <c r="AR10" s="51"/>
      <c r="AS10" s="51"/>
      <c r="AT10" s="52">
        <f>データ!W6</f>
        <v>4.6100000000000003</v>
      </c>
      <c r="AU10" s="52"/>
      <c r="AV10" s="52"/>
      <c r="AW10" s="52"/>
      <c r="AX10" s="52"/>
      <c r="AY10" s="52"/>
      <c r="AZ10" s="52"/>
      <c r="BA10" s="52"/>
      <c r="BB10" s="52">
        <f>データ!X6</f>
        <v>3047.51</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115</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zxMofhSLNHK+SGVTL4swh9fGnlyfMpOjiw6FmaerDidasdfUWji8v/+MpJgWsmcIHASTDds7EWlP9GQ0Skgirg==" saltValue="WT31OHp4vWBJijDkSmjp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243418</v>
      </c>
      <c r="D6" s="19">
        <f t="shared" si="3"/>
        <v>46</v>
      </c>
      <c r="E6" s="19">
        <f t="shared" si="3"/>
        <v>17</v>
      </c>
      <c r="F6" s="19">
        <f t="shared" si="3"/>
        <v>4</v>
      </c>
      <c r="G6" s="19">
        <f t="shared" si="3"/>
        <v>0</v>
      </c>
      <c r="H6" s="19" t="str">
        <f t="shared" si="3"/>
        <v>三重県　菰野町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48.43</v>
      </c>
      <c r="P6" s="20">
        <f t="shared" si="3"/>
        <v>33.94</v>
      </c>
      <c r="Q6" s="20">
        <f t="shared" si="3"/>
        <v>101.06</v>
      </c>
      <c r="R6" s="20">
        <f t="shared" si="3"/>
        <v>3088</v>
      </c>
      <c r="S6" s="20">
        <f t="shared" si="3"/>
        <v>41476</v>
      </c>
      <c r="T6" s="20">
        <f t="shared" si="3"/>
        <v>107.01</v>
      </c>
      <c r="U6" s="20">
        <f t="shared" si="3"/>
        <v>387.59</v>
      </c>
      <c r="V6" s="20">
        <f t="shared" si="3"/>
        <v>14049</v>
      </c>
      <c r="W6" s="20">
        <f t="shared" si="3"/>
        <v>4.6100000000000003</v>
      </c>
      <c r="X6" s="20">
        <f t="shared" si="3"/>
        <v>3047.51</v>
      </c>
      <c r="Y6" s="21">
        <f>IF(Y7="",NA(),Y7)</f>
        <v>102.16</v>
      </c>
      <c r="Z6" s="21">
        <f t="shared" ref="Z6:AH6" si="4">IF(Z7="",NA(),Z7)</f>
        <v>101.18</v>
      </c>
      <c r="AA6" s="21">
        <f t="shared" si="4"/>
        <v>102.28</v>
      </c>
      <c r="AB6" s="21">
        <f t="shared" si="4"/>
        <v>107.16</v>
      </c>
      <c r="AC6" s="21">
        <f t="shared" si="4"/>
        <v>108.34</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73.150000000000006</v>
      </c>
      <c r="AV6" s="21">
        <f t="shared" ref="AV6:BD6" si="6">IF(AV7="",NA(),AV7)</f>
        <v>83.24</v>
      </c>
      <c r="AW6" s="21">
        <f t="shared" si="6"/>
        <v>96.98</v>
      </c>
      <c r="AX6" s="21">
        <f t="shared" si="6"/>
        <v>97.95</v>
      </c>
      <c r="AY6" s="21">
        <f t="shared" si="6"/>
        <v>104.95</v>
      </c>
      <c r="AZ6" s="21">
        <f t="shared" si="6"/>
        <v>47.44</v>
      </c>
      <c r="BA6" s="21">
        <f t="shared" si="6"/>
        <v>49.18</v>
      </c>
      <c r="BB6" s="21">
        <f t="shared" si="6"/>
        <v>47.72</v>
      </c>
      <c r="BC6" s="21">
        <f t="shared" si="6"/>
        <v>44.24</v>
      </c>
      <c r="BD6" s="21">
        <f t="shared" si="6"/>
        <v>43.07</v>
      </c>
      <c r="BE6" s="20" t="str">
        <f>IF(BE7="","",IF(BE7="-","【-】","【"&amp;SUBSTITUTE(TEXT(BE7,"#,##0.00"),"-","△")&amp;"】"))</f>
        <v>【44.07】</v>
      </c>
      <c r="BF6" s="21">
        <f>IF(BF7="",NA(),BF7)</f>
        <v>820.18</v>
      </c>
      <c r="BG6" s="21">
        <f t="shared" ref="BG6:BO6" si="7">IF(BG7="",NA(),BG7)</f>
        <v>717.78</v>
      </c>
      <c r="BH6" s="21">
        <f t="shared" si="7"/>
        <v>516.63</v>
      </c>
      <c r="BI6" s="21">
        <f t="shared" si="7"/>
        <v>409.68</v>
      </c>
      <c r="BJ6" s="21">
        <f t="shared" si="7"/>
        <v>479.93</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100</v>
      </c>
      <c r="BR6" s="21">
        <f t="shared" ref="BR6:BZ6" si="8">IF(BR7="",NA(),BR7)</f>
        <v>100</v>
      </c>
      <c r="BS6" s="21">
        <f t="shared" si="8"/>
        <v>100</v>
      </c>
      <c r="BT6" s="21">
        <f t="shared" si="8"/>
        <v>100</v>
      </c>
      <c r="BU6" s="21">
        <f t="shared" si="8"/>
        <v>93.34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150.4</v>
      </c>
      <c r="CC6" s="21">
        <f t="shared" ref="CC6:CK6" si="9">IF(CC7="",NA(),CC7)</f>
        <v>150.41</v>
      </c>
      <c r="CD6" s="21">
        <f t="shared" si="9"/>
        <v>150.31</v>
      </c>
      <c r="CE6" s="21">
        <f t="shared" si="9"/>
        <v>150.09</v>
      </c>
      <c r="CF6" s="21">
        <f t="shared" si="9"/>
        <v>160.76</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83.91</v>
      </c>
      <c r="CY6" s="21">
        <f t="shared" ref="CY6:DG6" si="11">IF(CY7="",NA(),CY7)</f>
        <v>84.9</v>
      </c>
      <c r="CZ6" s="21">
        <f t="shared" si="11"/>
        <v>84.16</v>
      </c>
      <c r="DA6" s="21">
        <f t="shared" si="11"/>
        <v>82.29</v>
      </c>
      <c r="DB6" s="21">
        <f t="shared" si="11"/>
        <v>81.489999999999995</v>
      </c>
      <c r="DC6" s="21">
        <f t="shared" si="11"/>
        <v>83.06</v>
      </c>
      <c r="DD6" s="21">
        <f t="shared" si="11"/>
        <v>83.32</v>
      </c>
      <c r="DE6" s="21">
        <f t="shared" si="11"/>
        <v>83.75</v>
      </c>
      <c r="DF6" s="21">
        <f t="shared" si="11"/>
        <v>84.19</v>
      </c>
      <c r="DG6" s="21">
        <f t="shared" si="11"/>
        <v>84.34</v>
      </c>
      <c r="DH6" s="20" t="str">
        <f>IF(DH7="","",IF(DH7="-","【-】","【"&amp;SUBSTITUTE(TEXT(DH7,"#,##0.00"),"-","△")&amp;"】"))</f>
        <v>【85.24】</v>
      </c>
      <c r="DI6" s="21">
        <f>IF(DI7="",NA(),DI7)</f>
        <v>4.07</v>
      </c>
      <c r="DJ6" s="21">
        <f t="shared" ref="DJ6:DR6" si="12">IF(DJ7="",NA(),DJ7)</f>
        <v>5.81</v>
      </c>
      <c r="DK6" s="21">
        <f t="shared" si="12"/>
        <v>7.37</v>
      </c>
      <c r="DL6" s="21">
        <f t="shared" si="12"/>
        <v>8.8699999999999992</v>
      </c>
      <c r="DM6" s="21">
        <f t="shared" si="12"/>
        <v>10.38</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1">
        <f>IF(EE7="",NA(),EE7)</f>
        <v>5.08</v>
      </c>
      <c r="EF6" s="21">
        <f t="shared" ref="EF6:EN6" si="14">IF(EF7="",NA(),EF7)</f>
        <v>4.78</v>
      </c>
      <c r="EG6" s="21">
        <f t="shared" si="14"/>
        <v>4.8499999999999996</v>
      </c>
      <c r="EH6" s="21">
        <f t="shared" si="14"/>
        <v>4.24</v>
      </c>
      <c r="EI6" s="21">
        <f t="shared" si="14"/>
        <v>7.26</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243418</v>
      </c>
      <c r="D7" s="23">
        <v>46</v>
      </c>
      <c r="E7" s="23">
        <v>17</v>
      </c>
      <c r="F7" s="23">
        <v>4</v>
      </c>
      <c r="G7" s="23">
        <v>0</v>
      </c>
      <c r="H7" s="23" t="s">
        <v>96</v>
      </c>
      <c r="I7" s="23" t="s">
        <v>97</v>
      </c>
      <c r="J7" s="23" t="s">
        <v>98</v>
      </c>
      <c r="K7" s="23" t="s">
        <v>99</v>
      </c>
      <c r="L7" s="23" t="s">
        <v>100</v>
      </c>
      <c r="M7" s="23" t="s">
        <v>101</v>
      </c>
      <c r="N7" s="24" t="s">
        <v>102</v>
      </c>
      <c r="O7" s="24">
        <v>48.43</v>
      </c>
      <c r="P7" s="24">
        <v>33.94</v>
      </c>
      <c r="Q7" s="24">
        <v>101.06</v>
      </c>
      <c r="R7" s="24">
        <v>3088</v>
      </c>
      <c r="S7" s="24">
        <v>41476</v>
      </c>
      <c r="T7" s="24">
        <v>107.01</v>
      </c>
      <c r="U7" s="24">
        <v>387.59</v>
      </c>
      <c r="V7" s="24">
        <v>14049</v>
      </c>
      <c r="W7" s="24">
        <v>4.6100000000000003</v>
      </c>
      <c r="X7" s="24">
        <v>3047.51</v>
      </c>
      <c r="Y7" s="24">
        <v>102.16</v>
      </c>
      <c r="Z7" s="24">
        <v>101.18</v>
      </c>
      <c r="AA7" s="24">
        <v>102.28</v>
      </c>
      <c r="AB7" s="24">
        <v>107.16</v>
      </c>
      <c r="AC7" s="24">
        <v>108.34</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73.150000000000006</v>
      </c>
      <c r="AV7" s="24">
        <v>83.24</v>
      </c>
      <c r="AW7" s="24">
        <v>96.98</v>
      </c>
      <c r="AX7" s="24">
        <v>97.95</v>
      </c>
      <c r="AY7" s="24">
        <v>104.95</v>
      </c>
      <c r="AZ7" s="24">
        <v>47.44</v>
      </c>
      <c r="BA7" s="24">
        <v>49.18</v>
      </c>
      <c r="BB7" s="24">
        <v>47.72</v>
      </c>
      <c r="BC7" s="24">
        <v>44.24</v>
      </c>
      <c r="BD7" s="24">
        <v>43.07</v>
      </c>
      <c r="BE7" s="24">
        <v>44.07</v>
      </c>
      <c r="BF7" s="24">
        <v>820.18</v>
      </c>
      <c r="BG7" s="24">
        <v>717.78</v>
      </c>
      <c r="BH7" s="24">
        <v>516.63</v>
      </c>
      <c r="BI7" s="24">
        <v>409.68</v>
      </c>
      <c r="BJ7" s="24">
        <v>479.93</v>
      </c>
      <c r="BK7" s="24">
        <v>1243.71</v>
      </c>
      <c r="BL7" s="24">
        <v>1194.1500000000001</v>
      </c>
      <c r="BM7" s="24">
        <v>1206.79</v>
      </c>
      <c r="BN7" s="24">
        <v>1258.43</v>
      </c>
      <c r="BO7" s="24">
        <v>1163.75</v>
      </c>
      <c r="BP7" s="24">
        <v>1201.79</v>
      </c>
      <c r="BQ7" s="24">
        <v>100</v>
      </c>
      <c r="BR7" s="24">
        <v>100</v>
      </c>
      <c r="BS7" s="24">
        <v>100</v>
      </c>
      <c r="BT7" s="24">
        <v>100</v>
      </c>
      <c r="BU7" s="24">
        <v>93.34</v>
      </c>
      <c r="BV7" s="24">
        <v>74.3</v>
      </c>
      <c r="BW7" s="24">
        <v>72.260000000000005</v>
      </c>
      <c r="BX7" s="24">
        <v>71.84</v>
      </c>
      <c r="BY7" s="24">
        <v>73.36</v>
      </c>
      <c r="BZ7" s="24">
        <v>72.599999999999994</v>
      </c>
      <c r="CA7" s="24">
        <v>75.31</v>
      </c>
      <c r="CB7" s="24">
        <v>150.4</v>
      </c>
      <c r="CC7" s="24">
        <v>150.41</v>
      </c>
      <c r="CD7" s="24">
        <v>150.31</v>
      </c>
      <c r="CE7" s="24">
        <v>150.09</v>
      </c>
      <c r="CF7" s="24">
        <v>160.76</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83.91</v>
      </c>
      <c r="CY7" s="24">
        <v>84.9</v>
      </c>
      <c r="CZ7" s="24">
        <v>84.16</v>
      </c>
      <c r="DA7" s="24">
        <v>82.29</v>
      </c>
      <c r="DB7" s="24">
        <v>81.489999999999995</v>
      </c>
      <c r="DC7" s="24">
        <v>83.06</v>
      </c>
      <c r="DD7" s="24">
        <v>83.32</v>
      </c>
      <c r="DE7" s="24">
        <v>83.75</v>
      </c>
      <c r="DF7" s="24">
        <v>84.19</v>
      </c>
      <c r="DG7" s="24">
        <v>84.34</v>
      </c>
      <c r="DH7" s="24">
        <v>85.24</v>
      </c>
      <c r="DI7" s="24">
        <v>4.07</v>
      </c>
      <c r="DJ7" s="24">
        <v>5.81</v>
      </c>
      <c r="DK7" s="24">
        <v>7.37</v>
      </c>
      <c r="DL7" s="24">
        <v>8.8699999999999992</v>
      </c>
      <c r="DM7" s="24">
        <v>10.38</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5.08</v>
      </c>
      <c r="EF7" s="24">
        <v>4.78</v>
      </c>
      <c r="EG7" s="24">
        <v>4.8499999999999996</v>
      </c>
      <c r="EH7" s="24">
        <v>4.24</v>
      </c>
      <c r="EI7" s="24">
        <v>7.26</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2023-01-23T07:55:22Z</cp:lastPrinted>
  <dcterms:created xsi:type="dcterms:W3CDTF">2023-01-12T23:39:48Z</dcterms:created>
  <dcterms:modified xsi:type="dcterms:W3CDTF">2023-02-13T05:37:36Z</dcterms:modified>
  <cp:category/>
</cp:coreProperties>
</file>