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Filesv232\建設課\下水道担当\下水道関係\■ A調査・報告関係\H34-R4年度\経営比較分析\"/>
    </mc:Choice>
  </mc:AlternateContent>
  <xr:revisionPtr revIDLastSave="0" documentId="8_{A4A5DD8F-1700-42A4-BA42-8587F8B3491D}" xr6:coauthVersionLast="47" xr6:coauthVersionMax="47" xr10:uidLastSave="{00000000-0000-0000-0000-000000000000}"/>
  <workbookProtection workbookAlgorithmName="SHA-512" workbookHashValue="7a2Zlp7GKNafgUUx1aTUyDSb6gYGUnOOLB4hLUpbCret6+RzYndah0IhY30OanTtnVT/m18Q3D3378E4daa9aQ==" workbookSaltValue="rW3e6qKPu0l08t8vROgOUA==" workbookSpinCount="100000" lockStructure="1"/>
  <bookViews>
    <workbookView xWindow="13965" yWindow="75" windowWidth="14610" windowHeight="1486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L10" i="4"/>
  <c r="AL8" i="4"/>
  <c r="P8"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<sst xmlns="http://schemas.openxmlformats.org/spreadsheetml/2006/main" count="236" uniqueCount="120">
  <si>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</si>
  <si>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</si>
  <si>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</si>
  <si>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</si>
  <si>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</si>
  <si>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</si>
  <si>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</si>
  <si>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</si>
  <si>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</si>
  <si>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</si>
  <si>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</si>
  <si>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</si>
  <si>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</si>
  <si>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</si>
  <si>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</si>
  <si>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</si>
  <si>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</si>
  <si>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</si>
  <si>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</si>
  <si>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</si>
  <si>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</si>
  <si>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</si>
  <si>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</si>
  <si>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</si>
  <si>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</si>
  <si>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</si>
  <si>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</si>
  <si>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</si>
  <si>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</si>
  <si>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</si>
  <si>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</si>
  <si>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</si>
  <si>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</si>
  <si>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</si>
  <si>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</si>
  <si>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</si>
  <si>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</si>
  <si>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</si>
  <si>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</si>
  <si>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</si>
  <si>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</si>
  <si>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</si>
  <si>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</si>
  <si>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</si>
  <si>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</si>
  <si>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</si>
  <si>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</si>
  <si>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</si>
  <si>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</si>
  <si>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</si>
  <si>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</si>
  <si>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</si>
  <si>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</si>
  <si>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</si>
  <si>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</si>
  <si>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</si>
  <si>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</si>
  <si>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</si>
  <si>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</si>
  <si>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</si>
  <si>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</si>
  <si>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</si>
  <si>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</si>
  <si>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</si>
  <si>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</si>
  <si>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</si>
  <si>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</si>
  <si>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</si>
  <si>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</si>
  <si>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</si>
  <si>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</si>
  <si>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</si>
  <si>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</si>
  <si>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</si>
  <si>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</si>
  <si>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</si>
  <si>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</si>
  <si>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</si>
  <si>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</si>
  <si>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</si>
  <si>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</si>
  <si>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</si>
  <si>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</si>
  <si>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</si>
  <si>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</si>
  <si>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</si>
  <si>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</si>
  <si>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</si>
  <si>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</si>
  <si>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</si>
  <si>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</si>
  <si>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</si>
  <si>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</si>
  <si>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</si>
  <si>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</si>
  <si>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</si>
  <si>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</si>
  <si>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</si>
  <si>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木曽岬町</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</si>
  <si>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</si>
  <si>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</si>
  <si>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</si>
  <si>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</si>
  <si>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</si>
  <si>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</si>
  <si>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</si>
  <si>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</si>
  <si>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</si>
  <si>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</si>
  <si>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</si>
  <si>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</si>
  <si>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</si>
  <si>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</si>
  <si>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</si>
  <si>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</si>
  <si>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</si>
  <si>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</si>
  <si>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①100％を下回っており、使用料以外（一般会計）の収入に依存している。
④類似団体と比較して低い数値である。
⑤類似団体と比較して低い数値で推移しており、使用料以外（一般会計）の収入に依存している割合が高いといえる。
⑥類似団体と比較して低い数値である。
⑦類似団体より高い数値で推移している。
⑧100％に近い数値で推移しており、類似団体と比較しても高い数値となっている。
　当町は、汚水処理区域（公共下水道・特定環境保全公共下水道・農業集落排水事業）の整備は完了している。
　収益的収支比率や経費回収率から見ると下水道使用料以外の収入に依存している割合が大きいため、令和2年度から使用料の改定を行った。</t>
    <phoneticPr fontId="4"/>
  </si>
  <si>
    <t>　当町の下水道は布設開始から約30年経過しており、最適整備構想に基づき、計画的な更新が必要である。</t>
    <phoneticPr fontId="4"/>
  </si>
  <si>
    <t>　町内における下水道事業ついては、完了となっており、今後人口減少が予想される中、施設更新等新たな投資が求められ、統廃合を含めた施設の維持管理及び財源確保が重要な課題である。</t>
    <rPh sb="56" eb="59">
      <t>トウハイゴウ</t>
    </rPh>
    <rPh sb="60" eb="61">
      <t>フク</t>
    </rPh>
    <rPh sb="63" eb="65">
      <t>シセツ</t>
    </rPh>
    <rPh sb="70" eb="71">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</si>
</sst>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8E-4C3B-92E3-5DA2701B4F7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0.02</c:v>
                </c:pt>
                <c:pt idx="4">
                  <c:v>0.01</c:v>
                </c:pt>
              </c:numCache>
            </c:numRef>
          </c:val>
          <c:smooth val="0"/>
          <c:extLst>
            <c:ext xmlns:c16="http://schemas.microsoft.com/office/drawing/2014/chart" uri="{C3380CC4-5D6E-409C-BE32-E72D297353CC}">
              <c16:uniqueId val="{00000001-A48E-4C3B-92E3-5DA2701B4F7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63.57</c:v>
                </c:pt>
                <c:pt idx="1">
                  <c:v>64.680000000000007</c:v>
                </c:pt>
                <c:pt idx="2">
                  <c:v>61.8</c:v>
                </c:pt>
                <c:pt idx="3">
                  <c:v>65.06</c:v>
                </c:pt>
                <c:pt idx="4">
                  <c:v>64.22</c:v>
                </c:pt>
              </c:numCache>
            </c:numRef>
          </c:val>
          <c:extLst>
            <c:ext xmlns:c16="http://schemas.microsoft.com/office/drawing/2014/chart" uri="{C3380CC4-5D6E-409C-BE32-E72D297353CC}">
              <c16:uniqueId val="{00000000-667B-436F-9894-8C1B6D775E3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54.06</c:v>
                </c:pt>
                <c:pt idx="3">
                  <c:v>55.26</c:v>
                </c:pt>
                <c:pt idx="4">
                  <c:v>54.54</c:v>
                </c:pt>
              </c:numCache>
            </c:numRef>
          </c:val>
          <c:smooth val="0"/>
          <c:extLst>
            <c:ext xmlns:c16="http://schemas.microsoft.com/office/drawing/2014/chart" uri="{C3380CC4-5D6E-409C-BE32-E72D297353CC}">
              <c16:uniqueId val="{00000001-667B-436F-9894-8C1B6D775E3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99.69</c:v>
                </c:pt>
                <c:pt idx="1">
                  <c:v>99.82</c:v>
                </c:pt>
                <c:pt idx="2">
                  <c:v>99.82</c:v>
                </c:pt>
                <c:pt idx="3">
                  <c:v>99.86</c:v>
                </c:pt>
                <c:pt idx="4">
                  <c:v>99.72</c:v>
                </c:pt>
              </c:numCache>
            </c:numRef>
          </c:val>
          <c:extLst>
            <c:ext xmlns:c16="http://schemas.microsoft.com/office/drawing/2014/chart" uri="{C3380CC4-5D6E-409C-BE32-E72D297353CC}">
              <c16:uniqueId val="{00000000-304C-4FFE-8BCF-AE2E9F8D10B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90.11</c:v>
                </c:pt>
                <c:pt idx="3">
                  <c:v>90.52</c:v>
                </c:pt>
                <c:pt idx="4">
                  <c:v>90.3</c:v>
                </c:pt>
              </c:numCache>
            </c:numRef>
          </c:val>
          <c:smooth val="0"/>
          <c:extLst>
            <c:ext xmlns:c16="http://schemas.microsoft.com/office/drawing/2014/chart" uri="{C3380CC4-5D6E-409C-BE32-E72D297353CC}">
              <c16:uniqueId val="{00000001-304C-4FFE-8BCF-AE2E9F8D10B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88.82</c:v>
                </c:pt>
                <c:pt idx="1">
                  <c:v>86.95</c:v>
                </c:pt>
                <c:pt idx="2">
                  <c:v>88.33</c:v>
                </c:pt>
                <c:pt idx="3">
                  <c:v>93.52</c:v>
                </c:pt>
                <c:pt idx="4">
                  <c:v>95.63</c:v>
                </c:pt>
              </c:numCache>
            </c:numRef>
          </c:val>
          <c:extLst>
            <c:ext xmlns:c16="http://schemas.microsoft.com/office/drawing/2014/chart" uri="{C3380CC4-5D6E-409C-BE32-E72D297353CC}">
              <c16:uniqueId val="{00000000-6F1F-45CA-AEDF-3F10470CFA1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1F-45CA-AEDF-3F10470CFA1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80-484F-8330-E049BCDE548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80-484F-8330-E049BCDE548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AF4-479D-BDD2-FB7678FEED5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F4-479D-BDD2-FB7678FEED5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C7-4694-B94B-EEA5B516315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C7-4694-B94B-EEA5B516315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559-41C1-9C02-E2C0C7C98CE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59-41C1-9C02-E2C0C7C98CE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1C-4AA3-A014-924EE95F6F7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654.71</c:v>
                </c:pt>
                <c:pt idx="3">
                  <c:v>783.8</c:v>
                </c:pt>
                <c:pt idx="4">
                  <c:v>778.81</c:v>
                </c:pt>
              </c:numCache>
            </c:numRef>
          </c:val>
          <c:smooth val="0"/>
          <c:extLst>
            <c:ext xmlns:c16="http://schemas.microsoft.com/office/drawing/2014/chart" uri="{C3380CC4-5D6E-409C-BE32-E72D297353CC}">
              <c16:uniqueId val="{00000001-491C-4AA3-A014-924EE95F6F7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46.19</c:v>
                </c:pt>
                <c:pt idx="1">
                  <c:v>50.29</c:v>
                </c:pt>
                <c:pt idx="2">
                  <c:v>48.97</c:v>
                </c:pt>
                <c:pt idx="3">
                  <c:v>63.33</c:v>
                </c:pt>
                <c:pt idx="4">
                  <c:v>51.28</c:v>
                </c:pt>
              </c:numCache>
            </c:numRef>
          </c:val>
          <c:extLst>
            <c:ext xmlns:c16="http://schemas.microsoft.com/office/drawing/2014/chart" uri="{C3380CC4-5D6E-409C-BE32-E72D297353CC}">
              <c16:uniqueId val="{00000000-4E3C-4D33-85B4-32BD44E053A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65.37</c:v>
                </c:pt>
                <c:pt idx="3">
                  <c:v>68.11</c:v>
                </c:pt>
                <c:pt idx="4">
                  <c:v>67.23</c:v>
                </c:pt>
              </c:numCache>
            </c:numRef>
          </c:val>
          <c:smooth val="0"/>
          <c:extLst>
            <c:ext xmlns:c16="http://schemas.microsoft.com/office/drawing/2014/chart" uri="{C3380CC4-5D6E-409C-BE32-E72D297353CC}">
              <c16:uniqueId val="{00000001-4E3C-4D33-85B4-32BD44E053A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278.20999999999998</c:v>
                </c:pt>
                <c:pt idx="1">
                  <c:v>199</c:v>
                </c:pt>
                <c:pt idx="2">
                  <c:v>206.24</c:v>
                </c:pt>
                <c:pt idx="3">
                  <c:v>186.3</c:v>
                </c:pt>
                <c:pt idx="4">
                  <c:v>232.88</c:v>
                </c:pt>
              </c:numCache>
            </c:numRef>
          </c:val>
          <c:extLst>
            <c:ext xmlns:c16="http://schemas.microsoft.com/office/drawing/2014/chart" uri="{C3380CC4-5D6E-409C-BE32-E72D297353CC}">
              <c16:uniqueId val="{00000000-7374-4BE6-8267-6260CFA7E32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228.99</c:v>
                </c:pt>
                <c:pt idx="3">
                  <c:v>222.41</c:v>
                </c:pt>
                <c:pt idx="4">
                  <c:v>228.21</c:v>
                </c:pt>
              </c:numCache>
            </c:numRef>
          </c:val>
          <c:smooth val="0"/>
          <c:extLst>
            <c:ext xmlns:c16="http://schemas.microsoft.com/office/drawing/2014/chart" uri="{C3380CC4-5D6E-409C-BE32-E72D297353CC}">
              <c16:uniqueId val="{00000001-7374-4BE6-8267-6260CFA7E32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L34"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三重県　木曽岬町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F1</v>
      </c>
      <c r="X8" s="66"/>
      <c r="Y8" s="66"/>
      <c r="Z8" s="66"/>
      <c r="AA8" s="66"/>
      <c r="AB8" s="66"/>
      <c r="AC8" s="66"/>
      <c r="AD8" s="67" t="str">
        <f>データ!$M$6</f>
        <v>非設置</v>
      </c>
      <c r="AE8" s="67"/>
      <c r="AF8" s="67"/>
      <c r="AG8" s="67"/>
      <c r="AH8" s="67"/>
      <c r="AI8" s="67"/>
      <c r="AJ8" s="67"/>
      <c r="AK8" s="3"/>
      <c r="AL8" s="55">
        <f>データ!S6</f>
        <v>6081</v>
      </c>
      <c r="AM8" s="55"/>
      <c r="AN8" s="55"/>
      <c r="AO8" s="55"/>
      <c r="AP8" s="55"/>
      <c r="AQ8" s="55"/>
      <c r="AR8" s="55"/>
      <c r="AS8" s="55"/>
      <c r="AT8" s="54">
        <f>データ!T6</f>
        <v>15.74</v>
      </c>
      <c r="AU8" s="54"/>
      <c r="AV8" s="54"/>
      <c r="AW8" s="54"/>
      <c r="AX8" s="54"/>
      <c r="AY8" s="54"/>
      <c r="AZ8" s="54"/>
      <c r="BA8" s="54"/>
      <c r="BB8" s="54">
        <f>データ!U6</f>
        <v>386.34</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35.26</v>
      </c>
      <c r="Q10" s="54"/>
      <c r="R10" s="54"/>
      <c r="S10" s="54"/>
      <c r="T10" s="54"/>
      <c r="U10" s="54"/>
      <c r="V10" s="54"/>
      <c r="W10" s="54">
        <f>データ!Q6</f>
        <v>99.08</v>
      </c>
      <c r="X10" s="54"/>
      <c r="Y10" s="54"/>
      <c r="Z10" s="54"/>
      <c r="AA10" s="54"/>
      <c r="AB10" s="54"/>
      <c r="AC10" s="54"/>
      <c r="AD10" s="55">
        <f>データ!R6</f>
        <v>2002</v>
      </c>
      <c r="AE10" s="55"/>
      <c r="AF10" s="55"/>
      <c r="AG10" s="55"/>
      <c r="AH10" s="55"/>
      <c r="AI10" s="55"/>
      <c r="AJ10" s="55"/>
      <c r="AK10" s="2"/>
      <c r="AL10" s="55">
        <f>データ!V6</f>
        <v>2132</v>
      </c>
      <c r="AM10" s="55"/>
      <c r="AN10" s="55"/>
      <c r="AO10" s="55"/>
      <c r="AP10" s="55"/>
      <c r="AQ10" s="55"/>
      <c r="AR10" s="55"/>
      <c r="AS10" s="55"/>
      <c r="AT10" s="54">
        <f>データ!W6</f>
        <v>1.19</v>
      </c>
      <c r="AU10" s="54"/>
      <c r="AV10" s="54"/>
      <c r="AW10" s="54"/>
      <c r="AX10" s="54"/>
      <c r="AY10" s="54"/>
      <c r="AZ10" s="54"/>
      <c r="BA10" s="54"/>
      <c r="BB10" s="54">
        <f>データ!X6</f>
        <v>1791.6</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44</v>
      </c>
      <c r="O86" s="12" t="str">
        <f>データ!EO6</f>
        <v>【0.03】</v>
      </c>
    </row>
  </sheetData>
  <sheetProtection algorithmName="SHA-512" hashValue="qaAhd2tBY8cxEmMV4Uv1Ij0H/0nskm3s2vUoTF4HMku//uJgIRjKfilfyFZg+egOpOpdS4NBQIeG0o25PIprzg==" saltValue="hEmcT6tDyC72qaJ7cK3is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243035</v>
      </c>
      <c r="D6" s="19">
        <f t="shared" si="3"/>
        <v>47</v>
      </c>
      <c r="E6" s="19">
        <f t="shared" si="3"/>
        <v>17</v>
      </c>
      <c r="F6" s="19">
        <f t="shared" si="3"/>
        <v>5</v>
      </c>
      <c r="G6" s="19">
        <f t="shared" si="3"/>
        <v>0</v>
      </c>
      <c r="H6" s="19" t="str">
        <f t="shared" si="3"/>
        <v>三重県　木曽岬町</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35.26</v>
      </c>
      <c r="Q6" s="20">
        <f t="shared" si="3"/>
        <v>99.08</v>
      </c>
      <c r="R6" s="20">
        <f t="shared" si="3"/>
        <v>2002</v>
      </c>
      <c r="S6" s="20">
        <f t="shared" si="3"/>
        <v>6081</v>
      </c>
      <c r="T6" s="20">
        <f t="shared" si="3"/>
        <v>15.74</v>
      </c>
      <c r="U6" s="20">
        <f t="shared" si="3"/>
        <v>386.34</v>
      </c>
      <c r="V6" s="20">
        <f t="shared" si="3"/>
        <v>2132</v>
      </c>
      <c r="W6" s="20">
        <f t="shared" si="3"/>
        <v>1.19</v>
      </c>
      <c r="X6" s="20">
        <f t="shared" si="3"/>
        <v>1791.6</v>
      </c>
      <c r="Y6" s="21">
        <f>IF(Y7="",NA(),Y7)</f>
        <v>88.82</v>
      </c>
      <c r="Z6" s="21">
        <f t="shared" ref="Z6:AH6" si="4">IF(Z7="",NA(),Z7)</f>
        <v>86.95</v>
      </c>
      <c r="AA6" s="21">
        <f t="shared" si="4"/>
        <v>88.33</v>
      </c>
      <c r="AB6" s="21">
        <f t="shared" si="4"/>
        <v>93.52</v>
      </c>
      <c r="AC6" s="21">
        <f t="shared" si="4"/>
        <v>95.63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855.8</v>
      </c>
      <c r="BL6" s="21">
        <f t="shared" si="7"/>
        <v>789.46</v>
      </c>
      <c r="BM6" s="21">
        <f t="shared" si="7"/>
        <v>654.71</v>
      </c>
      <c r="BN6" s="21">
        <f t="shared" si="7"/>
        <v>783.8</v>
      </c>
      <c r="BO6" s="21">
        <f t="shared" si="7"/>
        <v>778.81</v>
      </c>
      <c r="BP6" s="20" t="str">
        <f>IF(BP7="","",IF(BP7="-","【-】","【"&amp;SUBSTITUTE(TEXT(BP7,"#,##0.00"),"-","△")&amp;"】"))</f>
        <v>【786.37】</v>
      </c>
      <c r="BQ6" s="21">
        <f>IF(BQ7="",NA(),BQ7)</f>
        <v>46.19</v>
      </c>
      <c r="BR6" s="21">
        <f t="shared" ref="BR6:BZ6" si="8">IF(BR7="",NA(),BR7)</f>
        <v>50.29</v>
      </c>
      <c r="BS6" s="21">
        <f t="shared" si="8"/>
        <v>48.97</v>
      </c>
      <c r="BT6" s="21">
        <f t="shared" si="8"/>
        <v>63.33</v>
      </c>
      <c r="BU6" s="21">
        <f t="shared" si="8"/>
        <v>51.28</v>
      </c>
      <c r="BV6" s="21">
        <f t="shared" si="8"/>
        <v>59.8</v>
      </c>
      <c r="BW6" s="21">
        <f t="shared" si="8"/>
        <v>57.77</v>
      </c>
      <c r="BX6" s="21">
        <f t="shared" si="8"/>
        <v>65.37</v>
      </c>
      <c r="BY6" s="21">
        <f t="shared" si="8"/>
        <v>68.11</v>
      </c>
      <c r="BZ6" s="21">
        <f t="shared" si="8"/>
        <v>67.23</v>
      </c>
      <c r="CA6" s="20" t="str">
        <f>IF(CA7="","",IF(CA7="-","【-】","【"&amp;SUBSTITUTE(TEXT(CA7,"#,##0.00"),"-","△")&amp;"】"))</f>
        <v>【60.65】</v>
      </c>
      <c r="CB6" s="21">
        <f>IF(CB7="",NA(),CB7)</f>
        <v>278.20999999999998</v>
      </c>
      <c r="CC6" s="21">
        <f t="shared" ref="CC6:CK6" si="9">IF(CC7="",NA(),CC7)</f>
        <v>199</v>
      </c>
      <c r="CD6" s="21">
        <f t="shared" si="9"/>
        <v>206.24</v>
      </c>
      <c r="CE6" s="21">
        <f t="shared" si="9"/>
        <v>186.3</v>
      </c>
      <c r="CF6" s="21">
        <f t="shared" si="9"/>
        <v>232.88</v>
      </c>
      <c r="CG6" s="21">
        <f t="shared" si="9"/>
        <v>263.76</v>
      </c>
      <c r="CH6" s="21">
        <f t="shared" si="9"/>
        <v>274.35000000000002</v>
      </c>
      <c r="CI6" s="21">
        <f t="shared" si="9"/>
        <v>228.99</v>
      </c>
      <c r="CJ6" s="21">
        <f t="shared" si="9"/>
        <v>222.41</v>
      </c>
      <c r="CK6" s="21">
        <f t="shared" si="9"/>
        <v>228.21</v>
      </c>
      <c r="CL6" s="20" t="str">
        <f>IF(CL7="","",IF(CL7="-","【-】","【"&amp;SUBSTITUTE(TEXT(CL7,"#,##0.00"),"-","△")&amp;"】"))</f>
        <v>【256.97】</v>
      </c>
      <c r="CM6" s="21">
        <f>IF(CM7="",NA(),CM7)</f>
        <v>63.57</v>
      </c>
      <c r="CN6" s="21">
        <f t="shared" ref="CN6:CV6" si="10">IF(CN7="",NA(),CN7)</f>
        <v>64.680000000000007</v>
      </c>
      <c r="CO6" s="21">
        <f t="shared" si="10"/>
        <v>61.8</v>
      </c>
      <c r="CP6" s="21">
        <f t="shared" si="10"/>
        <v>65.06</v>
      </c>
      <c r="CQ6" s="21">
        <f t="shared" si="10"/>
        <v>64.22</v>
      </c>
      <c r="CR6" s="21">
        <f t="shared" si="10"/>
        <v>51.75</v>
      </c>
      <c r="CS6" s="21">
        <f t="shared" si="10"/>
        <v>50.68</v>
      </c>
      <c r="CT6" s="21">
        <f t="shared" si="10"/>
        <v>54.06</v>
      </c>
      <c r="CU6" s="21">
        <f t="shared" si="10"/>
        <v>55.26</v>
      </c>
      <c r="CV6" s="21">
        <f t="shared" si="10"/>
        <v>54.54</v>
      </c>
      <c r="CW6" s="20" t="str">
        <f>IF(CW7="","",IF(CW7="-","【-】","【"&amp;SUBSTITUTE(TEXT(CW7,"#,##0.00"),"-","△")&amp;"】"))</f>
        <v>【61.14】</v>
      </c>
      <c r="CX6" s="21">
        <f>IF(CX7="",NA(),CX7)</f>
        <v>99.69</v>
      </c>
      <c r="CY6" s="21">
        <f t="shared" ref="CY6:DG6" si="11">IF(CY7="",NA(),CY7)</f>
        <v>99.82</v>
      </c>
      <c r="CZ6" s="21">
        <f t="shared" si="11"/>
        <v>99.82</v>
      </c>
      <c r="DA6" s="21">
        <f t="shared" si="11"/>
        <v>99.86</v>
      </c>
      <c r="DB6" s="21">
        <f t="shared" si="11"/>
        <v>99.72</v>
      </c>
      <c r="DC6" s="21">
        <f t="shared" si="11"/>
        <v>84.84</v>
      </c>
      <c r="DD6" s="21">
        <f t="shared" si="11"/>
        <v>84.86</v>
      </c>
      <c r="DE6" s="21">
        <f t="shared" si="11"/>
        <v>90.11</v>
      </c>
      <c r="DF6" s="21">
        <f t="shared" si="11"/>
        <v>90.52</v>
      </c>
      <c r="DG6" s="21">
        <f t="shared" si="11"/>
        <v>90.3</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0.02</v>
      </c>
      <c r="EN6" s="21">
        <f t="shared" si="14"/>
        <v>0.01</v>
      </c>
      <c r="EO6" s="20" t="str">
        <f>IF(EO7="","",IF(EO7="-","【-】","【"&amp;SUBSTITUTE(TEXT(EO7,"#,##0.00"),"-","△")&amp;"】"))</f>
        <v>【0.03】</v>
      </c>
    </row>
    <row r="7" spans="1:145" s="22" customFormat="1" x14ac:dyDescent="0.15">
      <c r="A7" s="14"/>
      <c r="B7" s="23">
        <v>2021</v>
      </c>
      <c r="C7" s="23">
        <v>243035</v>
      </c>
      <c r="D7" s="23">
        <v>47</v>
      </c>
      <c r="E7" s="23">
        <v>17</v>
      </c>
      <c r="F7" s="23">
        <v>5</v>
      </c>
      <c r="G7" s="23">
        <v>0</v>
      </c>
      <c r="H7" s="23" t="s">
        <v>98</v>
      </c>
      <c r="I7" s="23" t="s">
        <v>99</v>
      </c>
      <c r="J7" s="23" t="s">
        <v>100</v>
      </c>
      <c r="K7" s="23" t="s">
        <v>101</v>
      </c>
      <c r="L7" s="23" t="s">
        <v>102</v>
      </c>
      <c r="M7" s="23" t="s">
        <v>103</v>
      </c>
      <c r="N7" s="24" t="s">
        <v>104</v>
      </c>
      <c r="O7" s="24" t="s">
        <v>105</v>
      </c>
      <c r="P7" s="24">
        <v>35.26</v>
      </c>
      <c r="Q7" s="24">
        <v>99.08</v>
      </c>
      <c r="R7" s="24">
        <v>2002</v>
      </c>
      <c r="S7" s="24">
        <v>6081</v>
      </c>
      <c r="T7" s="24">
        <v>15.74</v>
      </c>
      <c r="U7" s="24">
        <v>386.34</v>
      </c>
      <c r="V7" s="24">
        <v>2132</v>
      </c>
      <c r="W7" s="24">
        <v>1.19</v>
      </c>
      <c r="X7" s="24">
        <v>1791.6</v>
      </c>
      <c r="Y7" s="24">
        <v>88.82</v>
      </c>
      <c r="Z7" s="24">
        <v>86.95</v>
      </c>
      <c r="AA7" s="24">
        <v>88.33</v>
      </c>
      <c r="AB7" s="24">
        <v>93.52</v>
      </c>
      <c r="AC7" s="24">
        <v>95.63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855.8</v>
      </c>
      <c r="BL7" s="24">
        <v>789.46</v>
      </c>
      <c r="BM7" s="24">
        <v>654.71</v>
      </c>
      <c r="BN7" s="24">
        <v>783.8</v>
      </c>
      <c r="BO7" s="24">
        <v>778.81</v>
      </c>
      <c r="BP7" s="24">
        <v>786.37</v>
      </c>
      <c r="BQ7" s="24">
        <v>46.19</v>
      </c>
      <c r="BR7" s="24">
        <v>50.29</v>
      </c>
      <c r="BS7" s="24">
        <v>48.97</v>
      </c>
      <c r="BT7" s="24">
        <v>63.33</v>
      </c>
      <c r="BU7" s="24">
        <v>51.28</v>
      </c>
      <c r="BV7" s="24">
        <v>59.8</v>
      </c>
      <c r="BW7" s="24">
        <v>57.77</v>
      </c>
      <c r="BX7" s="24">
        <v>65.37</v>
      </c>
      <c r="BY7" s="24">
        <v>68.11</v>
      </c>
      <c r="BZ7" s="24">
        <v>67.23</v>
      </c>
      <c r="CA7" s="24">
        <v>60.65</v>
      </c>
      <c r="CB7" s="24">
        <v>278.20999999999998</v>
      </c>
      <c r="CC7" s="24">
        <v>199</v>
      </c>
      <c r="CD7" s="24">
        <v>206.24</v>
      </c>
      <c r="CE7" s="24">
        <v>186.3</v>
      </c>
      <c r="CF7" s="24">
        <v>232.88</v>
      </c>
      <c r="CG7" s="24">
        <v>263.76</v>
      </c>
      <c r="CH7" s="24">
        <v>274.35000000000002</v>
      </c>
      <c r="CI7" s="24">
        <v>228.99</v>
      </c>
      <c r="CJ7" s="24">
        <v>222.41</v>
      </c>
      <c r="CK7" s="24">
        <v>228.21</v>
      </c>
      <c r="CL7" s="24">
        <v>256.97000000000003</v>
      </c>
      <c r="CM7" s="24">
        <v>63.57</v>
      </c>
      <c r="CN7" s="24">
        <v>64.680000000000007</v>
      </c>
      <c r="CO7" s="24">
        <v>61.8</v>
      </c>
      <c r="CP7" s="24">
        <v>65.06</v>
      </c>
      <c r="CQ7" s="24">
        <v>64.22</v>
      </c>
      <c r="CR7" s="24">
        <v>51.75</v>
      </c>
      <c r="CS7" s="24">
        <v>50.68</v>
      </c>
      <c r="CT7" s="24">
        <v>54.06</v>
      </c>
      <c r="CU7" s="24">
        <v>55.26</v>
      </c>
      <c r="CV7" s="24">
        <v>54.54</v>
      </c>
      <c r="CW7" s="24">
        <v>61.14</v>
      </c>
      <c r="CX7" s="24">
        <v>99.69</v>
      </c>
      <c r="CY7" s="24">
        <v>99.82</v>
      </c>
      <c r="CZ7" s="24">
        <v>99.82</v>
      </c>
      <c r="DA7" s="24">
        <v>99.86</v>
      </c>
      <c r="DB7" s="24">
        <v>99.72</v>
      </c>
      <c r="DC7" s="24">
        <v>84.84</v>
      </c>
      <c r="DD7" s="24">
        <v>84.86</v>
      </c>
      <c r="DE7" s="24">
        <v>90.11</v>
      </c>
      <c r="DF7" s="24">
        <v>90.52</v>
      </c>
      <c r="DG7" s="24">
        <v>90.3</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0.02</v>
      </c>
      <c r="EN7" s="24">
        <v>0.01</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3023</cp:lastModifiedBy>
  <cp:lastPrinted>2023-01-24T07:36:03Z</cp:lastPrinted>
  <dcterms:created xsi:type="dcterms:W3CDTF">2023-01-13T00:02:25Z</dcterms:created>
  <dcterms:modified xsi:type="dcterms:W3CDTF">2023-01-24T07:36:41Z</dcterms:modified>
  <cp:category/>
</cp:coreProperties>
</file>