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22_公営企業決算\R03公営企業決算統計\12_経営比較\05_経営比較分析表\03_市町から\下水道\確認まだ\"/>
    </mc:Choice>
  </mc:AlternateContent>
  <workbookProtection workbookAlgorithmName="SHA-512" workbookHashValue="BY9eshU2ZPRFjpjQJ3DHhs28K3gjMT4Wfa5sbNlE1qdE/VTpqmJLgAw7ZrWUopR/Zx8T9VKDnWoWKCUCHZmMZw==" workbookSaltValue="zDxXzgZIIcJIIxoLu8kC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<sst xmlns="http://schemas.openxmlformats.org/spreadsheetml/2006/main" count="275" uniqueCount="115">
  <si>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</si>
  <si>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</si>
  <si>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</si>
  <si>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</si>
  <si>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</si>
  <si>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</si>
  <si>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</si>
  <si>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</si>
  <si>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</si>
  <si>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</si>
  <si>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</si>
  <si>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</si>
  <si>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</si>
  <si>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</si>
  <si>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</si>
  <si>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</si>
  <si>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</si>
  <si>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</si>
  <si>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</si>
  <si>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</si>
  <si>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</si>
  <si>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</si>
  <si>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</si>
  <si>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</si>
  <si>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</si>
  <si>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</si>
  <si>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</si>
  <si>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</si>
  <si>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</si>
  <si>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</si>
  <si>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</si>
  <si>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</si>
  <si>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</si>
  <si>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</si>
  <si>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</si>
  <si>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</si>
  <si>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</si>
  <si>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</si>
  <si>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</si>
  <si>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</si>
  <si>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</si>
  <si>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</si>
  <si>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</si>
  <si>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</si>
  <si>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</si>
  <si>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</si>
  <si>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</si>
  <si>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</si>
  <si>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</si>
  <si>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</si>
  <si>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</si>
  <si>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</si>
  <si>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</si>
  <si>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 xml:space="preserve">　一般会計からの繰入が前提となっているので、その上でどうするか考える必要がある。
　公共下水道、特定環境保全公共下水道及び農業集落排水とも市内同一の使用料体系で、水洗化率が高く人口は減少傾向のため、使用料の改定を除けば収入の増加につながる要素はない。
　支出についても処理場を減らさない限り、減額につながる要素はない。
　地方公営企業法を適用して3年目となり、コロナ禍での今後の推移を確認しつつ、長期的な視野で経営の健全化に努めなければならない。
</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スイセンカ</t>
    </rPh>
    <rPh sb="84" eb="85">
      <t>リツ</t>
    </rPh>
    <rPh sb="86" eb="87">
      <t>タカ</t>
    </rPh>
    <rPh sb="88" eb="90">
      <t>ジンコウ</t>
    </rPh>
    <rPh sb="91" eb="93">
      <t>ゲンショウ</t>
    </rPh>
    <rPh sb="93" eb="95">
      <t>ケイコウ</t>
    </rPh>
    <rPh sb="99" eb="102">
      <t>シヨウリョウ</t>
    </rPh>
    <rPh sb="103" eb="105">
      <t>カイテイ</t>
    </rPh>
    <rPh sb="106" eb="107">
      <t>ノゾ</t>
    </rPh>
    <rPh sb="109" eb="111">
      <t>シュウニュウ</t>
    </rPh>
    <rPh sb="112" eb="114">
      <t>ゾウカ</t>
    </rPh>
    <rPh sb="119" eb="121">
      <t>ヨウソ</t>
    </rPh>
    <rPh sb="127" eb="129">
      <t>シシュツ</t>
    </rPh>
    <rPh sb="134" eb="137">
      <t>ショリジョウ</t>
    </rPh>
    <rPh sb="138" eb="139">
      <t>ヘ</t>
    </rPh>
    <rPh sb="143" eb="144">
      <t>カギ</t>
    </rPh>
    <rPh sb="146" eb="148">
      <t>ゲンガク</t>
    </rPh>
    <rPh sb="153" eb="155">
      <t>ヨウソ</t>
    </rPh>
    <rPh sb="161" eb="163">
      <t>チホウ</t>
    </rPh>
    <rPh sb="163" eb="165">
      <t>コウエイ</t>
    </rPh>
    <rPh sb="165" eb="167">
      <t>キギョウ</t>
    </rPh>
    <rPh sb="167" eb="168">
      <t>ホウ</t>
    </rPh>
    <rPh sb="169" eb="171">
      <t>テキヨウ</t>
    </rPh>
    <rPh sb="174" eb="176">
      <t>ネンメ</t>
    </rPh>
    <rPh sb="186" eb="188">
      <t>コンゴ</t>
    </rPh>
    <rPh sb="189" eb="191">
      <t>スイイ</t>
    </rPh>
    <rPh sb="192" eb="194">
      <t>カクニン</t>
    </rPh>
    <rPh sb="198" eb="201">
      <t>チョウキテキ</t>
    </rPh>
    <rPh sb="202" eb="204">
      <t>シヤ</t>
    </rPh>
    <rPh sb="205" eb="207">
      <t>ケイエイ</t>
    </rPh>
    <rPh sb="208" eb="211">
      <t>ケンゼンカ</t>
    </rPh>
    <rPh sb="212" eb="213">
      <t>ツト</t>
    </rPh>
    <phoneticPr fontId="1"/>
  </si>
  <si>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</si>
  <si>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</si>
  <si>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</si>
  <si>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</si>
  <si>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</si>
  <si>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</si>
  <si>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</si>
  <si>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</si>
  <si>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</si>
  <si>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</si>
  <si>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</si>
  <si>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</si>
  <si>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</si>
  <si>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</si>
  <si>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</si>
  <si>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</si>
  <si>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</si>
  <si>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</si>
  <si>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</si>
  <si>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</si>
  <si>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</si>
  <si>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</si>
  <si>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</si>
  <si>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</si>
  <si>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</si>
  <si>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</si>
  <si>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</si>
  <si>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</si>
  <si>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</si>
  <si>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</si>
  <si>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</si>
  <si>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</si>
  <si>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</si>
  <si>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</si>
  <si>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</si>
  <si>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</si>
  <si>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</si>
  <si>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</si>
  <si>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</si>
  <si>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</si>
  <si>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</si>
  <si>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</si>
  <si>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三重県　いなべ市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</si>
  <si>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</si>
  <si>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</si>
  <si>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</si>
  <si>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</si>
  <si>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</si>
  <si>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</si>
  <si>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</si>
  <si>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</si>
  <si>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</si>
  <si>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</si>
  <si>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r>
      <t>　供用が早い地区で開始から約30年、最も新しい地区で20年弱になる。管路についてはしばらく全体的な改修は必要ないと考えられる。しかし、類似団体と比較すると減価償却率が非常に高く、計画的な設備の更新が進んでいない。今後、同時期に施設の改修が重なると予想されることから、計画的な更新やその資金の確保に努めなければならない。
　処理施設やマンホールポンプの電気、機械設備については、機能強化を利用して優先順位の高いところから更新を行ったが、老朽化している設備は多く、更新すべき時期が近付いている。
　また、流域下水道区域に近い処理施設については、順次流域下水道へ統合していく計画がある。統合計画は12ある施設のうち4つを統合するものであり、令和3年度末時点ではその内の</t>
    </r>
    <r>
      <rPr>
        <sz val="11"/>
        <color theme="1"/>
        <rFont val="ＭＳ ゴシック"/>
        <family val="3"/>
        <charset val="128"/>
      </rPr>
      <t>1つが統合済みである。</t>
    </r>
    <rPh sb="1" eb="3">
      <t>キョウヨウ</t>
    </rPh>
    <rPh sb="4" eb="5">
      <t>ハヤ</t>
    </rPh>
    <rPh sb="6" eb="8">
      <t>チク</t>
    </rPh>
    <rPh sb="9" eb="11">
      <t>カイシ</t>
    </rPh>
    <rPh sb="13" eb="14">
      <t>ヤク</t>
    </rPh>
    <rPh sb="16" eb="17">
      <t>ネン</t>
    </rPh>
    <rPh sb="18" eb="19">
      <t>モット</t>
    </rPh>
    <rPh sb="20" eb="21">
      <t>アタラ</t>
    </rPh>
    <rPh sb="23" eb="25">
      <t>チク</t>
    </rPh>
    <rPh sb="28" eb="29">
      <t>ネン</t>
    </rPh>
    <rPh sb="29" eb="30">
      <t>ジャク</t>
    </rPh>
    <rPh sb="34" eb="36">
      <t>カンロ</t>
    </rPh>
    <rPh sb="45" eb="48">
      <t>ゼンタイテキ</t>
    </rPh>
    <rPh sb="49" eb="51">
      <t>カイシュウ</t>
    </rPh>
    <rPh sb="52" eb="54">
      <t>ヒツヨウ</t>
    </rPh>
    <rPh sb="57" eb="58">
      <t>カンガ</t>
    </rPh>
    <rPh sb="67" eb="69">
      <t>ルイジ</t>
    </rPh>
    <rPh sb="69" eb="71">
      <t>ダンタイ</t>
    </rPh>
    <rPh sb="72" eb="74">
      <t>ヒカク</t>
    </rPh>
    <rPh sb="77" eb="79">
      <t>ゲンカ</t>
    </rPh>
    <rPh sb="79" eb="81">
      <t>ショウキャク</t>
    </rPh>
    <rPh sb="81" eb="82">
      <t>リツ</t>
    </rPh>
    <rPh sb="83" eb="85">
      <t>ヒジョウ</t>
    </rPh>
    <rPh sb="86" eb="87">
      <t>タカ</t>
    </rPh>
    <rPh sb="89" eb="92">
      <t>ケイカクテキ</t>
    </rPh>
    <rPh sb="93" eb="95">
      <t>セツビ</t>
    </rPh>
    <rPh sb="96" eb="98">
      <t>コウシン</t>
    </rPh>
    <rPh sb="99" eb="100">
      <t>スス</t>
    </rPh>
    <rPh sb="106" eb="108">
      <t>コンゴ</t>
    </rPh>
    <rPh sb="109" eb="112">
      <t>ドウジキ</t>
    </rPh>
    <rPh sb="113" eb="115">
      <t>シセツ</t>
    </rPh>
    <rPh sb="116" eb="118">
      <t>カイシュウ</t>
    </rPh>
    <rPh sb="119" eb="120">
      <t>カサ</t>
    </rPh>
    <rPh sb="123" eb="125">
      <t>ヨソウ</t>
    </rPh>
    <rPh sb="148" eb="149">
      <t>ツト</t>
    </rPh>
    <rPh sb="161" eb="163">
      <t>ショリ</t>
    </rPh>
    <rPh sb="163" eb="165">
      <t>シセツ</t>
    </rPh>
    <rPh sb="175" eb="177">
      <t>デンキ</t>
    </rPh>
    <rPh sb="178" eb="180">
      <t>キカイ</t>
    </rPh>
    <rPh sb="180" eb="182">
      <t>セツビ</t>
    </rPh>
    <rPh sb="188" eb="190">
      <t>キノウ</t>
    </rPh>
    <rPh sb="190" eb="192">
      <t>キョウカ</t>
    </rPh>
    <rPh sb="193" eb="195">
      <t>リヨウ</t>
    </rPh>
    <rPh sb="197" eb="199">
      <t>ユウセン</t>
    </rPh>
    <rPh sb="199" eb="201">
      <t>ジュンイ</t>
    </rPh>
    <rPh sb="202" eb="203">
      <t>タカ</t>
    </rPh>
    <rPh sb="209" eb="211">
      <t>コウシン</t>
    </rPh>
    <rPh sb="212" eb="213">
      <t>オコナ</t>
    </rPh>
    <rPh sb="217" eb="220">
      <t>ロウキュウカ</t>
    </rPh>
    <rPh sb="224" eb="226">
      <t>セツビ</t>
    </rPh>
    <rPh sb="227" eb="228">
      <t>オオ</t>
    </rPh>
    <rPh sb="230" eb="232">
      <t>コウシン</t>
    </rPh>
    <rPh sb="235" eb="237">
      <t>ジキ</t>
    </rPh>
    <rPh sb="238" eb="240">
      <t>チカヅ</t>
    </rPh>
    <rPh sb="250" eb="252">
      <t>リュウイキ</t>
    </rPh>
    <rPh sb="252" eb="255">
      <t>ゲスイドウ</t>
    </rPh>
    <rPh sb="255" eb="257">
      <t>クイキ</t>
    </rPh>
    <rPh sb="258" eb="259">
      <t>チカ</t>
    </rPh>
    <rPh sb="270" eb="272">
      <t>ジュンジ</t>
    </rPh>
    <rPh sb="272" eb="274">
      <t>リュウイキ</t>
    </rPh>
    <rPh sb="274" eb="277">
      <t>ゲスイドウ</t>
    </rPh>
    <rPh sb="278" eb="280">
      <t>トウゴウ</t>
    </rPh>
    <rPh sb="284" eb="286">
      <t>ケイカク</t>
    </rPh>
    <rPh sb="290" eb="292">
      <t>トウゴウ</t>
    </rPh>
    <rPh sb="292" eb="294">
      <t>ケイカク</t>
    </rPh>
    <rPh sb="299" eb="301">
      <t>シセツ</t>
    </rPh>
    <rPh sb="307" eb="309">
      <t>トウゴウ</t>
    </rPh>
    <rPh sb="317" eb="319">
      <t>レイワ</t>
    </rPh>
    <rPh sb="320" eb="322">
      <t>ネンド</t>
    </rPh>
    <rPh sb="322" eb="323">
      <t>マツ</t>
    </rPh>
    <rPh sb="323" eb="325">
      <t>ジテン</t>
    </rPh>
    <rPh sb="329" eb="330">
      <t>ウチ</t>
    </rPh>
    <rPh sb="334" eb="336">
      <t>トウゴウ</t>
    </rPh>
    <rPh sb="336" eb="337">
      <t>ズ</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</si>
  <si>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</si>
  <si>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</si>
  <si>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</si>
  <si>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</si>
  <si>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</si>
  <si>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</si>
  <si>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経常利益は黒字であるが、経費回収率が非常に低く、一般会計からの繰入金に依存している。
　汚水処理原価が使用料単価と比べて高い。そのため使用料の見直しにより、令和6年度及び令和7年度に使用料を改定することが決まっている。また、員弁川流域の水質基準は厳しく、水質の維持を考えるとこれ以上の汚水処理原価の低減は困難と考える。
　流動比率は一般会計からの繰入により類似団体より高く、公共下水道事業、特定環境保全公共下水道事業と合わせると若干100％を上回る程度である。預金に余裕がないため一般会計からの毎年の繰入が前提となっている。
　企業債残高対事業費率は類似団体より非常に低く、新たな借入が発生するような整備予定もない。ただし、老朽化への更新が進んでいないため、今後の更新次第では増える可能性がある。
　水洗化率は既に高い水準にあり、今後大きな伸びは見込めないため、新規接続による使用料収入の増加は期待できない。
　農集地域は</t>
    </r>
    <r>
      <rPr>
        <sz val="11"/>
        <color theme="1"/>
        <rFont val="ＭＳ ゴシック"/>
        <family val="3"/>
        <charset val="128"/>
      </rPr>
      <t>4,000強の地域に11箇所の処理施設が点在しているため、農業集落排水事業としての改善は見込めない。ただし、流域下水道への統合を図ることで下水道事業全体としての維持管理費の削減をしていくことができる。</t>
    </r>
    <rPh sb="1" eb="3">
      <t>ケイジョウ</t>
    </rPh>
    <rPh sb="3" eb="5">
      <t>リエキ</t>
    </rPh>
    <rPh sb="6" eb="8">
      <t>クロジ</t>
    </rPh>
    <rPh sb="13" eb="15">
      <t>ケイヒ</t>
    </rPh>
    <rPh sb="15" eb="17">
      <t>カイシュウ</t>
    </rPh>
    <rPh sb="17" eb="18">
      <t>リツ</t>
    </rPh>
    <rPh sb="19" eb="21">
      <t>ヒジョウ</t>
    </rPh>
    <rPh sb="22" eb="23">
      <t>ヒク</t>
    </rPh>
    <rPh sb="25" eb="27">
      <t>イッパン</t>
    </rPh>
    <rPh sb="27" eb="29">
      <t>カイケイ</t>
    </rPh>
    <rPh sb="32" eb="34">
      <t>クリイレ</t>
    </rPh>
    <rPh sb="34" eb="35">
      <t>キン</t>
    </rPh>
    <rPh sb="36" eb="38">
      <t>イゾン</t>
    </rPh>
    <rPh sb="45" eb="47">
      <t>オスイ</t>
    </rPh>
    <rPh sb="47" eb="49">
      <t>ショリ</t>
    </rPh>
    <rPh sb="49" eb="51">
      <t>ゲンカ</t>
    </rPh>
    <rPh sb="52" eb="55">
      <t>シヨウリョウ</t>
    </rPh>
    <rPh sb="55" eb="57">
      <t>タンカ</t>
    </rPh>
    <rPh sb="58" eb="59">
      <t>クラ</t>
    </rPh>
    <rPh sb="61" eb="62">
      <t>タカ</t>
    </rPh>
    <rPh sb="68" eb="71">
      <t>シヨウリョウ</t>
    </rPh>
    <rPh sb="72" eb="74">
      <t>ミナオ</t>
    </rPh>
    <rPh sb="79" eb="81">
      <t>レイワ</t>
    </rPh>
    <rPh sb="82" eb="84">
      <t>ネンド</t>
    </rPh>
    <rPh sb="84" eb="85">
      <t>オヨ</t>
    </rPh>
    <rPh sb="86" eb="88">
      <t>レイワ</t>
    </rPh>
    <rPh sb="89" eb="91">
      <t>ネンド</t>
    </rPh>
    <rPh sb="92" eb="95">
      <t>シヨウリョウ</t>
    </rPh>
    <rPh sb="113" eb="115">
      <t>イナベ</t>
    </rPh>
    <rPh sb="115" eb="116">
      <t>ガワ</t>
    </rPh>
    <rPh sb="116" eb="118">
      <t>リュウイキ</t>
    </rPh>
    <rPh sb="119" eb="121">
      <t>スイシツ</t>
    </rPh>
    <rPh sb="121" eb="123">
      <t>キジュン</t>
    </rPh>
    <rPh sb="124" eb="125">
      <t>キビ</t>
    </rPh>
    <rPh sb="128" eb="130">
      <t>スイシツ</t>
    </rPh>
    <rPh sb="131" eb="133">
      <t>イジ</t>
    </rPh>
    <rPh sb="134" eb="135">
      <t>カンガ</t>
    </rPh>
    <rPh sb="140" eb="142">
      <t>イジョウ</t>
    </rPh>
    <rPh sb="143" eb="145">
      <t>オスイ</t>
    </rPh>
    <rPh sb="145" eb="147">
      <t>ショリ</t>
    </rPh>
    <rPh sb="147" eb="149">
      <t>ゲンカ</t>
    </rPh>
    <rPh sb="150" eb="152">
      <t>テイゲン</t>
    </rPh>
    <rPh sb="153" eb="155">
      <t>コンナン</t>
    </rPh>
    <rPh sb="156" eb="157">
      <t>カンガ</t>
    </rPh>
    <rPh sb="162" eb="164">
      <t>リュウドウ</t>
    </rPh>
    <rPh sb="164" eb="166">
      <t>ヒリツ</t>
    </rPh>
    <rPh sb="167" eb="169">
      <t>イッパン</t>
    </rPh>
    <rPh sb="169" eb="171">
      <t>カイケイ</t>
    </rPh>
    <rPh sb="174" eb="176">
      <t>クリイレ</t>
    </rPh>
    <rPh sb="179" eb="181">
      <t>ルイジ</t>
    </rPh>
    <rPh sb="181" eb="183">
      <t>ダンタイ</t>
    </rPh>
    <rPh sb="185" eb="186">
      <t>タカ</t>
    </rPh>
    <rPh sb="188" eb="190">
      <t>コウキョウ</t>
    </rPh>
    <rPh sb="190" eb="193">
      <t>ゲスイドウ</t>
    </rPh>
    <rPh sb="193" eb="195">
      <t>ジギョウ</t>
    </rPh>
    <rPh sb="196" eb="198">
      <t>トクテイ</t>
    </rPh>
    <rPh sb="198" eb="200">
      <t>カンキョウ</t>
    </rPh>
    <rPh sb="200" eb="202">
      <t>ホゼン</t>
    </rPh>
    <rPh sb="202" eb="204">
      <t>コウキョウ</t>
    </rPh>
    <rPh sb="204" eb="207">
      <t>ゲスイドウ</t>
    </rPh>
    <rPh sb="207" eb="209">
      <t>ジギョウ</t>
    </rPh>
    <rPh sb="210" eb="211">
      <t>ア</t>
    </rPh>
    <rPh sb="215" eb="217">
      <t>ジャッカン</t>
    </rPh>
    <rPh sb="222" eb="224">
      <t>ウワマワ</t>
    </rPh>
    <rPh sb="225" eb="227">
      <t>テイド</t>
    </rPh>
    <rPh sb="231" eb="233">
      <t>ヨキン</t>
    </rPh>
    <rPh sb="234" eb="236">
      <t>ヨユウ</t>
    </rPh>
    <rPh sb="241" eb="243">
      <t>イッパン</t>
    </rPh>
    <rPh sb="243" eb="245">
      <t>カイケイ</t>
    </rPh>
    <rPh sb="248" eb="250">
      <t>マイトシ</t>
    </rPh>
    <rPh sb="251" eb="253">
      <t>クリイレ</t>
    </rPh>
    <rPh sb="254" eb="256">
      <t>ゼンテイ</t>
    </rPh>
    <rPh sb="265" eb="267">
      <t>キギョウ</t>
    </rPh>
    <rPh sb="267" eb="268">
      <t>サイ</t>
    </rPh>
    <rPh sb="268" eb="270">
      <t>ザンダカ</t>
    </rPh>
    <rPh sb="270" eb="271">
      <t>タイ</t>
    </rPh>
    <rPh sb="271" eb="274">
      <t>ジギョウヒ</t>
    </rPh>
    <rPh sb="274" eb="275">
      <t>リツ</t>
    </rPh>
    <rPh sb="276" eb="278">
      <t>ルイジ</t>
    </rPh>
    <rPh sb="278" eb="280">
      <t>ダンタイ</t>
    </rPh>
    <rPh sb="282" eb="284">
      <t>ヒジョウ</t>
    </rPh>
    <rPh sb="285" eb="286">
      <t>ヒク</t>
    </rPh>
    <rPh sb="288" eb="289">
      <t>アラ</t>
    </rPh>
    <rPh sb="291" eb="292">
      <t>カ</t>
    </rPh>
    <rPh sb="292" eb="293">
      <t>イ</t>
    </rPh>
    <rPh sb="294" eb="296">
      <t>ハッセイ</t>
    </rPh>
    <rPh sb="301" eb="303">
      <t>セイビ</t>
    </rPh>
    <rPh sb="303" eb="305">
      <t>ヨテイ</t>
    </rPh>
    <rPh sb="313" eb="316">
      <t>ロウキュウカ</t>
    </rPh>
    <rPh sb="318" eb="320">
      <t>コウシン</t>
    </rPh>
    <rPh sb="321" eb="322">
      <t>スス</t>
    </rPh>
    <rPh sb="330" eb="332">
      <t>コンゴ</t>
    </rPh>
    <rPh sb="333" eb="335">
      <t>コウシン</t>
    </rPh>
    <rPh sb="335" eb="337">
      <t>シダイ</t>
    </rPh>
    <rPh sb="339" eb="340">
      <t>フ</t>
    </rPh>
    <rPh sb="342" eb="345">
      <t>カノウセイ</t>
    </rPh>
    <rPh sb="351" eb="354">
      <t>スイセンカ</t>
    </rPh>
    <rPh sb="354" eb="355">
      <t>リツ</t>
    </rPh>
    <rPh sb="356" eb="357">
      <t>スデ</t>
    </rPh>
    <rPh sb="358" eb="359">
      <t>タカ</t>
    </rPh>
    <rPh sb="360" eb="362">
      <t>スイジュン</t>
    </rPh>
    <rPh sb="366" eb="368">
      <t>コンゴ</t>
    </rPh>
    <rPh sb="368" eb="369">
      <t>オオ</t>
    </rPh>
    <rPh sb="371" eb="372">
      <t>ノ</t>
    </rPh>
    <rPh sb="374" eb="376">
      <t>ミコ</t>
    </rPh>
    <rPh sb="382" eb="384">
      <t>シンキ</t>
    </rPh>
    <rPh sb="384" eb="386">
      <t>セツゾク</t>
    </rPh>
    <rPh sb="389" eb="392">
      <t>シヨウリョウ</t>
    </rPh>
    <rPh sb="392" eb="394">
      <t>シュウニュウ</t>
    </rPh>
    <rPh sb="395" eb="397">
      <t>ゾウカ</t>
    </rPh>
    <rPh sb="398" eb="400">
      <t>キタイ</t>
    </rPh>
    <rPh sb="407" eb="409">
      <t>ノウシュウ</t>
    </rPh>
    <rPh sb="409" eb="411">
      <t>チイキ</t>
    </rPh>
    <rPh sb="417" eb="418">
      <t>ツヨ</t>
    </rPh>
    <rPh sb="419" eb="421">
      <t>チイキ</t>
    </rPh>
    <rPh sb="424" eb="426">
      <t>カショ</t>
    </rPh>
    <rPh sb="427" eb="429">
      <t>ショリ</t>
    </rPh>
    <rPh sb="429" eb="431">
      <t>シセツ</t>
    </rPh>
    <rPh sb="432" eb="434">
      <t>テンザイ</t>
    </rPh>
    <rPh sb="441" eb="443">
      <t>ノウギョウ</t>
    </rPh>
    <rPh sb="443" eb="445">
      <t>シュウラク</t>
    </rPh>
    <rPh sb="445" eb="447">
      <t>ハイスイ</t>
    </rPh>
    <rPh sb="447" eb="449">
      <t>ジギョウ</t>
    </rPh>
    <rPh sb="453" eb="455">
      <t>カイゼン</t>
    </rPh>
    <rPh sb="456" eb="458">
      <t>ミコ</t>
    </rPh>
    <rPh sb="466" eb="468">
      <t>リュウイキ</t>
    </rPh>
    <rPh sb="468" eb="471">
      <t>ゲスイドウ</t>
    </rPh>
    <rPh sb="473" eb="475">
      <t>トウゴウ</t>
    </rPh>
    <rPh sb="476" eb="477">
      <t>ハカ</t>
    </rPh>
    <rPh sb="481" eb="484">
      <t>ゲスイドウ</t>
    </rPh>
    <rPh sb="484" eb="486">
      <t>ジギョウ</t>
    </rPh>
    <rPh sb="486" eb="488">
      <t>ゼンタイ</t>
    </rPh>
    <rPh sb="492" eb="494">
      <t>イジ</t>
    </rPh>
    <rPh sb="494" eb="497">
      <t>カンリヒ</t>
    </rPh>
    <rPh sb="498" eb="500">
      <t>サクゲン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</si>
</sst>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D5F-442F-9B09-2A505BD809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0.01</c:v>
                </c:pt>
              </c:numCache>
            </c:numRef>
          </c:val>
          <c:smooth val="0"/>
          <c:extLst>
            <c:ext xmlns:c16="http://schemas.microsoft.com/office/drawing/2014/chart" uri="{C3380CC4-5D6E-409C-BE32-E72D297353CC}">
              <c16:uniqueId val="{00000001-FD5F-442F-9B09-2A505BD809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54.16</c:v>
                </c:pt>
                <c:pt idx="3">
                  <c:v>58.19</c:v>
                </c:pt>
                <c:pt idx="4">
                  <c:v>58.11</c:v>
                </c:pt>
              </c:numCache>
            </c:numRef>
          </c:val>
          <c:extLst>
            <c:ext xmlns:c16="http://schemas.microsoft.com/office/drawing/2014/chart" uri="{C3380CC4-5D6E-409C-BE32-E72D297353CC}">
              <c16:uniqueId val="{00000000-636C-4D75-9DAD-E7B20FE4A4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54.54</c:v>
                </c:pt>
              </c:numCache>
            </c:numRef>
          </c:val>
          <c:smooth val="0"/>
          <c:extLst>
            <c:ext xmlns:c16="http://schemas.microsoft.com/office/drawing/2014/chart" uri="{C3380CC4-5D6E-409C-BE32-E72D297353CC}">
              <c16:uniqueId val="{00000001-636C-4D75-9DAD-E7B20FE4A4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99.81</c:v>
                </c:pt>
                <c:pt idx="3">
                  <c:v>99.39</c:v>
                </c:pt>
                <c:pt idx="4">
                  <c:v>99.37</c:v>
                </c:pt>
              </c:numCache>
            </c:numRef>
          </c:val>
          <c:extLst>
            <c:ext xmlns:c16="http://schemas.microsoft.com/office/drawing/2014/chart" uri="{C3380CC4-5D6E-409C-BE32-E72D297353CC}">
              <c16:uniqueId val="{00000000-993C-41BC-B838-85153921CE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90.3</c:v>
                </c:pt>
              </c:numCache>
            </c:numRef>
          </c:val>
          <c:smooth val="0"/>
          <c:extLst>
            <c:ext xmlns:c16="http://schemas.microsoft.com/office/drawing/2014/chart" uri="{C3380CC4-5D6E-409C-BE32-E72D297353CC}">
              <c16:uniqueId val="{00000001-993C-41BC-B838-85153921CE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110.95</c:v>
                </c:pt>
                <c:pt idx="3">
                  <c:v>115.51</c:v>
                </c:pt>
                <c:pt idx="4">
                  <c:v>112.38</c:v>
                </c:pt>
              </c:numCache>
            </c:numRef>
          </c:val>
          <c:extLst>
            <c:ext xmlns:c16="http://schemas.microsoft.com/office/drawing/2014/chart" uri="{C3380CC4-5D6E-409C-BE32-E72D297353CC}">
              <c16:uniqueId val="{00000000-DF4E-4189-89A1-6A416297A7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102.11</c:v>
                </c:pt>
              </c:numCache>
            </c:numRef>
          </c:val>
          <c:smooth val="0"/>
          <c:extLst>
            <c:ext xmlns:c16="http://schemas.microsoft.com/office/drawing/2014/chart" uri="{C3380CC4-5D6E-409C-BE32-E72D297353CC}">
              <c16:uniqueId val="{00000001-DF4E-4189-89A1-6A416297A7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50.63</c:v>
                </c:pt>
                <c:pt idx="3">
                  <c:v>52.28</c:v>
                </c:pt>
                <c:pt idx="4">
                  <c:v>53.81</c:v>
                </c:pt>
              </c:numCache>
            </c:numRef>
          </c:val>
          <c:extLst>
            <c:ext xmlns:c16="http://schemas.microsoft.com/office/drawing/2014/chart" uri="{C3380CC4-5D6E-409C-BE32-E72D297353CC}">
              <c16:uniqueId val="{00000000-C986-4509-9CEA-BD21943AB4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28.12</c:v>
                </c:pt>
              </c:numCache>
            </c:numRef>
          </c:val>
          <c:smooth val="0"/>
          <c:extLst>
            <c:ext xmlns:c16="http://schemas.microsoft.com/office/drawing/2014/chart" uri="{C3380CC4-5D6E-409C-BE32-E72D297353CC}">
              <c16:uniqueId val="{00000001-C986-4509-9CEA-BD21943AB4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314-45E0-8E1A-E5FCE53DE5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314-45E0-8E1A-E5FCE53DE5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663-46E1-A3EA-8E0AFDD6E8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124.9</c:v>
                </c:pt>
              </c:numCache>
            </c:numRef>
          </c:val>
          <c:smooth val="0"/>
          <c:extLst>
            <c:ext xmlns:c16="http://schemas.microsoft.com/office/drawing/2014/chart" uri="{C3380CC4-5D6E-409C-BE32-E72D297353CC}">
              <c16:uniqueId val="{00000001-1663-46E1-A3EA-8E0AFDD6E8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101.41</c:v>
                </c:pt>
                <c:pt idx="3">
                  <c:v>96.1</c:v>
                </c:pt>
                <c:pt idx="4">
                  <c:v>82.19</c:v>
                </c:pt>
              </c:numCache>
            </c:numRef>
          </c:val>
          <c:extLst>
            <c:ext xmlns:c16="http://schemas.microsoft.com/office/drawing/2014/chart" uri="{C3380CC4-5D6E-409C-BE32-E72D297353CC}">
              <c16:uniqueId val="{00000000-C349-4BDE-90E9-12C9A341B3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33.58</c:v>
                </c:pt>
              </c:numCache>
            </c:numRef>
          </c:val>
          <c:smooth val="0"/>
          <c:extLst>
            <c:ext xmlns:c16="http://schemas.microsoft.com/office/drawing/2014/chart" uri="{C3380CC4-5D6E-409C-BE32-E72D297353CC}">
              <c16:uniqueId val="{00000001-C349-4BDE-90E9-12C9A341B3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137.58000000000001</c:v>
                </c:pt>
                <c:pt idx="3">
                  <c:v>114.72</c:v>
                </c:pt>
                <c:pt idx="4">
                  <c:v>98.84</c:v>
                </c:pt>
              </c:numCache>
            </c:numRef>
          </c:val>
          <c:extLst>
            <c:ext xmlns:c16="http://schemas.microsoft.com/office/drawing/2014/chart" uri="{C3380CC4-5D6E-409C-BE32-E72D297353CC}">
              <c16:uniqueId val="{00000000-6C78-4138-A396-80975CEAEC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778.81</c:v>
                </c:pt>
              </c:numCache>
            </c:numRef>
          </c:val>
          <c:smooth val="0"/>
          <c:extLst>
            <c:ext xmlns:c16="http://schemas.microsoft.com/office/drawing/2014/chart" uri="{C3380CC4-5D6E-409C-BE32-E72D297353CC}">
              <c16:uniqueId val="{00000001-6C78-4138-A396-80975CEAEC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37.090000000000003</c:v>
                </c:pt>
                <c:pt idx="3">
                  <c:v>43.82</c:v>
                </c:pt>
                <c:pt idx="4">
                  <c:v>40.81</c:v>
                </c:pt>
              </c:numCache>
            </c:numRef>
          </c:val>
          <c:extLst>
            <c:ext xmlns:c16="http://schemas.microsoft.com/office/drawing/2014/chart" uri="{C3380CC4-5D6E-409C-BE32-E72D297353CC}">
              <c16:uniqueId val="{00000000-15CD-4CC6-B900-E550D08843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67.23</c:v>
                </c:pt>
              </c:numCache>
            </c:numRef>
          </c:val>
          <c:smooth val="0"/>
          <c:extLst>
            <c:ext xmlns:c16="http://schemas.microsoft.com/office/drawing/2014/chart" uri="{C3380CC4-5D6E-409C-BE32-E72D297353CC}">
              <c16:uniqueId val="{00000001-15CD-4CC6-B900-E550D08843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287.14</c:v>
                </c:pt>
                <c:pt idx="3">
                  <c:v>242.06</c:v>
                </c:pt>
                <c:pt idx="4">
                  <c:v>259.35000000000002</c:v>
                </c:pt>
              </c:numCache>
            </c:numRef>
          </c:val>
          <c:extLst>
            <c:ext xmlns:c16="http://schemas.microsoft.com/office/drawing/2014/chart" uri="{C3380CC4-5D6E-409C-BE32-E72D297353CC}">
              <c16:uniqueId val="{00000000-E792-4E94-B384-9A1C5FD928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228.21</c:v>
                </c:pt>
              </c:numCache>
            </c:numRef>
          </c:val>
          <c:smooth val="0"/>
          <c:extLst>
            <c:ext xmlns:c16="http://schemas.microsoft.com/office/drawing/2014/chart" uri="{C3380CC4-5D6E-409C-BE32-E72D297353CC}">
              <c16:uniqueId val="{00000001-E792-4E94-B384-9A1C5FD928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【104.16】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【128.23】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【34.77】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【786.37】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【61.14】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【256.97】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【60.65】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【24.95】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0" workbookViewId="0">
      <selection activeCell="BL45" sqref="BL45:BZ4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いなべ市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44919</v>
      </c>
      <c r="AM8" s="36"/>
      <c r="AN8" s="36"/>
      <c r="AO8" s="36"/>
      <c r="AP8" s="36"/>
      <c r="AQ8" s="36"/>
      <c r="AR8" s="36"/>
      <c r="AS8" s="36"/>
      <c r="AT8" s="37">
        <f>データ!T6</f>
        <v>219.83</v>
      </c>
      <c r="AU8" s="37"/>
      <c r="AV8" s="37"/>
      <c r="AW8" s="37"/>
      <c r="AX8" s="37"/>
      <c r="AY8" s="37"/>
      <c r="AZ8" s="37"/>
      <c r="BA8" s="37"/>
      <c r="BB8" s="37">
        <f>データ!U6</f>
        <v>204.34</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15">
      <c r="A9" s="2"/>
      <c r="B9" s="30" t="s">
        <v>23</v>
      </c>
      <c r="C9" s="30"/>
      <c r="D9" s="30"/>
      <c r="E9" s="30"/>
      <c r="F9" s="30"/>
      <c r="G9" s="30"/>
      <c r="H9" s="30"/>
      <c r="I9" s="30" t="s">
        <v>24</v>
      </c>
      <c r="J9" s="30"/>
      <c r="K9" s="30"/>
      <c r="L9" s="30"/>
      <c r="M9" s="30"/>
      <c r="N9" s="30"/>
      <c r="O9" s="30"/>
      <c r="P9" s="30" t="s">
        <v>26</v>
      </c>
      <c r="Q9" s="30"/>
      <c r="R9" s="30"/>
      <c r="S9" s="30"/>
      <c r="T9" s="30"/>
      <c r="U9" s="30"/>
      <c r="V9" s="30"/>
      <c r="W9" s="30" t="s">
        <v>27</v>
      </c>
      <c r="X9" s="30"/>
      <c r="Y9" s="30"/>
      <c r="Z9" s="30"/>
      <c r="AA9" s="30"/>
      <c r="AB9" s="30"/>
      <c r="AC9" s="30"/>
      <c r="AD9" s="30" t="s">
        <v>22</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34</v>
      </c>
      <c r="BC9" s="30"/>
      <c r="BD9" s="30"/>
      <c r="BE9" s="30"/>
      <c r="BF9" s="30"/>
      <c r="BG9" s="30"/>
      <c r="BH9" s="30"/>
      <c r="BI9" s="30"/>
      <c r="BJ9" s="3"/>
      <c r="BK9" s="3"/>
      <c r="BL9" s="42" t="s">
        <v>35</v>
      </c>
      <c r="BM9" s="43"/>
      <c r="BN9" s="44" t="s">
        <v>37</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85.03</v>
      </c>
      <c r="J10" s="37"/>
      <c r="K10" s="37"/>
      <c r="L10" s="37"/>
      <c r="M10" s="37"/>
      <c r="N10" s="37"/>
      <c r="O10" s="37"/>
      <c r="P10" s="37">
        <f>データ!P6</f>
        <v>9.2100000000000009</v>
      </c>
      <c r="Q10" s="37"/>
      <c r="R10" s="37"/>
      <c r="S10" s="37"/>
      <c r="T10" s="37"/>
      <c r="U10" s="37"/>
      <c r="V10" s="37"/>
      <c r="W10" s="37">
        <f>データ!Q6</f>
        <v>86.96</v>
      </c>
      <c r="X10" s="37"/>
      <c r="Y10" s="37"/>
      <c r="Z10" s="37"/>
      <c r="AA10" s="37"/>
      <c r="AB10" s="37"/>
      <c r="AC10" s="37"/>
      <c r="AD10" s="36">
        <f>データ!R6</f>
        <v>2090</v>
      </c>
      <c r="AE10" s="36"/>
      <c r="AF10" s="36"/>
      <c r="AG10" s="36"/>
      <c r="AH10" s="36"/>
      <c r="AI10" s="36"/>
      <c r="AJ10" s="36"/>
      <c r="AK10" s="2"/>
      <c r="AL10" s="36">
        <f>データ!V6</f>
        <v>4124</v>
      </c>
      <c r="AM10" s="36"/>
      <c r="AN10" s="36"/>
      <c r="AO10" s="36"/>
      <c r="AP10" s="36"/>
      <c r="AQ10" s="36"/>
      <c r="AR10" s="36"/>
      <c r="AS10" s="36"/>
      <c r="AT10" s="37">
        <f>データ!W6</f>
        <v>2.25</v>
      </c>
      <c r="AU10" s="37"/>
      <c r="AV10" s="37"/>
      <c r="AW10" s="37"/>
      <c r="AX10" s="37"/>
      <c r="AY10" s="37"/>
      <c r="AZ10" s="37"/>
      <c r="BA10" s="37"/>
      <c r="BB10" s="37">
        <f>データ!X6</f>
        <v>1832.89</v>
      </c>
      <c r="BC10" s="37"/>
      <c r="BD10" s="37"/>
      <c r="BE10" s="37"/>
      <c r="BF10" s="37"/>
      <c r="BG10" s="37"/>
      <c r="BH10" s="37"/>
      <c r="BI10" s="37"/>
      <c r="BJ10" s="2"/>
      <c r="BK10" s="2"/>
      <c r="BL10" s="46" t="s">
        <v>38</v>
      </c>
      <c r="BM10" s="47"/>
      <c r="BN10" s="48" t="s">
        <v>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42</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107</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53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44</v>
      </c>
      <c r="C84" s="6"/>
      <c r="D84" s="6"/>
      <c r="E84" s="6" t="s">
        <v>46</v>
      </c>
      <c r="F84" s="6" t="s">
        <v>47</v>
      </c>
      <c r="G84" s="6" t="s">
        <v>48</v>
      </c>
      <c r="H84" s="6" t="s">
        <v>41</v>
      </c>
      <c r="I84" s="6" t="s">
        <v>9</v>
      </c>
      <c r="J84" s="6" t="s">
        <v>49</v>
      </c>
      <c r="K84" s="6" t="s">
        <v>50</v>
      </c>
      <c r="L84" s="6" t="s">
        <v>33</v>
      </c>
      <c r="M84" s="6" t="s">
        <v>36</v>
      </c>
      <c r="N84" s="6" t="s">
        <v>52</v>
      </c>
      <c r="O84" s="6" t="s">
        <v>55</v>
      </c>
    </row>
    <row r="85" spans="1:78" hidden="1" x14ac:dyDescent="0.15">
      <c r="B85" s="6"/>
      <c r="C85" s="6"/>
      <c r="D85" s="6"/>
      <c r="E85" s="6" t="str">
        <f>データ!AI6</f>
        <v>【104.16】</v>
      </c>
      <c r="F85" s="6" t="str">
        <f>データ!AT6</f>
        <v>【128.23】</v>
      </c>
      <c r="G85" s="6" t="str">
        <f>データ!BE6</f>
        <v>【34.77】</v>
      </c>
      <c r="H85" s="6" t="str">
        <f>データ!BP6</f>
        <v>【786.37】</v>
      </c>
      <c r="I85" s="6" t="str">
        <f>データ!CA6</f>
        <v>【60.65】</v>
      </c>
      <c r="J85" s="6" t="str">
        <f>データ!CL6</f>
        <v>【256.97】</v>
      </c>
      <c r="K85" s="6" t="str">
        <f>データ!CW6</f>
        <v>【61.14】</v>
      </c>
      <c r="L85" s="6" t="str">
        <f>データ!DH6</f>
        <v>【86.91】</v>
      </c>
      <c r="M85" s="6" t="str">
        <f>データ!DS6</f>
        <v>【24.95】</v>
      </c>
      <c r="N85" s="6" t="str">
        <f>データ!ED6</f>
        <v>【0.00】</v>
      </c>
      <c r="O85" s="6" t="str">
        <f>データ!EO6</f>
        <v>【0.03】</v>
      </c>
    </row>
  </sheetData>
  <sheetProtection algorithmName="SHA-512" hashValue="WvfAyzb5At+lwHiib/tYk++5siPU6Q2qxxDfLo8ilzZrqBB+dEtnpqvbA1B/gimbRHTSuuXXNZIkANAgqkosDQ==" saltValue="88M6fQ+ci6YguQuPJ2Vvo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59</v>
      </c>
      <c r="D3" s="16" t="s">
        <v>60</v>
      </c>
      <c r="E3" s="16" t="s">
        <v>4</v>
      </c>
      <c r="F3" s="16" t="s">
        <v>3</v>
      </c>
      <c r="G3" s="16" t="s">
        <v>25</v>
      </c>
      <c r="H3" s="74" t="s">
        <v>61</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62</v>
      </c>
      <c r="B4" s="17"/>
      <c r="C4" s="17"/>
      <c r="D4" s="17"/>
      <c r="E4" s="17"/>
      <c r="F4" s="17"/>
      <c r="G4" s="17"/>
      <c r="H4" s="77"/>
      <c r="I4" s="78"/>
      <c r="J4" s="78"/>
      <c r="K4" s="78"/>
      <c r="L4" s="78"/>
      <c r="M4" s="78"/>
      <c r="N4" s="78"/>
      <c r="O4" s="78"/>
      <c r="P4" s="78"/>
      <c r="Q4" s="78"/>
      <c r="R4" s="78"/>
      <c r="S4" s="78"/>
      <c r="T4" s="78"/>
      <c r="U4" s="78"/>
      <c r="V4" s="78"/>
      <c r="W4" s="78"/>
      <c r="X4" s="79"/>
      <c r="Y4" s="73" t="s">
        <v>51</v>
      </c>
      <c r="Z4" s="73"/>
      <c r="AA4" s="73"/>
      <c r="AB4" s="73"/>
      <c r="AC4" s="73"/>
      <c r="AD4" s="73"/>
      <c r="AE4" s="73"/>
      <c r="AF4" s="73"/>
      <c r="AG4" s="73"/>
      <c r="AH4" s="73"/>
      <c r="AI4" s="73"/>
      <c r="AJ4" s="73" t="s">
        <v>45</v>
      </c>
      <c r="AK4" s="73"/>
      <c r="AL4" s="73"/>
      <c r="AM4" s="73"/>
      <c r="AN4" s="73"/>
      <c r="AO4" s="73"/>
      <c r="AP4" s="73"/>
      <c r="AQ4" s="73"/>
      <c r="AR4" s="73"/>
      <c r="AS4" s="73"/>
      <c r="AT4" s="73"/>
      <c r="AU4" s="73" t="s">
        <v>28</v>
      </c>
      <c r="AV4" s="73"/>
      <c r="AW4" s="73"/>
      <c r="AX4" s="73"/>
      <c r="AY4" s="73"/>
      <c r="AZ4" s="73"/>
      <c r="BA4" s="73"/>
      <c r="BB4" s="73"/>
      <c r="BC4" s="73"/>
      <c r="BD4" s="73"/>
      <c r="BE4" s="73"/>
      <c r="BF4" s="73" t="s">
        <v>64</v>
      </c>
      <c r="BG4" s="73"/>
      <c r="BH4" s="73"/>
      <c r="BI4" s="73"/>
      <c r="BJ4" s="73"/>
      <c r="BK4" s="73"/>
      <c r="BL4" s="73"/>
      <c r="BM4" s="73"/>
      <c r="BN4" s="73"/>
      <c r="BO4" s="73"/>
      <c r="BP4" s="73"/>
      <c r="BQ4" s="73" t="s">
        <v>15</v>
      </c>
      <c r="BR4" s="73"/>
      <c r="BS4" s="73"/>
      <c r="BT4" s="73"/>
      <c r="BU4" s="73"/>
      <c r="BV4" s="73"/>
      <c r="BW4" s="73"/>
      <c r="BX4" s="73"/>
      <c r="BY4" s="73"/>
      <c r="BZ4" s="73"/>
      <c r="CA4" s="73"/>
      <c r="CB4" s="73" t="s">
        <v>63</v>
      </c>
      <c r="CC4" s="73"/>
      <c r="CD4" s="73"/>
      <c r="CE4" s="73"/>
      <c r="CF4" s="73"/>
      <c r="CG4" s="73"/>
      <c r="CH4" s="73"/>
      <c r="CI4" s="73"/>
      <c r="CJ4" s="73"/>
      <c r="CK4" s="73"/>
      <c r="CL4" s="73"/>
      <c r="CM4" s="73" t="s">
        <v>1</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8" x14ac:dyDescent="0.15">
      <c r="A5" s="14" t="s">
        <v>69</v>
      </c>
      <c r="B5" s="18"/>
      <c r="C5" s="18"/>
      <c r="D5" s="18"/>
      <c r="E5" s="18"/>
      <c r="F5" s="18"/>
      <c r="G5" s="18"/>
      <c r="H5" s="23" t="s">
        <v>58</v>
      </c>
      <c r="I5" s="23" t="s">
        <v>70</v>
      </c>
      <c r="J5" s="23" t="s">
        <v>71</v>
      </c>
      <c r="K5" s="23" t="s">
        <v>72</v>
      </c>
      <c r="L5" s="23" t="s">
        <v>73</v>
      </c>
      <c r="M5" s="23" t="s">
        <v>6</v>
      </c>
      <c r="N5" s="23" t="s">
        <v>74</v>
      </c>
      <c r="O5" s="23" t="s">
        <v>75</v>
      </c>
      <c r="P5" s="23" t="s">
        <v>76</v>
      </c>
      <c r="Q5" s="23" t="s">
        <v>77</v>
      </c>
      <c r="R5" s="23" t="s">
        <v>78</v>
      </c>
      <c r="S5" s="23" t="s">
        <v>79</v>
      </c>
      <c r="T5" s="23" t="s">
        <v>80</v>
      </c>
      <c r="U5" s="23" t="s">
        <v>0</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44</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8" s="13" customFormat="1" x14ac:dyDescent="0.15">
      <c r="A6" s="14" t="s">
        <v>95</v>
      </c>
      <c r="B6" s="19">
        <f t="shared" ref="B6:X6" si="1">B7</f>
        <v>2021</v>
      </c>
      <c r="C6" s="19">
        <f t="shared" si="1"/>
        <v>242144</v>
      </c>
      <c r="D6" s="19">
        <f t="shared" si="1"/>
        <v>46</v>
      </c>
      <c r="E6" s="19">
        <f t="shared" si="1"/>
        <v>17</v>
      </c>
      <c r="F6" s="19">
        <f t="shared" si="1"/>
        <v>5</v>
      </c>
      <c r="G6" s="19">
        <f t="shared" si="1"/>
        <v>0</v>
      </c>
      <c r="H6" s="19" t="str">
        <f t="shared" si="1"/>
        <v>三重県　いなべ市</v>
      </c>
      <c r="I6" s="19" t="str">
        <f t="shared" si="1"/>
        <v>法適用</v>
      </c>
      <c r="J6" s="19" t="str">
        <f t="shared" si="1"/>
        <v>下水道事業</v>
      </c>
      <c r="K6" s="19" t="str">
        <f t="shared" si="1"/>
        <v>農業集落排水</v>
      </c>
      <c r="L6" s="19" t="str">
        <f t="shared" si="1"/>
        <v>F1</v>
      </c>
      <c r="M6" s="19" t="str">
        <f t="shared" si="1"/>
        <v>非設置</v>
      </c>
      <c r="N6" s="24" t="str">
        <f t="shared" si="1"/>
        <v>-</v>
      </c>
      <c r="O6" s="24">
        <f t="shared" si="1"/>
        <v>85.03</v>
      </c>
      <c r="P6" s="24">
        <f t="shared" si="1"/>
        <v>9.2100000000000009</v>
      </c>
      <c r="Q6" s="24">
        <f t="shared" si="1"/>
        <v>86.96</v>
      </c>
      <c r="R6" s="24">
        <f t="shared" si="1"/>
        <v>2090</v>
      </c>
      <c r="S6" s="24">
        <f t="shared" si="1"/>
        <v>44919</v>
      </c>
      <c r="T6" s="24">
        <f t="shared" si="1"/>
        <v>219.83</v>
      </c>
      <c r="U6" s="24">
        <f t="shared" si="1"/>
        <v>204.34</v>
      </c>
      <c r="V6" s="24">
        <f t="shared" si="1"/>
        <v>4124</v>
      </c>
      <c r="W6" s="24">
        <f t="shared" si="1"/>
        <v>2.25</v>
      </c>
      <c r="X6" s="24">
        <f t="shared" si="1"/>
        <v>1832.89</v>
      </c>
      <c r="Y6" s="28" t="str">
        <f t="shared" ref="Y6:AH6" si="2">IF(Y7="",NA(),Y7)</f>
        <v>-</v>
      </c>
      <c r="Z6" s="28" t="str">
        <f t="shared" si="2"/>
        <v>-</v>
      </c>
      <c r="AA6" s="28">
        <f t="shared" si="2"/>
        <v>110.95</v>
      </c>
      <c r="AB6" s="28">
        <f t="shared" si="2"/>
        <v>115.51</v>
      </c>
      <c r="AC6" s="28">
        <f t="shared" si="2"/>
        <v>112.38</v>
      </c>
      <c r="AD6" s="28" t="str">
        <f t="shared" si="2"/>
        <v>-</v>
      </c>
      <c r="AE6" s="28" t="str">
        <f t="shared" si="2"/>
        <v>-</v>
      </c>
      <c r="AF6" s="28">
        <f t="shared" si="2"/>
        <v>103.6</v>
      </c>
      <c r="AG6" s="28">
        <f t="shared" si="2"/>
        <v>106.37</v>
      </c>
      <c r="AH6" s="28">
        <f t="shared" si="2"/>
        <v>102.11</v>
      </c>
      <c r="AI6" s="24" t="str">
        <f>IF(AI7="","",IF(AI7="-","【-】","【"&amp;SUBSTITUTE(TEXT(AI7,"#,##0.00"),"-","△")&amp;"】"))</f>
        <v>【104.16】</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193.99</v>
      </c>
      <c r="AR6" s="28">
        <f t="shared" si="3"/>
        <v>139.02000000000001</v>
      </c>
      <c r="AS6" s="28">
        <f t="shared" si="3"/>
        <v>124.9</v>
      </c>
      <c r="AT6" s="24" t="str">
        <f>IF(AT7="","",IF(AT7="-","【-】","【"&amp;SUBSTITUTE(TEXT(AT7,"#,##0.00"),"-","△")&amp;"】"))</f>
        <v>【128.23】</v>
      </c>
      <c r="AU6" s="28" t="str">
        <f t="shared" ref="AU6:BD6" si="4">IF(AU7="",NA(),AU7)</f>
        <v>-</v>
      </c>
      <c r="AV6" s="28" t="str">
        <f t="shared" si="4"/>
        <v>-</v>
      </c>
      <c r="AW6" s="28">
        <f t="shared" si="4"/>
        <v>101.41</v>
      </c>
      <c r="AX6" s="28">
        <f t="shared" si="4"/>
        <v>96.1</v>
      </c>
      <c r="AY6" s="28">
        <f t="shared" si="4"/>
        <v>82.19</v>
      </c>
      <c r="AZ6" s="28" t="str">
        <f t="shared" si="4"/>
        <v>-</v>
      </c>
      <c r="BA6" s="28" t="str">
        <f t="shared" si="4"/>
        <v>-</v>
      </c>
      <c r="BB6" s="28">
        <f t="shared" si="4"/>
        <v>26.99</v>
      </c>
      <c r="BC6" s="28">
        <f t="shared" si="4"/>
        <v>29.13</v>
      </c>
      <c r="BD6" s="28">
        <f t="shared" si="4"/>
        <v>33.58</v>
      </c>
      <c r="BE6" s="24" t="str">
        <f>IF(BE7="","",IF(BE7="-","【-】","【"&amp;SUBSTITUTE(TEXT(BE7,"#,##0.00"),"-","△")&amp;"】"))</f>
        <v>【34.77】</v>
      </c>
      <c r="BF6" s="28" t="str">
        <f t="shared" ref="BF6:BO6" si="5">IF(BF7="",NA(),BF7)</f>
        <v>-</v>
      </c>
      <c r="BG6" s="28" t="str">
        <f t="shared" si="5"/>
        <v>-</v>
      </c>
      <c r="BH6" s="28">
        <f t="shared" si="5"/>
        <v>137.58000000000001</v>
      </c>
      <c r="BI6" s="28">
        <f t="shared" si="5"/>
        <v>114.72</v>
      </c>
      <c r="BJ6" s="28">
        <f t="shared" si="5"/>
        <v>98.84</v>
      </c>
      <c r="BK6" s="28" t="str">
        <f t="shared" si="5"/>
        <v>-</v>
      </c>
      <c r="BL6" s="28" t="str">
        <f t="shared" si="5"/>
        <v>-</v>
      </c>
      <c r="BM6" s="28">
        <f t="shared" si="5"/>
        <v>826.83</v>
      </c>
      <c r="BN6" s="28">
        <f t="shared" si="5"/>
        <v>867.83</v>
      </c>
      <c r="BO6" s="28">
        <f t="shared" si="5"/>
        <v>778.81</v>
      </c>
      <c r="BP6" s="24" t="str">
        <f>IF(BP7="","",IF(BP7="-","【-】","【"&amp;SUBSTITUTE(TEXT(BP7,"#,##0.00"),"-","△")&amp;"】"))</f>
        <v>【786.37】</v>
      </c>
      <c r="BQ6" s="28" t="str">
        <f t="shared" ref="BQ6:BZ6" si="6">IF(BQ7="",NA(),BQ7)</f>
        <v>-</v>
      </c>
      <c r="BR6" s="28" t="str">
        <f t="shared" si="6"/>
        <v>-</v>
      </c>
      <c r="BS6" s="28">
        <f t="shared" si="6"/>
        <v>37.090000000000003</v>
      </c>
      <c r="BT6" s="28">
        <f t="shared" si="6"/>
        <v>43.82</v>
      </c>
      <c r="BU6" s="28">
        <f t="shared" si="6"/>
        <v>40.81</v>
      </c>
      <c r="BV6" s="28" t="str">
        <f t="shared" si="6"/>
        <v>-</v>
      </c>
      <c r="BW6" s="28" t="str">
        <f t="shared" si="6"/>
        <v>-</v>
      </c>
      <c r="BX6" s="28">
        <f t="shared" si="6"/>
        <v>57.31</v>
      </c>
      <c r="BY6" s="28">
        <f t="shared" si="6"/>
        <v>57.08</v>
      </c>
      <c r="BZ6" s="28">
        <f t="shared" si="6"/>
        <v>67.23</v>
      </c>
      <c r="CA6" s="24" t="str">
        <f>IF(CA7="","",IF(CA7="-","【-】","【"&amp;SUBSTITUTE(TEXT(CA7,"#,##0.00"),"-","△")&amp;"】"))</f>
        <v>【60.65】</v>
      </c>
      <c r="CB6" s="28" t="str">
        <f t="shared" ref="CB6:CK6" si="7">IF(CB7="",NA(),CB7)</f>
        <v>-</v>
      </c>
      <c r="CC6" s="28" t="str">
        <f t="shared" si="7"/>
        <v>-</v>
      </c>
      <c r="CD6" s="28">
        <f t="shared" si="7"/>
        <v>287.14</v>
      </c>
      <c r="CE6" s="28">
        <f t="shared" si="7"/>
        <v>242.06</v>
      </c>
      <c r="CF6" s="28">
        <f t="shared" si="7"/>
        <v>259.35000000000002</v>
      </c>
      <c r="CG6" s="28" t="str">
        <f t="shared" si="7"/>
        <v>-</v>
      </c>
      <c r="CH6" s="28" t="str">
        <f t="shared" si="7"/>
        <v>-</v>
      </c>
      <c r="CI6" s="28">
        <f t="shared" si="7"/>
        <v>273.52</v>
      </c>
      <c r="CJ6" s="28">
        <f t="shared" si="7"/>
        <v>274.99</v>
      </c>
      <c r="CK6" s="28">
        <f t="shared" si="7"/>
        <v>228.21</v>
      </c>
      <c r="CL6" s="24" t="str">
        <f>IF(CL7="","",IF(CL7="-","【-】","【"&amp;SUBSTITUTE(TEXT(CL7,"#,##0.00"),"-","△")&amp;"】"))</f>
        <v>【256.97】</v>
      </c>
      <c r="CM6" s="28" t="str">
        <f t="shared" ref="CM6:CV6" si="8">IF(CM7="",NA(),CM7)</f>
        <v>-</v>
      </c>
      <c r="CN6" s="28" t="str">
        <f t="shared" si="8"/>
        <v>-</v>
      </c>
      <c r="CO6" s="28">
        <f t="shared" si="8"/>
        <v>54.16</v>
      </c>
      <c r="CP6" s="28">
        <f t="shared" si="8"/>
        <v>58.19</v>
      </c>
      <c r="CQ6" s="28">
        <f t="shared" si="8"/>
        <v>58.11</v>
      </c>
      <c r="CR6" s="28" t="str">
        <f t="shared" si="8"/>
        <v>-</v>
      </c>
      <c r="CS6" s="28" t="str">
        <f t="shared" si="8"/>
        <v>-</v>
      </c>
      <c r="CT6" s="28">
        <f t="shared" si="8"/>
        <v>50.14</v>
      </c>
      <c r="CU6" s="28">
        <f t="shared" si="8"/>
        <v>54.83</v>
      </c>
      <c r="CV6" s="28">
        <f t="shared" si="8"/>
        <v>54.54</v>
      </c>
      <c r="CW6" s="24" t="str">
        <f>IF(CW7="","",IF(CW7="-","【-】","【"&amp;SUBSTITUTE(TEXT(CW7,"#,##0.00"),"-","△")&amp;"】"))</f>
        <v>【61.14】</v>
      </c>
      <c r="CX6" s="28" t="str">
        <f t="shared" ref="CX6:DG6" si="9">IF(CX7="",NA(),CX7)</f>
        <v>-</v>
      </c>
      <c r="CY6" s="28" t="str">
        <f t="shared" si="9"/>
        <v>-</v>
      </c>
      <c r="CZ6" s="28">
        <f t="shared" si="9"/>
        <v>99.81</v>
      </c>
      <c r="DA6" s="28">
        <f t="shared" si="9"/>
        <v>99.39</v>
      </c>
      <c r="DB6" s="28">
        <f t="shared" si="9"/>
        <v>99.37</v>
      </c>
      <c r="DC6" s="28" t="str">
        <f t="shared" si="9"/>
        <v>-</v>
      </c>
      <c r="DD6" s="28" t="str">
        <f t="shared" si="9"/>
        <v>-</v>
      </c>
      <c r="DE6" s="28">
        <f t="shared" si="9"/>
        <v>84.98</v>
      </c>
      <c r="DF6" s="28">
        <f t="shared" si="9"/>
        <v>84.7</v>
      </c>
      <c r="DG6" s="28">
        <f t="shared" si="9"/>
        <v>90.3</v>
      </c>
      <c r="DH6" s="24" t="str">
        <f>IF(DH7="","",IF(DH7="-","【-】","【"&amp;SUBSTITUTE(TEXT(DH7,"#,##0.00"),"-","△")&amp;"】"))</f>
        <v>【86.91】</v>
      </c>
      <c r="DI6" s="28" t="str">
        <f t="shared" ref="DI6:DR6" si="10">IF(DI7="",NA(),DI7)</f>
        <v>-</v>
      </c>
      <c r="DJ6" s="28" t="str">
        <f t="shared" si="10"/>
        <v>-</v>
      </c>
      <c r="DK6" s="28">
        <f t="shared" si="10"/>
        <v>50.63</v>
      </c>
      <c r="DL6" s="28">
        <f t="shared" si="10"/>
        <v>52.28</v>
      </c>
      <c r="DM6" s="28">
        <f t="shared" si="10"/>
        <v>53.81</v>
      </c>
      <c r="DN6" s="28" t="str">
        <f t="shared" si="10"/>
        <v>-</v>
      </c>
      <c r="DO6" s="28" t="str">
        <f t="shared" si="10"/>
        <v>-</v>
      </c>
      <c r="DP6" s="28">
        <f t="shared" si="10"/>
        <v>23.06</v>
      </c>
      <c r="DQ6" s="28">
        <f t="shared" si="10"/>
        <v>20.34</v>
      </c>
      <c r="DR6" s="28">
        <f t="shared" si="10"/>
        <v>28.12</v>
      </c>
      <c r="DS6" s="24" t="str">
        <f>IF(DS7="","",IF(DS7="-","【-】","【"&amp;SUBSTITUTE(TEXT(DS7,"#,##0.00"),"-","△")&amp;"】"))</f>
        <v>【24.95】</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4">
        <f t="shared" si="11"/>
        <v>0</v>
      </c>
      <c r="ED6" s="24" t="str">
        <f>IF(ED7="","",IF(ED7="-","【-】","【"&amp;SUBSTITUTE(TEXT(ED7,"#,##0.00"),"-","△")&amp;"】"))</f>
        <v>【0.00】</v>
      </c>
      <c r="EE6" s="28" t="str">
        <f t="shared" ref="EE6:EN6" si="12">IF(EE7="",NA(),EE7)</f>
        <v>-</v>
      </c>
      <c r="EF6" s="28" t="str">
        <f t="shared" si="12"/>
        <v>-</v>
      </c>
      <c r="EG6" s="24">
        <f t="shared" si="12"/>
        <v>0</v>
      </c>
      <c r="EH6" s="24">
        <f t="shared" si="12"/>
        <v>0</v>
      </c>
      <c r="EI6" s="24">
        <f t="shared" si="12"/>
        <v>0</v>
      </c>
      <c r="EJ6" s="28" t="str">
        <f t="shared" si="12"/>
        <v>-</v>
      </c>
      <c r="EK6" s="28" t="str">
        <f t="shared" si="12"/>
        <v>-</v>
      </c>
      <c r="EL6" s="28">
        <f t="shared" si="12"/>
        <v>0.02</v>
      </c>
      <c r="EM6" s="28">
        <f t="shared" si="12"/>
        <v>0.25</v>
      </c>
      <c r="EN6" s="28">
        <f t="shared" si="12"/>
        <v>0.01</v>
      </c>
      <c r="EO6" s="24" t="str">
        <f>IF(EO7="","",IF(EO7="-","【-】","【"&amp;SUBSTITUTE(TEXT(EO7,"#,##0.00"),"-","△")&amp;"】"))</f>
        <v>【0.03】</v>
      </c>
    </row>
    <row r="7" spans="1:148" s="13" customFormat="1" x14ac:dyDescent="0.15">
      <c r="A7" s="14"/>
      <c r="B7" s="20">
        <v>2021</v>
      </c>
      <c r="C7" s="20">
        <v>242144</v>
      </c>
      <c r="D7" s="20">
        <v>46</v>
      </c>
      <c r="E7" s="20">
        <v>17</v>
      </c>
      <c r="F7" s="20">
        <v>5</v>
      </c>
      <c r="G7" s="20">
        <v>0</v>
      </c>
      <c r="H7" s="20" t="s">
        <v>96</v>
      </c>
      <c r="I7" s="20" t="s">
        <v>97</v>
      </c>
      <c r="J7" s="20" t="s">
        <v>98</v>
      </c>
      <c r="K7" s="20" t="s">
        <v>99</v>
      </c>
      <c r="L7" s="20" t="s">
        <v>100</v>
      </c>
      <c r="M7" s="20" t="s">
        <v>101</v>
      </c>
      <c r="N7" s="25" t="s">
        <v>102</v>
      </c>
      <c r="O7" s="25">
        <v>85.03</v>
      </c>
      <c r="P7" s="25">
        <v>9.2100000000000009</v>
      </c>
      <c r="Q7" s="25">
        <v>86.96</v>
      </c>
      <c r="R7" s="25">
        <v>2090</v>
      </c>
      <c r="S7" s="25">
        <v>44919</v>
      </c>
      <c r="T7" s="25">
        <v>219.83</v>
      </c>
      <c r="U7" s="25">
        <v>204.34</v>
      </c>
      <c r="V7" s="25">
        <v>4124</v>
      </c>
      <c r="W7" s="25">
        <v>2.25</v>
      </c>
      <c r="X7" s="25">
        <v>1832.89</v>
      </c>
      <c r="Y7" s="25" t="s">
        <v>102</v>
      </c>
      <c r="Z7" s="25" t="s">
        <v>102</v>
      </c>
      <c r="AA7" s="25">
        <v>110.95</v>
      </c>
      <c r="AB7" s="25">
        <v>115.51</v>
      </c>
      <c r="AC7" s="25">
        <v>112.38</v>
      </c>
      <c r="AD7" s="25" t="s">
        <v>102</v>
      </c>
      <c r="AE7" s="25" t="s">
        <v>102</v>
      </c>
      <c r="AF7" s="25">
        <v>103.6</v>
      </c>
      <c r="AG7" s="25">
        <v>106.37</v>
      </c>
      <c r="AH7" s="25">
        <v>102.11</v>
      </c>
      <c r="AI7" s="25">
        <v>104.16</v>
      </c>
      <c r="AJ7" s="25" t="s">
        <v>102</v>
      </c>
      <c r="AK7" s="25" t="s">
        <v>102</v>
      </c>
      <c r="AL7" s="25">
        <v>0</v>
      </c>
      <c r="AM7" s="25">
        <v>0</v>
      </c>
      <c r="AN7" s="25">
        <v>0</v>
      </c>
      <c r="AO7" s="25" t="s">
        <v>102</v>
      </c>
      <c r="AP7" s="25" t="s">
        <v>102</v>
      </c>
      <c r="AQ7" s="25">
        <v>193.99</v>
      </c>
      <c r="AR7" s="25">
        <v>139.02000000000001</v>
      </c>
      <c r="AS7" s="25">
        <v>124.9</v>
      </c>
      <c r="AT7" s="25">
        <v>128.22999999999999</v>
      </c>
      <c r="AU7" s="25" t="s">
        <v>102</v>
      </c>
      <c r="AV7" s="25" t="s">
        <v>102</v>
      </c>
      <c r="AW7" s="25">
        <v>101.41</v>
      </c>
      <c r="AX7" s="25">
        <v>96.1</v>
      </c>
      <c r="AY7" s="25">
        <v>82.19</v>
      </c>
      <c r="AZ7" s="25" t="s">
        <v>102</v>
      </c>
      <c r="BA7" s="25" t="s">
        <v>102</v>
      </c>
      <c r="BB7" s="25">
        <v>26.99</v>
      </c>
      <c r="BC7" s="25">
        <v>29.13</v>
      </c>
      <c r="BD7" s="25">
        <v>33.58</v>
      </c>
      <c r="BE7" s="25">
        <v>34.770000000000003</v>
      </c>
      <c r="BF7" s="25" t="s">
        <v>102</v>
      </c>
      <c r="BG7" s="25" t="s">
        <v>102</v>
      </c>
      <c r="BH7" s="25">
        <v>137.58000000000001</v>
      </c>
      <c r="BI7" s="25">
        <v>114.72</v>
      </c>
      <c r="BJ7" s="25">
        <v>98.84</v>
      </c>
      <c r="BK7" s="25" t="s">
        <v>102</v>
      </c>
      <c r="BL7" s="25" t="s">
        <v>102</v>
      </c>
      <c r="BM7" s="25">
        <v>826.83</v>
      </c>
      <c r="BN7" s="25">
        <v>867.83</v>
      </c>
      <c r="BO7" s="25">
        <v>778.81</v>
      </c>
      <c r="BP7" s="25">
        <v>786.37</v>
      </c>
      <c r="BQ7" s="25" t="s">
        <v>102</v>
      </c>
      <c r="BR7" s="25" t="s">
        <v>102</v>
      </c>
      <c r="BS7" s="25">
        <v>37.090000000000003</v>
      </c>
      <c r="BT7" s="25">
        <v>43.82</v>
      </c>
      <c r="BU7" s="25">
        <v>40.81</v>
      </c>
      <c r="BV7" s="25" t="s">
        <v>102</v>
      </c>
      <c r="BW7" s="25" t="s">
        <v>102</v>
      </c>
      <c r="BX7" s="25">
        <v>57.31</v>
      </c>
      <c r="BY7" s="25">
        <v>57.08</v>
      </c>
      <c r="BZ7" s="25">
        <v>67.23</v>
      </c>
      <c r="CA7" s="25">
        <v>60.65</v>
      </c>
      <c r="CB7" s="25" t="s">
        <v>102</v>
      </c>
      <c r="CC7" s="25" t="s">
        <v>102</v>
      </c>
      <c r="CD7" s="25">
        <v>287.14</v>
      </c>
      <c r="CE7" s="25">
        <v>242.06</v>
      </c>
      <c r="CF7" s="25">
        <v>259.35000000000002</v>
      </c>
      <c r="CG7" s="25" t="s">
        <v>102</v>
      </c>
      <c r="CH7" s="25" t="s">
        <v>102</v>
      </c>
      <c r="CI7" s="25">
        <v>273.52</v>
      </c>
      <c r="CJ7" s="25">
        <v>274.99</v>
      </c>
      <c r="CK7" s="25">
        <v>228.21</v>
      </c>
      <c r="CL7" s="25">
        <v>256.97000000000003</v>
      </c>
      <c r="CM7" s="25" t="s">
        <v>102</v>
      </c>
      <c r="CN7" s="25" t="s">
        <v>102</v>
      </c>
      <c r="CO7" s="25">
        <v>54.16</v>
      </c>
      <c r="CP7" s="25">
        <v>58.19</v>
      </c>
      <c r="CQ7" s="25">
        <v>58.11</v>
      </c>
      <c r="CR7" s="25" t="s">
        <v>102</v>
      </c>
      <c r="CS7" s="25" t="s">
        <v>102</v>
      </c>
      <c r="CT7" s="25">
        <v>50.14</v>
      </c>
      <c r="CU7" s="25">
        <v>54.83</v>
      </c>
      <c r="CV7" s="25">
        <v>54.54</v>
      </c>
      <c r="CW7" s="25">
        <v>61.14</v>
      </c>
      <c r="CX7" s="25" t="s">
        <v>102</v>
      </c>
      <c r="CY7" s="25" t="s">
        <v>102</v>
      </c>
      <c r="CZ7" s="25">
        <v>99.81</v>
      </c>
      <c r="DA7" s="25">
        <v>99.39</v>
      </c>
      <c r="DB7" s="25">
        <v>99.37</v>
      </c>
      <c r="DC7" s="25" t="s">
        <v>102</v>
      </c>
      <c r="DD7" s="25" t="s">
        <v>102</v>
      </c>
      <c r="DE7" s="25">
        <v>84.98</v>
      </c>
      <c r="DF7" s="25">
        <v>84.7</v>
      </c>
      <c r="DG7" s="25">
        <v>90.3</v>
      </c>
      <c r="DH7" s="25">
        <v>86.91</v>
      </c>
      <c r="DI7" s="25" t="s">
        <v>102</v>
      </c>
      <c r="DJ7" s="25" t="s">
        <v>102</v>
      </c>
      <c r="DK7" s="25">
        <v>50.63</v>
      </c>
      <c r="DL7" s="25">
        <v>52.28</v>
      </c>
      <c r="DM7" s="25">
        <v>53.81</v>
      </c>
      <c r="DN7" s="25" t="s">
        <v>102</v>
      </c>
      <c r="DO7" s="25" t="s">
        <v>102</v>
      </c>
      <c r="DP7" s="25">
        <v>23.06</v>
      </c>
      <c r="DQ7" s="25">
        <v>20.34</v>
      </c>
      <c r="DR7" s="25">
        <v>28.12</v>
      </c>
      <c r="DS7" s="25">
        <v>24.95</v>
      </c>
      <c r="DT7" s="25" t="s">
        <v>102</v>
      </c>
      <c r="DU7" s="25" t="s">
        <v>102</v>
      </c>
      <c r="DV7" s="25">
        <v>0</v>
      </c>
      <c r="DW7" s="25">
        <v>0</v>
      </c>
      <c r="DX7" s="25">
        <v>0</v>
      </c>
      <c r="DY7" s="25" t="s">
        <v>102</v>
      </c>
      <c r="DZ7" s="25" t="s">
        <v>102</v>
      </c>
      <c r="EA7" s="25">
        <v>0</v>
      </c>
      <c r="EB7" s="25">
        <v>0</v>
      </c>
      <c r="EC7" s="25">
        <v>0</v>
      </c>
      <c r="ED7" s="25">
        <v>0</v>
      </c>
      <c r="EE7" s="25" t="s">
        <v>102</v>
      </c>
      <c r="EF7" s="25" t="s">
        <v>102</v>
      </c>
      <c r="EG7" s="25">
        <v>0</v>
      </c>
      <c r="EH7" s="25">
        <v>0</v>
      </c>
      <c r="EI7" s="25">
        <v>0</v>
      </c>
      <c r="EJ7" s="25" t="s">
        <v>102</v>
      </c>
      <c r="EK7" s="25" t="s">
        <v>102</v>
      </c>
      <c r="EL7" s="25">
        <v>0.02</v>
      </c>
      <c r="EM7" s="25">
        <v>0.25</v>
      </c>
      <c r="EN7" s="25">
        <v>0.01</v>
      </c>
      <c r="EO7" s="25">
        <v>0.03</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103</v>
      </c>
      <c r="C9" s="15" t="s">
        <v>104</v>
      </c>
      <c r="D9" s="15" t="s">
        <v>105</v>
      </c>
      <c r="E9" s="15" t="s">
        <v>106</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32</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109</v>
      </c>
    </row>
    <row r="12" spans="1:148" x14ac:dyDescent="0.15">
      <c r="B12">
        <v>1</v>
      </c>
      <c r="C12">
        <v>1</v>
      </c>
      <c r="D12">
        <v>1</v>
      </c>
      <c r="E12">
        <v>2</v>
      </c>
      <c r="F12">
        <v>3</v>
      </c>
      <c r="G12" t="s">
        <v>110</v>
      </c>
    </row>
    <row r="13" spans="1:148" x14ac:dyDescent="0.15">
      <c r="B13" t="s">
        <v>111</v>
      </c>
      <c r="C13" t="s">
        <v>111</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setup</cp:lastModifiedBy>
  <dcterms:created xsi:type="dcterms:W3CDTF">2022-12-01T01:35:44Z</dcterms:created>
  <dcterms:modified xsi:type="dcterms:W3CDTF">2023-01-31T07:06:14Z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2023-01-25T06:34:34Z</vt:filetime>
  </property>
</Properties>
</file>