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424\Desktop\"/>
    </mc:Choice>
  </mc:AlternateContent>
  <workbookProtection workbookAlgorithmName="SHA-512" workbookHashValue="bLIRjvReZh87mPD/4yN3xb5NEA8119bO7wLNMTfj++Oe7H/SAffzBp7g4LbBsF983NmWb1wvpKOsiD7bqPFI0w==" workbookSaltValue="QT+jDwq8h0dByP9/m3BpAQ==" workbookSpinCount="100000" lockStructure="1"/>
  <bookViews>
    <workbookView xWindow="0" yWindow="0" windowWidth="20400" windowHeight="75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<sst xmlns="http://schemas.openxmlformats.org/spreadsheetml/2006/main" count="236" uniqueCount="118">
  <si>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</si>
  <si>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</si>
  <si>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</si>
  <si>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</si>
  <si>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</si>
  <si>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</si>
  <si>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</si>
  <si>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</si>
  <si>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</si>
  <si>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</si>
  <si>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</si>
  <si>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</si>
  <si>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</si>
  <si>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</si>
  <si>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</si>
  <si>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</si>
  <si>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</si>
  <si>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</si>
  <si>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</si>
  <si>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</si>
  <si>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</si>
  <si>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</si>
  <si>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</si>
  <si>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</si>
  <si>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</si>
  <si>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</si>
  <si>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</si>
  <si>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</si>
  <si>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</si>
  <si>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</si>
  <si>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</si>
  <si>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</si>
  <si>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</si>
  <si>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</si>
  <si>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</si>
  <si>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</si>
  <si>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</si>
  <si>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</si>
  <si>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</si>
  <si>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</si>
  <si>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</si>
  <si>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</si>
  <si>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</si>
  <si>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</si>
  <si>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</si>
  <si>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</si>
  <si>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</si>
  <si>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</si>
  <si>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</si>
  <si>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</si>
  <si>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</si>
  <si>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</si>
  <si>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</si>
  <si>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</si>
  <si>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</si>
  <si>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</si>
  <si>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</si>
  <si>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</si>
  <si>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</si>
  <si>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</si>
  <si>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</si>
  <si>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</si>
  <si>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</si>
  <si>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</si>
  <si>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</si>
  <si>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</si>
  <si>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</si>
  <si>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</si>
  <si>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</si>
  <si>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</si>
  <si>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</si>
  <si>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</si>
  <si>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</si>
  <si>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</si>
  <si>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</si>
  <si>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</si>
  <si>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</si>
  <si>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</si>
  <si>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</si>
  <si>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</si>
  <si>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</si>
  <si>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</si>
  <si>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</si>
  <si>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</si>
  <si>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</si>
  <si>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</si>
  <si>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</si>
  <si>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</si>
  <si>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</si>
  <si>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</si>
  <si>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</si>
  <si>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</si>
  <si>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</si>
  <si>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</si>
  <si>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</si>
  <si>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</si>
  <si>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</si>
  <si>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</si>
  <si>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</si>
  <si>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</si>
  <si>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</si>
  <si>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</si>
  <si>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</si>
  <si>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</si>
  <si>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</si>
  <si>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</si>
  <si>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</si>
  <si>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</si>
  <si>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</si>
  <si>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</si>
  <si>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</si>
  <si>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</si>
  <si>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</si>
  <si>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</si>
  <si>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</si>
  <si>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経常収支比率は、料金収入や繰入金等の収益で維持管理費や支払利息等の費用をどの程度賄えているかを示す指標で、100％以上であれば単年度収支が黒字であることを表します。令和3年度の当該指標は102.60％で事業は安定しています。現状では整備途上であることから、十分な使用料収入が見込めず、営業外収益である繰入金の割合が約22％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100%には達しておらず、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低いことから、使用者の負担も軽いといえます。
　⑧水洗化率は、現在処理区域内人口のうち水洗便所を設置して汚水処理している人口の割合を表した指標で、類似団体と比較してやや低く、77.96％に留まっています。下水道の目的である公共用水域の水質保全は勿論のこと、経営の根幹を成す使用料収入へも影響することから、今後も普及促進に努める必要があります。</t>
    <phoneticPr fontId="4"/>
  </si>
  <si>
    <t>　①有形固定資産減価償却率は、有形固定資産のうち償却対象資産の減価償却がどの程度進んでいるかを指す指標で、資産の老朽化度合を示しています。本市の指標は14.40％であり、類似団体と比較してやや低いと言えます。
　②管渠老朽化率は法定耐用年数を超えた管渠延長の割合を表した指標で、管渠の老朽化度合を示しています。本市の指標は3.95であり、類似団体と比較して高いと言えます。
　③管渠改善率は当該年度に更新した管渠延長の割合を表した指標で、管渠の更新ペースや状況を把握することができます。本市の指標は0.24であり、類似団体と比較して高いと言えます。
　当該年度以降、改築・更新時期を迎える管渠が増加するため、維持修繕・改築更新は今後の大きな課題であることから、新設と維持修繕・改築更新とのバランスを図りながら計画的に事業を進めていく必要があります。</t>
    <phoneticPr fontId="4"/>
  </si>
  <si>
    <t xml:space="preserve">　本市の場合、整備途上であることから、十分な使用料収入が見込めず、一般会計からの繰入金が収益的収入の約22％を占めており、経営基盤の強化が早急かつ大きな課題となっています。
　健全かつ持続可能な公共下水道事業を進めるため、今後も使用料等の収益の確保並びに事業の効率的な整備や適切な維持管理を行い、経営の健全化に努めていきます。
</t>
    <rPh sb="99" eb="101">
      <t>ゲスイ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</si>
</sst>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vertAlign val="superscript"/>
      <sz val="12"/>
      <color theme="1"/>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1"/>
      <color theme="1"/>
      <name val="MS UI Gothic"/>
      <family val="3"/>
      <charset val="128"/>
    </font>
    <font>
      <b/>
      <sz val="11"/>
      <color rgb="FFFF0000"/>
      <name val="ＭＳ ゴシック"/>
      <family val="3"/>
      <charset val="128"/>
    </font>
    <font>
      <b/>
      <sz val="11"/>
      <color theme="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1" fillId="0" borderId="0" xfId="0" applyFont="1">
      <alignment vertical="center"/>
    </xf>
    <xf numFmtId="0" fontId="12"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4" fillId="0" borderId="0" xfId="0" applyFont="1">
      <alignment vertical="center"/>
    </xf>
    <xf numFmtId="0" fontId="6" fillId="0" borderId="0" xfId="0" applyFont="1" applyAlignment="1">
      <alignment horizontal="center" vertical="center"/>
    </xf>
    <xf numFmtId="0" fontId="0" fillId="0" borderId="0" xfId="0" applyFont="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quot;-&quot;">
                  <c:v>0.24</c:v>
                </c:pt>
              </c:numCache>
            </c:numRef>
          </c:val>
          <c:extLst>
            <c:ext xmlns:c16="http://schemas.microsoft.com/office/drawing/2014/chart" uri="{C3380CC4-5D6E-409C-BE32-E72D297353CC}">
              <c16:uniqueId val="{00000000-8D25-4235-8A7A-2D1DA10472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0.06</c:v>
                </c:pt>
              </c:numCache>
            </c:numRef>
          </c:val>
          <c:smooth val="0"/>
          <c:extLst>
            <c:ext xmlns:c16="http://schemas.microsoft.com/office/drawing/2014/chart" uri="{C3380CC4-5D6E-409C-BE32-E72D297353CC}">
              <c16:uniqueId val="{00000001-8D25-4235-8A7A-2D1DA10472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9E-4216-B1A4-67B4BEC352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51.2</c:v>
                </c:pt>
              </c:numCache>
            </c:numRef>
          </c:val>
          <c:smooth val="0"/>
          <c:extLst>
            <c:ext xmlns:c16="http://schemas.microsoft.com/office/drawing/2014/chart" uri="{C3380CC4-5D6E-409C-BE32-E72D297353CC}">
              <c16:uniqueId val="{00000001-959E-4216-B1A4-67B4BEC352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76.84</c:v>
                </c:pt>
                <c:pt idx="1">
                  <c:v>76.75</c:v>
                </c:pt>
                <c:pt idx="2">
                  <c:v>76.06</c:v>
                </c:pt>
                <c:pt idx="3">
                  <c:v>76.989999999999995</c:v>
                </c:pt>
                <c:pt idx="4">
                  <c:v>77.959999999999994</c:v>
                </c:pt>
              </c:numCache>
            </c:numRef>
          </c:val>
          <c:extLst>
            <c:ext xmlns:c16="http://schemas.microsoft.com/office/drawing/2014/chart" uri="{C3380CC4-5D6E-409C-BE32-E72D297353CC}">
              <c16:uniqueId val="{00000000-C372-4852-A3DF-0BFB8C9849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85.03</c:v>
                </c:pt>
              </c:numCache>
            </c:numRef>
          </c:val>
          <c:smooth val="0"/>
          <c:extLst>
            <c:ext xmlns:c16="http://schemas.microsoft.com/office/drawing/2014/chart" uri="{C3380CC4-5D6E-409C-BE32-E72D297353CC}">
              <c16:uniqueId val="{00000001-C372-4852-A3DF-0BFB8C9849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102.92</c:v>
                </c:pt>
                <c:pt idx="1">
                  <c:v>103.95</c:v>
                </c:pt>
                <c:pt idx="2">
                  <c:v>102.5</c:v>
                </c:pt>
                <c:pt idx="3">
                  <c:v>104.12</c:v>
                </c:pt>
                <c:pt idx="4">
                  <c:v>102.6</c:v>
                </c:pt>
              </c:numCache>
            </c:numRef>
          </c:val>
          <c:extLst>
            <c:ext xmlns:c16="http://schemas.microsoft.com/office/drawing/2014/chart" uri="{C3380CC4-5D6E-409C-BE32-E72D297353CC}">
              <c16:uniqueId val="{00000000-71E4-4A13-B893-FEA046371C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108.11</c:v>
                </c:pt>
                <c:pt idx="1">
                  <c:v>104.14</c:v>
                </c:pt>
                <c:pt idx="2">
                  <c:v>106.57</c:v>
                </c:pt>
                <c:pt idx="3">
                  <c:v>107.21</c:v>
                </c:pt>
                <c:pt idx="4">
                  <c:v>108.61</c:v>
                </c:pt>
              </c:numCache>
            </c:numRef>
          </c:val>
          <c:smooth val="0"/>
          <c:extLst>
            <c:ext xmlns:c16="http://schemas.microsoft.com/office/drawing/2014/chart" uri="{C3380CC4-5D6E-409C-BE32-E72D297353CC}">
              <c16:uniqueId val="{00000001-71E4-4A13-B893-FEA046371C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6.79</c:v>
                </c:pt>
                <c:pt idx="1">
                  <c:v>8.93</c:v>
                </c:pt>
                <c:pt idx="2">
                  <c:v>10.75</c:v>
                </c:pt>
                <c:pt idx="3">
                  <c:v>12.67</c:v>
                </c:pt>
                <c:pt idx="4">
                  <c:v>14.4</c:v>
                </c:pt>
              </c:numCache>
            </c:numRef>
          </c:val>
          <c:extLst>
            <c:ext xmlns:c16="http://schemas.microsoft.com/office/drawing/2014/chart" uri="{C3380CC4-5D6E-409C-BE32-E72D297353CC}">
              <c16:uniqueId val="{00000000-5BB9-4E2E-BE36-5D9FE1B690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21.16</c:v>
                </c:pt>
                <c:pt idx="1">
                  <c:v>15.95</c:v>
                </c:pt>
                <c:pt idx="2">
                  <c:v>15.85</c:v>
                </c:pt>
                <c:pt idx="3">
                  <c:v>12.7</c:v>
                </c:pt>
                <c:pt idx="4">
                  <c:v>17.809999999999999</c:v>
                </c:pt>
              </c:numCache>
            </c:numRef>
          </c:val>
          <c:smooth val="0"/>
          <c:extLst>
            <c:ext xmlns:c16="http://schemas.microsoft.com/office/drawing/2014/chart" uri="{C3380CC4-5D6E-409C-BE32-E72D297353CC}">
              <c16:uniqueId val="{00000001-5BB9-4E2E-BE36-5D9FE1B690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quot;-&quot;">
                  <c:v>3.95</c:v>
                </c:pt>
              </c:numCache>
            </c:numRef>
          </c:val>
          <c:extLst>
            <c:ext xmlns:c16="http://schemas.microsoft.com/office/drawing/2014/chart" uri="{C3380CC4-5D6E-409C-BE32-E72D297353CC}">
              <c16:uniqueId val="{00000000-C7B8-43D7-8013-C2057B216C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0.64</c:v>
                </c:pt>
              </c:numCache>
            </c:numRef>
          </c:val>
          <c:smooth val="0"/>
          <c:extLst>
            <c:ext xmlns:c16="http://schemas.microsoft.com/office/drawing/2014/chart" uri="{C3380CC4-5D6E-409C-BE32-E72D297353CC}">
              <c16:uniqueId val="{00000001-C7B8-43D7-8013-C2057B216C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F7-4D52-83B2-F9859AA8BF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86.54</c:v>
                </c:pt>
                <c:pt idx="1">
                  <c:v>73.180000000000007</c:v>
                </c:pt>
                <c:pt idx="2">
                  <c:v>53.44</c:v>
                </c:pt>
                <c:pt idx="3">
                  <c:v>43.71</c:v>
                </c:pt>
                <c:pt idx="4">
                  <c:v>11.49</c:v>
                </c:pt>
              </c:numCache>
            </c:numRef>
          </c:val>
          <c:smooth val="0"/>
          <c:extLst>
            <c:ext xmlns:c16="http://schemas.microsoft.com/office/drawing/2014/chart" uri="{C3380CC4-5D6E-409C-BE32-E72D297353CC}">
              <c16:uniqueId val="{00000001-61F7-4D52-83B2-F9859AA8BF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125.51</c:v>
                </c:pt>
                <c:pt idx="1">
                  <c:v>135.36000000000001</c:v>
                </c:pt>
                <c:pt idx="2">
                  <c:v>139.58000000000001</c:v>
                </c:pt>
                <c:pt idx="3">
                  <c:v>141.57</c:v>
                </c:pt>
                <c:pt idx="4">
                  <c:v>151.6</c:v>
                </c:pt>
              </c:numCache>
            </c:numRef>
          </c:val>
          <c:extLst>
            <c:ext xmlns:c16="http://schemas.microsoft.com/office/drawing/2014/chart" uri="{C3380CC4-5D6E-409C-BE32-E72D297353CC}">
              <c16:uniqueId val="{00000000-2459-49D6-9120-39CA789B02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62.25</c:v>
                </c:pt>
                <c:pt idx="1">
                  <c:v>52.32</c:v>
                </c:pt>
                <c:pt idx="2">
                  <c:v>47.03</c:v>
                </c:pt>
                <c:pt idx="3">
                  <c:v>40.67</c:v>
                </c:pt>
                <c:pt idx="4">
                  <c:v>52.69</c:v>
                </c:pt>
              </c:numCache>
            </c:numRef>
          </c:val>
          <c:smooth val="0"/>
          <c:extLst>
            <c:ext xmlns:c16="http://schemas.microsoft.com/office/drawing/2014/chart" uri="{C3380CC4-5D6E-409C-BE32-E72D297353CC}">
              <c16:uniqueId val="{00000001-2459-49D6-9120-39CA789B02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337.19</c:v>
                </c:pt>
                <c:pt idx="1">
                  <c:v>420.47</c:v>
                </c:pt>
                <c:pt idx="2">
                  <c:v>374.14</c:v>
                </c:pt>
                <c:pt idx="3">
                  <c:v>325.99</c:v>
                </c:pt>
                <c:pt idx="4">
                  <c:v>345.63</c:v>
                </c:pt>
              </c:numCache>
            </c:numRef>
          </c:val>
          <c:extLst>
            <c:ext xmlns:c16="http://schemas.microsoft.com/office/drawing/2014/chart" uri="{C3380CC4-5D6E-409C-BE32-E72D297353CC}">
              <c16:uniqueId val="{00000000-28C9-4A00-A3E6-2D6FF5B9702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998.38</c:v>
                </c:pt>
              </c:numCache>
            </c:numRef>
          </c:val>
          <c:smooth val="0"/>
          <c:extLst>
            <c:ext xmlns:c16="http://schemas.microsoft.com/office/drawing/2014/chart" uri="{C3380CC4-5D6E-409C-BE32-E72D297353CC}">
              <c16:uniqueId val="{00000001-28C9-4A00-A3E6-2D6FF5B9702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99.86</c:v>
                </c:pt>
                <c:pt idx="3">
                  <c:v>98.13</c:v>
                </c:pt>
                <c:pt idx="4">
                  <c:v>97.77</c:v>
                </c:pt>
              </c:numCache>
            </c:numRef>
          </c:val>
          <c:extLst>
            <c:ext xmlns:c16="http://schemas.microsoft.com/office/drawing/2014/chart" uri="{C3380CC4-5D6E-409C-BE32-E72D297353CC}">
              <c16:uniqueId val="{00000000-344E-4321-98D5-35A9908802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95.92</c:v>
                </c:pt>
              </c:numCache>
            </c:numRef>
          </c:val>
          <c:smooth val="0"/>
          <c:extLst>
            <c:ext xmlns:c16="http://schemas.microsoft.com/office/drawing/2014/chart" uri="{C3380CC4-5D6E-409C-BE32-E72D297353CC}">
              <c16:uniqueId val="{00000001-344E-4321-98D5-35A9908802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154.12</c:v>
                </c:pt>
                <c:pt idx="1">
                  <c:v>152</c:v>
                </c:pt>
                <c:pt idx="2">
                  <c:v>150</c:v>
                </c:pt>
                <c:pt idx="3">
                  <c:v>150</c:v>
                </c:pt>
                <c:pt idx="4">
                  <c:v>150</c:v>
                </c:pt>
              </c:numCache>
            </c:numRef>
          </c:val>
          <c:extLst>
            <c:ext xmlns:c16="http://schemas.microsoft.com/office/drawing/2014/chart" uri="{C3380CC4-5D6E-409C-BE32-E72D297353CC}">
              <c16:uniqueId val="{00000000-35DF-49DA-960A-A00528651E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156.75</c:v>
                </c:pt>
              </c:numCache>
            </c:numRef>
          </c:val>
          <c:smooth val="0"/>
          <c:extLst>
            <c:ext xmlns:c16="http://schemas.microsoft.com/office/drawing/2014/chart" uri="{C3380CC4-5D6E-409C-BE32-E72D297353CC}">
              <c16:uniqueId val="{00000001-35DF-49DA-960A-A00528651E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C85"/>
  <sheetViews>
    <sheetView showGridLines="0" tabSelected="1" topLeftCell="AJ1" zoomScaleNormal="100" workbookViewId="0">
      <selection activeCell="CA66" sqref="CA66"/>
    </sheetView>
  </sheetViews>
  <sheetFormatPr defaultColWidth="2.625" defaultRowHeight="13.5" x14ac:dyDescent="0.15"/>
  <cols>
    <col min="1" max="1" width="2.625" customWidth="1"/>
    <col min="2" max="62" width="3.75" customWidth="1"/>
    <col min="64" max="78" width="3.125" style="31"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0"/>
      <c r="BM5" s="30"/>
      <c r="BN5" s="30"/>
      <c r="BO5" s="30"/>
      <c r="BP5" s="30"/>
      <c r="BQ5" s="30"/>
      <c r="BR5" s="30"/>
      <c r="BS5" s="30"/>
      <c r="BT5" s="30"/>
      <c r="BU5" s="30"/>
      <c r="BV5" s="30"/>
      <c r="BW5" s="30"/>
      <c r="BX5" s="30"/>
      <c r="BY5" s="30"/>
      <c r="BZ5" s="30"/>
    </row>
    <row r="6" spans="1:78" ht="18.75" customHeight="1" x14ac:dyDescent="0.15">
      <c r="A6" s="2"/>
      <c r="B6" s="71" t="str">
        <f>データ!H6</f>
        <v>三重県　亀山市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0"/>
      <c r="BM6" s="30"/>
      <c r="BN6" s="30"/>
      <c r="BO6" s="30"/>
      <c r="BP6" s="30"/>
      <c r="BQ6" s="30"/>
      <c r="BR6" s="30"/>
      <c r="BS6" s="30"/>
      <c r="BT6" s="30"/>
      <c r="BU6" s="30"/>
      <c r="BV6" s="30"/>
      <c r="BW6" s="30"/>
      <c r="BX6" s="30"/>
      <c r="BY6" s="30"/>
      <c r="BZ6" s="30"/>
    </row>
    <row r="7" spans="1:78" ht="18.75" customHeight="1" x14ac:dyDescent="0.15">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72" t="s">
        <v>9</v>
      </c>
      <c r="BM7" s="73"/>
      <c r="BN7" s="73"/>
      <c r="BO7" s="73"/>
      <c r="BP7" s="73"/>
      <c r="BQ7" s="73"/>
      <c r="BR7" s="73"/>
      <c r="BS7" s="73"/>
      <c r="BT7" s="73"/>
      <c r="BU7" s="73"/>
      <c r="BV7" s="73"/>
      <c r="BW7" s="73"/>
      <c r="BX7" s="73"/>
      <c r="BY7" s="74"/>
    </row>
    <row r="8" spans="1:78" ht="18.75" customHeight="1" x14ac:dyDescent="0.15">
      <c r="A8" s="2"/>
      <c r="B8" s="68" t="str">
        <f>データ!I6</f>
        <v>法適用</v>
      </c>
      <c r="C8" s="68"/>
      <c r="D8" s="68"/>
      <c r="E8" s="68"/>
      <c r="F8" s="68"/>
      <c r="G8" s="68"/>
      <c r="H8" s="68"/>
      <c r="I8" s="68" t="str">
        <f>データ!J6</f>
        <v>下水道事業</v>
      </c>
      <c r="J8" s="68"/>
      <c r="K8" s="68"/>
      <c r="L8" s="68"/>
      <c r="M8" s="68"/>
      <c r="N8" s="68"/>
      <c r="O8" s="68"/>
      <c r="P8" s="68" t="str">
        <f>データ!K6</f>
        <v>公共下水道</v>
      </c>
      <c r="Q8" s="68"/>
      <c r="R8" s="68"/>
      <c r="S8" s="68"/>
      <c r="T8" s="68"/>
      <c r="U8" s="68"/>
      <c r="V8" s="68"/>
      <c r="W8" s="68" t="str">
        <f>データ!L6</f>
        <v>Bd2</v>
      </c>
      <c r="X8" s="68"/>
      <c r="Y8" s="68"/>
      <c r="Z8" s="68"/>
      <c r="AA8" s="68"/>
      <c r="AB8" s="68"/>
      <c r="AC8" s="68"/>
      <c r="AD8" s="69" t="str">
        <f>データ!$M$6</f>
        <v>非設置</v>
      </c>
      <c r="AE8" s="69"/>
      <c r="AF8" s="69"/>
      <c r="AG8" s="69"/>
      <c r="AH8" s="69"/>
      <c r="AI8" s="69"/>
      <c r="AJ8" s="69"/>
      <c r="AK8" s="3"/>
      <c r="AL8" s="48">
        <f>データ!S6</f>
        <v>49438</v>
      </c>
      <c r="AM8" s="48"/>
      <c r="AN8" s="48"/>
      <c r="AO8" s="48"/>
      <c r="AP8" s="48"/>
      <c r="AQ8" s="48"/>
      <c r="AR8" s="48"/>
      <c r="AS8" s="48"/>
      <c r="AT8" s="49">
        <f>データ!T6</f>
        <v>191.04</v>
      </c>
      <c r="AU8" s="49"/>
      <c r="AV8" s="49"/>
      <c r="AW8" s="49"/>
      <c r="AX8" s="49"/>
      <c r="AY8" s="49"/>
      <c r="AZ8" s="49"/>
      <c r="BA8" s="49"/>
      <c r="BB8" s="49">
        <f>データ!U6</f>
        <v>258.77999999999997</v>
      </c>
      <c r="BC8" s="49"/>
      <c r="BD8" s="49"/>
      <c r="BE8" s="49"/>
      <c r="BF8" s="49"/>
      <c r="BG8" s="49"/>
      <c r="BH8" s="49"/>
      <c r="BI8" s="49"/>
      <c r="BJ8" s="3"/>
      <c r="BK8" s="3"/>
      <c r="BL8" s="64" t="s">
        <v>10</v>
      </c>
      <c r="BM8" s="65"/>
      <c r="BN8" s="66" t="s">
        <v>11</v>
      </c>
      <c r="BO8" s="66"/>
      <c r="BP8" s="66"/>
      <c r="BQ8" s="66"/>
      <c r="BR8" s="66"/>
      <c r="BS8" s="66"/>
      <c r="BT8" s="66"/>
      <c r="BU8" s="66"/>
      <c r="BV8" s="66"/>
      <c r="BW8" s="66"/>
      <c r="BX8" s="66"/>
      <c r="BY8" s="67"/>
    </row>
    <row r="9" spans="1:78" ht="18.75" customHeight="1" x14ac:dyDescent="0.15">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57" t="s">
        <v>21</v>
      </c>
      <c r="BO9" s="57"/>
      <c r="BP9" s="57"/>
      <c r="BQ9" s="57"/>
      <c r="BR9" s="57"/>
      <c r="BS9" s="57"/>
      <c r="BT9" s="57"/>
      <c r="BU9" s="57"/>
      <c r="BV9" s="57"/>
      <c r="BW9" s="57"/>
      <c r="BX9" s="57"/>
      <c r="BY9" s="58"/>
    </row>
    <row r="10" spans="1:78" ht="18.75" customHeight="1" x14ac:dyDescent="0.15">
      <c r="A10" s="2"/>
      <c r="B10" s="49" t="str">
        <f>データ!N6</f>
        <v>-</v>
      </c>
      <c r="C10" s="49"/>
      <c r="D10" s="49"/>
      <c r="E10" s="49"/>
      <c r="F10" s="49"/>
      <c r="G10" s="49"/>
      <c r="H10" s="49"/>
      <c r="I10" s="49">
        <f>データ!O6</f>
        <v>52.26</v>
      </c>
      <c r="J10" s="49"/>
      <c r="K10" s="49"/>
      <c r="L10" s="49"/>
      <c r="M10" s="49"/>
      <c r="N10" s="49"/>
      <c r="O10" s="49"/>
      <c r="P10" s="49">
        <f>データ!P6</f>
        <v>61.28</v>
      </c>
      <c r="Q10" s="49"/>
      <c r="R10" s="49"/>
      <c r="S10" s="49"/>
      <c r="T10" s="49"/>
      <c r="U10" s="49"/>
      <c r="V10" s="49"/>
      <c r="W10" s="49">
        <f>データ!Q6</f>
        <v>90.09</v>
      </c>
      <c r="X10" s="49"/>
      <c r="Y10" s="49"/>
      <c r="Z10" s="49"/>
      <c r="AA10" s="49"/>
      <c r="AB10" s="49"/>
      <c r="AC10" s="49"/>
      <c r="AD10" s="48">
        <f>データ!R6</f>
        <v>2470</v>
      </c>
      <c r="AE10" s="48"/>
      <c r="AF10" s="48"/>
      <c r="AG10" s="48"/>
      <c r="AH10" s="48"/>
      <c r="AI10" s="48"/>
      <c r="AJ10" s="48"/>
      <c r="AK10" s="2"/>
      <c r="AL10" s="48">
        <f>データ!V6</f>
        <v>30310</v>
      </c>
      <c r="AM10" s="48"/>
      <c r="AN10" s="48"/>
      <c r="AO10" s="48"/>
      <c r="AP10" s="48"/>
      <c r="AQ10" s="48"/>
      <c r="AR10" s="48"/>
      <c r="AS10" s="48"/>
      <c r="AT10" s="49">
        <f>データ!W6</f>
        <v>9.92</v>
      </c>
      <c r="AU10" s="49"/>
      <c r="AV10" s="49"/>
      <c r="AW10" s="49"/>
      <c r="AX10" s="49"/>
      <c r="AY10" s="49"/>
      <c r="AZ10" s="49"/>
      <c r="BA10" s="49"/>
      <c r="BB10" s="49">
        <f>データ!X6</f>
        <v>3055.44</v>
      </c>
      <c r="BC10" s="49"/>
      <c r="BD10" s="49"/>
      <c r="BE10" s="49"/>
      <c r="BF10" s="49"/>
      <c r="BG10" s="49"/>
      <c r="BH10" s="49"/>
      <c r="BI10" s="49"/>
      <c r="BJ10" s="2"/>
      <c r="BK10" s="2"/>
      <c r="BL10" s="50" t="s">
        <v>22</v>
      </c>
      <c r="BM10" s="51"/>
      <c r="BN10" s="52" t="s">
        <v>23</v>
      </c>
      <c r="BO10" s="52"/>
      <c r="BP10" s="52"/>
      <c r="BQ10" s="52"/>
      <c r="BR10" s="52"/>
      <c r="BS10" s="52"/>
      <c r="BT10" s="52"/>
      <c r="BU10" s="52"/>
      <c r="BV10" s="52"/>
      <c r="BW10" s="52"/>
      <c r="BX10" s="52"/>
      <c r="BY10" s="5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44"/>
      <c r="BM15" s="45"/>
      <c r="BN15" s="45"/>
      <c r="BO15" s="45"/>
      <c r="BP15" s="45"/>
      <c r="BQ15" s="45"/>
      <c r="BR15" s="45"/>
      <c r="BS15" s="45"/>
      <c r="BT15" s="45"/>
      <c r="BU15" s="45"/>
      <c r="BV15" s="45"/>
      <c r="BW15" s="45"/>
      <c r="BX15" s="45"/>
      <c r="BY15" s="45"/>
      <c r="BZ15" s="4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2" t="s">
        <v>115</v>
      </c>
      <c r="BM16" s="33"/>
      <c r="BN16" s="33"/>
      <c r="BO16" s="33"/>
      <c r="BP16" s="33"/>
      <c r="BQ16" s="33"/>
      <c r="BR16" s="33"/>
      <c r="BS16" s="33"/>
      <c r="BT16" s="33"/>
      <c r="BU16" s="33"/>
      <c r="BV16" s="33"/>
      <c r="BW16" s="33"/>
      <c r="BX16" s="33"/>
      <c r="BY16" s="33"/>
      <c r="BZ16" s="34"/>
    </row>
    <row r="17" spans="1:81"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2"/>
      <c r="BM17" s="33"/>
      <c r="BN17" s="33"/>
      <c r="BO17" s="33"/>
      <c r="BP17" s="33"/>
      <c r="BQ17" s="33"/>
      <c r="BR17" s="33"/>
      <c r="BS17" s="33"/>
      <c r="BT17" s="33"/>
      <c r="BU17" s="33"/>
      <c r="BV17" s="33"/>
      <c r="BW17" s="33"/>
      <c r="BX17" s="33"/>
      <c r="BY17" s="33"/>
      <c r="BZ17" s="34"/>
    </row>
    <row r="18" spans="1:81"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2"/>
      <c r="BM18" s="33"/>
      <c r="BN18" s="33"/>
      <c r="BO18" s="33"/>
      <c r="BP18" s="33"/>
      <c r="BQ18" s="33"/>
      <c r="BR18" s="33"/>
      <c r="BS18" s="33"/>
      <c r="BT18" s="33"/>
      <c r="BU18" s="33"/>
      <c r="BV18" s="33"/>
      <c r="BW18" s="33"/>
      <c r="BX18" s="33"/>
      <c r="BY18" s="33"/>
      <c r="BZ18" s="34"/>
    </row>
    <row r="19" spans="1:81"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2"/>
      <c r="BM19" s="33"/>
      <c r="BN19" s="33"/>
      <c r="BO19" s="33"/>
      <c r="BP19" s="33"/>
      <c r="BQ19" s="33"/>
      <c r="BR19" s="33"/>
      <c r="BS19" s="33"/>
      <c r="BT19" s="33"/>
      <c r="BU19" s="33"/>
      <c r="BV19" s="33"/>
      <c r="BW19" s="33"/>
      <c r="BX19" s="33"/>
      <c r="BY19" s="33"/>
      <c r="BZ19" s="34"/>
    </row>
    <row r="20" spans="1:81"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2"/>
      <c r="BM20" s="33"/>
      <c r="BN20" s="33"/>
      <c r="BO20" s="33"/>
      <c r="BP20" s="33"/>
      <c r="BQ20" s="33"/>
      <c r="BR20" s="33"/>
      <c r="BS20" s="33"/>
      <c r="BT20" s="33"/>
      <c r="BU20" s="33"/>
      <c r="BV20" s="33"/>
      <c r="BW20" s="33"/>
      <c r="BX20" s="33"/>
      <c r="BY20" s="33"/>
      <c r="BZ20" s="34"/>
    </row>
    <row r="21" spans="1:81"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2"/>
      <c r="BM21" s="33"/>
      <c r="BN21" s="33"/>
      <c r="BO21" s="33"/>
      <c r="BP21" s="33"/>
      <c r="BQ21" s="33"/>
      <c r="BR21" s="33"/>
      <c r="BS21" s="33"/>
      <c r="BT21" s="33"/>
      <c r="BU21" s="33"/>
      <c r="BV21" s="33"/>
      <c r="BW21" s="33"/>
      <c r="BX21" s="33"/>
      <c r="BY21" s="33"/>
      <c r="BZ21" s="34"/>
    </row>
    <row r="22" spans="1:81"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2"/>
      <c r="BM22" s="33"/>
      <c r="BN22" s="33"/>
      <c r="BO22" s="33"/>
      <c r="BP22" s="33"/>
      <c r="BQ22" s="33"/>
      <c r="BR22" s="33"/>
      <c r="BS22" s="33"/>
      <c r="BT22" s="33"/>
      <c r="BU22" s="33"/>
      <c r="BV22" s="33"/>
      <c r="BW22" s="33"/>
      <c r="BX22" s="33"/>
      <c r="BY22" s="33"/>
      <c r="BZ22" s="34"/>
      <c r="CC22" s="29"/>
    </row>
    <row r="23" spans="1:81"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2"/>
      <c r="BM23" s="33"/>
      <c r="BN23" s="33"/>
      <c r="BO23" s="33"/>
      <c r="BP23" s="33"/>
      <c r="BQ23" s="33"/>
      <c r="BR23" s="33"/>
      <c r="BS23" s="33"/>
      <c r="BT23" s="33"/>
      <c r="BU23" s="33"/>
      <c r="BV23" s="33"/>
      <c r="BW23" s="33"/>
      <c r="BX23" s="33"/>
      <c r="BY23" s="33"/>
      <c r="BZ23" s="34"/>
    </row>
    <row r="24" spans="1:81"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2"/>
      <c r="BM24" s="33"/>
      <c r="BN24" s="33"/>
      <c r="BO24" s="33"/>
      <c r="BP24" s="33"/>
      <c r="BQ24" s="33"/>
      <c r="BR24" s="33"/>
      <c r="BS24" s="33"/>
      <c r="BT24" s="33"/>
      <c r="BU24" s="33"/>
      <c r="BV24" s="33"/>
      <c r="BW24" s="33"/>
      <c r="BX24" s="33"/>
      <c r="BY24" s="33"/>
      <c r="BZ24" s="34"/>
    </row>
    <row r="25" spans="1:81"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2"/>
      <c r="BM25" s="33"/>
      <c r="BN25" s="33"/>
      <c r="BO25" s="33"/>
      <c r="BP25" s="33"/>
      <c r="BQ25" s="33"/>
      <c r="BR25" s="33"/>
      <c r="BS25" s="33"/>
      <c r="BT25" s="33"/>
      <c r="BU25" s="33"/>
      <c r="BV25" s="33"/>
      <c r="BW25" s="33"/>
      <c r="BX25" s="33"/>
      <c r="BY25" s="33"/>
      <c r="BZ25" s="34"/>
    </row>
    <row r="26" spans="1:81"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2"/>
      <c r="BM26" s="33"/>
      <c r="BN26" s="33"/>
      <c r="BO26" s="33"/>
      <c r="BP26" s="33"/>
      <c r="BQ26" s="33"/>
      <c r="BR26" s="33"/>
      <c r="BS26" s="33"/>
      <c r="BT26" s="33"/>
      <c r="BU26" s="33"/>
      <c r="BV26" s="33"/>
      <c r="BW26" s="33"/>
      <c r="BX26" s="33"/>
      <c r="BY26" s="33"/>
      <c r="BZ26" s="34"/>
    </row>
    <row r="27" spans="1:81"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2"/>
      <c r="BM27" s="33"/>
      <c r="BN27" s="33"/>
      <c r="BO27" s="33"/>
      <c r="BP27" s="33"/>
      <c r="BQ27" s="33"/>
      <c r="BR27" s="33"/>
      <c r="BS27" s="33"/>
      <c r="BT27" s="33"/>
      <c r="BU27" s="33"/>
      <c r="BV27" s="33"/>
      <c r="BW27" s="33"/>
      <c r="BX27" s="33"/>
      <c r="BY27" s="33"/>
      <c r="BZ27" s="34"/>
    </row>
    <row r="28" spans="1:81"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2"/>
      <c r="BM28" s="33"/>
      <c r="BN28" s="33"/>
      <c r="BO28" s="33"/>
      <c r="BP28" s="33"/>
      <c r="BQ28" s="33"/>
      <c r="BR28" s="33"/>
      <c r="BS28" s="33"/>
      <c r="BT28" s="33"/>
      <c r="BU28" s="33"/>
      <c r="BV28" s="33"/>
      <c r="BW28" s="33"/>
      <c r="BX28" s="33"/>
      <c r="BY28" s="33"/>
      <c r="BZ28" s="34"/>
    </row>
    <row r="29" spans="1:81"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2"/>
      <c r="BM29" s="33"/>
      <c r="BN29" s="33"/>
      <c r="BO29" s="33"/>
      <c r="BP29" s="33"/>
      <c r="BQ29" s="33"/>
      <c r="BR29" s="33"/>
      <c r="BS29" s="33"/>
      <c r="BT29" s="33"/>
      <c r="BU29" s="33"/>
      <c r="BV29" s="33"/>
      <c r="BW29" s="33"/>
      <c r="BX29" s="33"/>
      <c r="BY29" s="33"/>
      <c r="BZ29" s="34"/>
    </row>
    <row r="30" spans="1:81"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2"/>
      <c r="BM30" s="33"/>
      <c r="BN30" s="33"/>
      <c r="BO30" s="33"/>
      <c r="BP30" s="33"/>
      <c r="BQ30" s="33"/>
      <c r="BR30" s="33"/>
      <c r="BS30" s="33"/>
      <c r="BT30" s="33"/>
      <c r="BU30" s="33"/>
      <c r="BV30" s="33"/>
      <c r="BW30" s="33"/>
      <c r="BX30" s="33"/>
      <c r="BY30" s="33"/>
      <c r="BZ30" s="34"/>
    </row>
    <row r="31" spans="1:81"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2"/>
      <c r="BM31" s="33"/>
      <c r="BN31" s="33"/>
      <c r="BO31" s="33"/>
      <c r="BP31" s="33"/>
      <c r="BQ31" s="33"/>
      <c r="BR31" s="33"/>
      <c r="BS31" s="33"/>
      <c r="BT31" s="33"/>
      <c r="BU31" s="33"/>
      <c r="BV31" s="33"/>
      <c r="BW31" s="33"/>
      <c r="BX31" s="33"/>
      <c r="BY31" s="33"/>
      <c r="BZ31" s="34"/>
    </row>
    <row r="32" spans="1:81"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2"/>
      <c r="BM32" s="33"/>
      <c r="BN32" s="33"/>
      <c r="BO32" s="33"/>
      <c r="BP32" s="33"/>
      <c r="BQ32" s="33"/>
      <c r="BR32" s="33"/>
      <c r="BS32" s="33"/>
      <c r="BT32" s="33"/>
      <c r="BU32" s="33"/>
      <c r="BV32" s="33"/>
      <c r="BW32" s="33"/>
      <c r="BX32" s="33"/>
      <c r="BY32" s="33"/>
      <c r="BZ32" s="3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2"/>
      <c r="BM33" s="33"/>
      <c r="BN33" s="33"/>
      <c r="BO33" s="33"/>
      <c r="BP33" s="33"/>
      <c r="BQ33" s="33"/>
      <c r="BR33" s="33"/>
      <c r="BS33" s="33"/>
      <c r="BT33" s="33"/>
      <c r="BU33" s="33"/>
      <c r="BV33" s="33"/>
      <c r="BW33" s="33"/>
      <c r="BX33" s="33"/>
      <c r="BY33" s="33"/>
      <c r="BZ33" s="3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2"/>
      <c r="BM34" s="33"/>
      <c r="BN34" s="33"/>
      <c r="BO34" s="33"/>
      <c r="BP34" s="33"/>
      <c r="BQ34" s="33"/>
      <c r="BR34" s="33"/>
      <c r="BS34" s="33"/>
      <c r="BT34" s="33"/>
      <c r="BU34" s="33"/>
      <c r="BV34" s="33"/>
      <c r="BW34" s="33"/>
      <c r="BX34" s="33"/>
      <c r="BY34" s="33"/>
      <c r="BZ34" s="3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2"/>
      <c r="BM35" s="33"/>
      <c r="BN35" s="33"/>
      <c r="BO35" s="33"/>
      <c r="BP35" s="33"/>
      <c r="BQ35" s="33"/>
      <c r="BR35" s="33"/>
      <c r="BS35" s="33"/>
      <c r="BT35" s="33"/>
      <c r="BU35" s="33"/>
      <c r="BV35" s="33"/>
      <c r="BW35" s="33"/>
      <c r="BX35" s="33"/>
      <c r="BY35" s="33"/>
      <c r="BZ35" s="3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2"/>
      <c r="BM36" s="33"/>
      <c r="BN36" s="33"/>
      <c r="BO36" s="33"/>
      <c r="BP36" s="33"/>
      <c r="BQ36" s="33"/>
      <c r="BR36" s="33"/>
      <c r="BS36" s="33"/>
      <c r="BT36" s="33"/>
      <c r="BU36" s="33"/>
      <c r="BV36" s="33"/>
      <c r="BW36" s="33"/>
      <c r="BX36" s="33"/>
      <c r="BY36" s="33"/>
      <c r="BZ36" s="3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2"/>
      <c r="BM37" s="33"/>
      <c r="BN37" s="33"/>
      <c r="BO37" s="33"/>
      <c r="BP37" s="33"/>
      <c r="BQ37" s="33"/>
      <c r="BR37" s="33"/>
      <c r="BS37" s="33"/>
      <c r="BT37" s="33"/>
      <c r="BU37" s="33"/>
      <c r="BV37" s="33"/>
      <c r="BW37" s="33"/>
      <c r="BX37" s="33"/>
      <c r="BY37" s="33"/>
      <c r="BZ37" s="3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2"/>
      <c r="BM38" s="33"/>
      <c r="BN38" s="33"/>
      <c r="BO38" s="33"/>
      <c r="BP38" s="33"/>
      <c r="BQ38" s="33"/>
      <c r="BR38" s="33"/>
      <c r="BS38" s="33"/>
      <c r="BT38" s="33"/>
      <c r="BU38" s="33"/>
      <c r="BV38" s="33"/>
      <c r="BW38" s="33"/>
      <c r="BX38" s="33"/>
      <c r="BY38" s="33"/>
      <c r="BZ38" s="3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2"/>
      <c r="BM39" s="33"/>
      <c r="BN39" s="33"/>
      <c r="BO39" s="33"/>
      <c r="BP39" s="33"/>
      <c r="BQ39" s="33"/>
      <c r="BR39" s="33"/>
      <c r="BS39" s="33"/>
      <c r="BT39" s="33"/>
      <c r="BU39" s="33"/>
      <c r="BV39" s="33"/>
      <c r="BW39" s="33"/>
      <c r="BX39" s="33"/>
      <c r="BY39" s="33"/>
      <c r="BZ39" s="3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2"/>
      <c r="BM40" s="33"/>
      <c r="BN40" s="33"/>
      <c r="BO40" s="33"/>
      <c r="BP40" s="33"/>
      <c r="BQ40" s="33"/>
      <c r="BR40" s="33"/>
      <c r="BS40" s="33"/>
      <c r="BT40" s="33"/>
      <c r="BU40" s="33"/>
      <c r="BV40" s="33"/>
      <c r="BW40" s="33"/>
      <c r="BX40" s="33"/>
      <c r="BY40" s="33"/>
      <c r="BZ40" s="3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2"/>
      <c r="BM41" s="33"/>
      <c r="BN41" s="33"/>
      <c r="BO41" s="33"/>
      <c r="BP41" s="33"/>
      <c r="BQ41" s="33"/>
      <c r="BR41" s="33"/>
      <c r="BS41" s="33"/>
      <c r="BT41" s="33"/>
      <c r="BU41" s="33"/>
      <c r="BV41" s="33"/>
      <c r="BW41" s="33"/>
      <c r="BX41" s="33"/>
      <c r="BY41" s="33"/>
      <c r="BZ41" s="3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2"/>
      <c r="BM42" s="33"/>
      <c r="BN42" s="33"/>
      <c r="BO42" s="33"/>
      <c r="BP42" s="33"/>
      <c r="BQ42" s="33"/>
      <c r="BR42" s="33"/>
      <c r="BS42" s="33"/>
      <c r="BT42" s="33"/>
      <c r="BU42" s="33"/>
      <c r="BV42" s="33"/>
      <c r="BW42" s="33"/>
      <c r="BX42" s="33"/>
      <c r="BY42" s="33"/>
      <c r="BZ42" s="3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2"/>
      <c r="BM43" s="33"/>
      <c r="BN43" s="33"/>
      <c r="BO43" s="33"/>
      <c r="BP43" s="33"/>
      <c r="BQ43" s="33"/>
      <c r="BR43" s="33"/>
      <c r="BS43" s="33"/>
      <c r="BT43" s="33"/>
      <c r="BU43" s="33"/>
      <c r="BV43" s="33"/>
      <c r="BW43" s="33"/>
      <c r="BX43" s="33"/>
      <c r="BY43" s="33"/>
      <c r="BZ43" s="3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5"/>
      <c r="BM44" s="36"/>
      <c r="BN44" s="36"/>
      <c r="BO44" s="36"/>
      <c r="BP44" s="36"/>
      <c r="BQ44" s="36"/>
      <c r="BR44" s="36"/>
      <c r="BS44" s="36"/>
      <c r="BT44" s="36"/>
      <c r="BU44" s="36"/>
      <c r="BV44" s="36"/>
      <c r="BW44" s="36"/>
      <c r="BX44" s="36"/>
      <c r="BY44" s="36"/>
      <c r="BZ44" s="3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1" t="s">
        <v>27</v>
      </c>
      <c r="BM45" s="42"/>
      <c r="BN45" s="42"/>
      <c r="BO45" s="42"/>
      <c r="BP45" s="42"/>
      <c r="BQ45" s="42"/>
      <c r="BR45" s="42"/>
      <c r="BS45" s="42"/>
      <c r="BT45" s="42"/>
      <c r="BU45" s="42"/>
      <c r="BV45" s="42"/>
      <c r="BW45" s="42"/>
      <c r="BX45" s="42"/>
      <c r="BY45" s="42"/>
      <c r="BZ45" s="4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4"/>
      <c r="BM46" s="45"/>
      <c r="BN46" s="45"/>
      <c r="BO46" s="45"/>
      <c r="BP46" s="45"/>
      <c r="BQ46" s="45"/>
      <c r="BR46" s="45"/>
      <c r="BS46" s="45"/>
      <c r="BT46" s="45"/>
      <c r="BU46" s="45"/>
      <c r="BV46" s="45"/>
      <c r="BW46" s="45"/>
      <c r="BX46" s="45"/>
      <c r="BY46" s="45"/>
      <c r="BZ46" s="4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2" t="s">
        <v>116</v>
      </c>
      <c r="BM47" s="33"/>
      <c r="BN47" s="33"/>
      <c r="BO47" s="33"/>
      <c r="BP47" s="33"/>
      <c r="BQ47" s="33"/>
      <c r="BR47" s="33"/>
      <c r="BS47" s="33"/>
      <c r="BT47" s="33"/>
      <c r="BU47" s="33"/>
      <c r="BV47" s="33"/>
      <c r="BW47" s="33"/>
      <c r="BX47" s="33"/>
      <c r="BY47" s="33"/>
      <c r="BZ47" s="3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2"/>
      <c r="BM48" s="33"/>
      <c r="BN48" s="33"/>
      <c r="BO48" s="33"/>
      <c r="BP48" s="33"/>
      <c r="BQ48" s="33"/>
      <c r="BR48" s="33"/>
      <c r="BS48" s="33"/>
      <c r="BT48" s="33"/>
      <c r="BU48" s="33"/>
      <c r="BV48" s="33"/>
      <c r="BW48" s="33"/>
      <c r="BX48" s="33"/>
      <c r="BY48" s="33"/>
      <c r="BZ48" s="3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2"/>
      <c r="BM49" s="33"/>
      <c r="BN49" s="33"/>
      <c r="BO49" s="33"/>
      <c r="BP49" s="33"/>
      <c r="BQ49" s="33"/>
      <c r="BR49" s="33"/>
      <c r="BS49" s="33"/>
      <c r="BT49" s="33"/>
      <c r="BU49" s="33"/>
      <c r="BV49" s="33"/>
      <c r="BW49" s="33"/>
      <c r="BX49" s="33"/>
      <c r="BY49" s="33"/>
      <c r="BZ49" s="3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2"/>
      <c r="BM50" s="33"/>
      <c r="BN50" s="33"/>
      <c r="BO50" s="33"/>
      <c r="BP50" s="33"/>
      <c r="BQ50" s="33"/>
      <c r="BR50" s="33"/>
      <c r="BS50" s="33"/>
      <c r="BT50" s="33"/>
      <c r="BU50" s="33"/>
      <c r="BV50" s="33"/>
      <c r="BW50" s="33"/>
      <c r="BX50" s="33"/>
      <c r="BY50" s="33"/>
      <c r="BZ50" s="3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2"/>
      <c r="BM51" s="33"/>
      <c r="BN51" s="33"/>
      <c r="BO51" s="33"/>
      <c r="BP51" s="33"/>
      <c r="BQ51" s="33"/>
      <c r="BR51" s="33"/>
      <c r="BS51" s="33"/>
      <c r="BT51" s="33"/>
      <c r="BU51" s="33"/>
      <c r="BV51" s="33"/>
      <c r="BW51" s="33"/>
      <c r="BX51" s="33"/>
      <c r="BY51" s="33"/>
      <c r="BZ51" s="3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2"/>
      <c r="BM52" s="33"/>
      <c r="BN52" s="33"/>
      <c r="BO52" s="33"/>
      <c r="BP52" s="33"/>
      <c r="BQ52" s="33"/>
      <c r="BR52" s="33"/>
      <c r="BS52" s="33"/>
      <c r="BT52" s="33"/>
      <c r="BU52" s="33"/>
      <c r="BV52" s="33"/>
      <c r="BW52" s="33"/>
      <c r="BX52" s="33"/>
      <c r="BY52" s="33"/>
      <c r="BZ52" s="3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2"/>
      <c r="BM53" s="33"/>
      <c r="BN53" s="33"/>
      <c r="BO53" s="33"/>
      <c r="BP53" s="33"/>
      <c r="BQ53" s="33"/>
      <c r="BR53" s="33"/>
      <c r="BS53" s="33"/>
      <c r="BT53" s="33"/>
      <c r="BU53" s="33"/>
      <c r="BV53" s="33"/>
      <c r="BW53" s="33"/>
      <c r="BX53" s="33"/>
      <c r="BY53" s="33"/>
      <c r="BZ53" s="3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2"/>
      <c r="BM54" s="33"/>
      <c r="BN54" s="33"/>
      <c r="BO54" s="33"/>
      <c r="BP54" s="33"/>
      <c r="BQ54" s="33"/>
      <c r="BR54" s="33"/>
      <c r="BS54" s="33"/>
      <c r="BT54" s="33"/>
      <c r="BU54" s="33"/>
      <c r="BV54" s="33"/>
      <c r="BW54" s="33"/>
      <c r="BX54" s="33"/>
      <c r="BY54" s="33"/>
      <c r="BZ54" s="3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2"/>
      <c r="BM55" s="33"/>
      <c r="BN55" s="33"/>
      <c r="BO55" s="33"/>
      <c r="BP55" s="33"/>
      <c r="BQ55" s="33"/>
      <c r="BR55" s="33"/>
      <c r="BS55" s="33"/>
      <c r="BT55" s="33"/>
      <c r="BU55" s="33"/>
      <c r="BV55" s="33"/>
      <c r="BW55" s="33"/>
      <c r="BX55" s="33"/>
      <c r="BY55" s="33"/>
      <c r="BZ55" s="3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2"/>
      <c r="BM56" s="33"/>
      <c r="BN56" s="33"/>
      <c r="BO56" s="33"/>
      <c r="BP56" s="33"/>
      <c r="BQ56" s="33"/>
      <c r="BR56" s="33"/>
      <c r="BS56" s="33"/>
      <c r="BT56" s="33"/>
      <c r="BU56" s="33"/>
      <c r="BV56" s="33"/>
      <c r="BW56" s="33"/>
      <c r="BX56" s="33"/>
      <c r="BY56" s="33"/>
      <c r="BZ56" s="3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2"/>
      <c r="BM57" s="33"/>
      <c r="BN57" s="33"/>
      <c r="BO57" s="33"/>
      <c r="BP57" s="33"/>
      <c r="BQ57" s="33"/>
      <c r="BR57" s="33"/>
      <c r="BS57" s="33"/>
      <c r="BT57" s="33"/>
      <c r="BU57" s="33"/>
      <c r="BV57" s="33"/>
      <c r="BW57" s="33"/>
      <c r="BX57" s="33"/>
      <c r="BY57" s="33"/>
      <c r="BZ57" s="3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2"/>
      <c r="BM58" s="33"/>
      <c r="BN58" s="33"/>
      <c r="BO58" s="33"/>
      <c r="BP58" s="33"/>
      <c r="BQ58" s="33"/>
      <c r="BR58" s="33"/>
      <c r="BS58" s="33"/>
      <c r="BT58" s="33"/>
      <c r="BU58" s="33"/>
      <c r="BV58" s="33"/>
      <c r="BW58" s="33"/>
      <c r="BX58" s="33"/>
      <c r="BY58" s="33"/>
      <c r="BZ58" s="3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2"/>
      <c r="BM59" s="33"/>
      <c r="BN59" s="33"/>
      <c r="BO59" s="33"/>
      <c r="BP59" s="33"/>
      <c r="BQ59" s="33"/>
      <c r="BR59" s="33"/>
      <c r="BS59" s="33"/>
      <c r="BT59" s="33"/>
      <c r="BU59" s="33"/>
      <c r="BV59" s="33"/>
      <c r="BW59" s="33"/>
      <c r="BX59" s="33"/>
      <c r="BY59" s="33"/>
      <c r="BZ59" s="34"/>
    </row>
    <row r="60" spans="1:78" ht="13.5" customHeight="1" x14ac:dyDescent="0.15">
      <c r="A60" s="2"/>
      <c r="B60" s="38" t="s">
        <v>28</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32"/>
      <c r="BM60" s="33"/>
      <c r="BN60" s="33"/>
      <c r="BO60" s="33"/>
      <c r="BP60" s="33"/>
      <c r="BQ60" s="33"/>
      <c r="BR60" s="33"/>
      <c r="BS60" s="33"/>
      <c r="BT60" s="33"/>
      <c r="BU60" s="33"/>
      <c r="BV60" s="33"/>
      <c r="BW60" s="33"/>
      <c r="BX60" s="33"/>
      <c r="BY60" s="33"/>
      <c r="BZ60" s="34"/>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32"/>
      <c r="BM61" s="33"/>
      <c r="BN61" s="33"/>
      <c r="BO61" s="33"/>
      <c r="BP61" s="33"/>
      <c r="BQ61" s="33"/>
      <c r="BR61" s="33"/>
      <c r="BS61" s="33"/>
      <c r="BT61" s="33"/>
      <c r="BU61" s="33"/>
      <c r="BV61" s="33"/>
      <c r="BW61" s="33"/>
      <c r="BX61" s="33"/>
      <c r="BY61" s="33"/>
      <c r="BZ61" s="3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2"/>
      <c r="BM62" s="33"/>
      <c r="BN62" s="33"/>
      <c r="BO62" s="33"/>
      <c r="BP62" s="33"/>
      <c r="BQ62" s="33"/>
      <c r="BR62" s="33"/>
      <c r="BS62" s="33"/>
      <c r="BT62" s="33"/>
      <c r="BU62" s="33"/>
      <c r="BV62" s="33"/>
      <c r="BW62" s="33"/>
      <c r="BX62" s="33"/>
      <c r="BY62" s="33"/>
      <c r="BZ62" s="3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5"/>
      <c r="BM63" s="36"/>
      <c r="BN63" s="36"/>
      <c r="BO63" s="36"/>
      <c r="BP63" s="36"/>
      <c r="BQ63" s="36"/>
      <c r="BR63" s="36"/>
      <c r="BS63" s="36"/>
      <c r="BT63" s="36"/>
      <c r="BU63" s="36"/>
      <c r="BV63" s="36"/>
      <c r="BW63" s="36"/>
      <c r="BX63" s="36"/>
      <c r="BY63" s="36"/>
      <c r="BZ63" s="3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1" t="s">
        <v>29</v>
      </c>
      <c r="BM64" s="42"/>
      <c r="BN64" s="42"/>
      <c r="BO64" s="42"/>
      <c r="BP64" s="42"/>
      <c r="BQ64" s="42"/>
      <c r="BR64" s="42"/>
      <c r="BS64" s="42"/>
      <c r="BT64" s="42"/>
      <c r="BU64" s="42"/>
      <c r="BV64" s="42"/>
      <c r="BW64" s="42"/>
      <c r="BX64" s="42"/>
      <c r="BY64" s="42"/>
      <c r="BZ64" s="4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4"/>
      <c r="BM65" s="45"/>
      <c r="BN65" s="45"/>
      <c r="BO65" s="45"/>
      <c r="BP65" s="45"/>
      <c r="BQ65" s="45"/>
      <c r="BR65" s="45"/>
      <c r="BS65" s="45"/>
      <c r="BT65" s="45"/>
      <c r="BU65" s="45"/>
      <c r="BV65" s="45"/>
      <c r="BW65" s="45"/>
      <c r="BX65" s="45"/>
      <c r="BY65" s="45"/>
      <c r="BZ65" s="4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2" t="s">
        <v>117</v>
      </c>
      <c r="BM66" s="33"/>
      <c r="BN66" s="33"/>
      <c r="BO66" s="33"/>
      <c r="BP66" s="33"/>
      <c r="BQ66" s="33"/>
      <c r="BR66" s="33"/>
      <c r="BS66" s="33"/>
      <c r="BT66" s="33"/>
      <c r="BU66" s="33"/>
      <c r="BV66" s="33"/>
      <c r="BW66" s="33"/>
      <c r="BX66" s="33"/>
      <c r="BY66" s="33"/>
      <c r="BZ66" s="3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2"/>
      <c r="BM67" s="33"/>
      <c r="BN67" s="33"/>
      <c r="BO67" s="33"/>
      <c r="BP67" s="33"/>
      <c r="BQ67" s="33"/>
      <c r="BR67" s="33"/>
      <c r="BS67" s="33"/>
      <c r="BT67" s="33"/>
      <c r="BU67" s="33"/>
      <c r="BV67" s="33"/>
      <c r="BW67" s="33"/>
      <c r="BX67" s="33"/>
      <c r="BY67" s="33"/>
      <c r="BZ67" s="3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2"/>
      <c r="BM68" s="33"/>
      <c r="BN68" s="33"/>
      <c r="BO68" s="33"/>
      <c r="BP68" s="33"/>
      <c r="BQ68" s="33"/>
      <c r="BR68" s="33"/>
      <c r="BS68" s="33"/>
      <c r="BT68" s="33"/>
      <c r="BU68" s="33"/>
      <c r="BV68" s="33"/>
      <c r="BW68" s="33"/>
      <c r="BX68" s="33"/>
      <c r="BY68" s="33"/>
      <c r="BZ68" s="3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2"/>
      <c r="BM69" s="33"/>
      <c r="BN69" s="33"/>
      <c r="BO69" s="33"/>
      <c r="BP69" s="33"/>
      <c r="BQ69" s="33"/>
      <c r="BR69" s="33"/>
      <c r="BS69" s="33"/>
      <c r="BT69" s="33"/>
      <c r="BU69" s="33"/>
      <c r="BV69" s="33"/>
      <c r="BW69" s="33"/>
      <c r="BX69" s="33"/>
      <c r="BY69" s="33"/>
      <c r="BZ69" s="3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2"/>
      <c r="BM70" s="33"/>
      <c r="BN70" s="33"/>
      <c r="BO70" s="33"/>
      <c r="BP70" s="33"/>
      <c r="BQ70" s="33"/>
      <c r="BR70" s="33"/>
      <c r="BS70" s="33"/>
      <c r="BT70" s="33"/>
      <c r="BU70" s="33"/>
      <c r="BV70" s="33"/>
      <c r="BW70" s="33"/>
      <c r="BX70" s="33"/>
      <c r="BY70" s="33"/>
      <c r="BZ70" s="3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2"/>
      <c r="BM71" s="33"/>
      <c r="BN71" s="33"/>
      <c r="BO71" s="33"/>
      <c r="BP71" s="33"/>
      <c r="BQ71" s="33"/>
      <c r="BR71" s="33"/>
      <c r="BS71" s="33"/>
      <c r="BT71" s="33"/>
      <c r="BU71" s="33"/>
      <c r="BV71" s="33"/>
      <c r="BW71" s="33"/>
      <c r="BX71" s="33"/>
      <c r="BY71" s="33"/>
      <c r="BZ71" s="3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2"/>
      <c r="BM72" s="33"/>
      <c r="BN72" s="33"/>
      <c r="BO72" s="33"/>
      <c r="BP72" s="33"/>
      <c r="BQ72" s="33"/>
      <c r="BR72" s="33"/>
      <c r="BS72" s="33"/>
      <c r="BT72" s="33"/>
      <c r="BU72" s="33"/>
      <c r="BV72" s="33"/>
      <c r="BW72" s="33"/>
      <c r="BX72" s="33"/>
      <c r="BY72" s="33"/>
      <c r="BZ72" s="3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2"/>
      <c r="BM73" s="33"/>
      <c r="BN73" s="33"/>
      <c r="BO73" s="33"/>
      <c r="BP73" s="33"/>
      <c r="BQ73" s="33"/>
      <c r="BR73" s="33"/>
      <c r="BS73" s="33"/>
      <c r="BT73" s="33"/>
      <c r="BU73" s="33"/>
      <c r="BV73" s="33"/>
      <c r="BW73" s="33"/>
      <c r="BX73" s="33"/>
      <c r="BY73" s="33"/>
      <c r="BZ73" s="3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2"/>
      <c r="BM74" s="33"/>
      <c r="BN74" s="33"/>
      <c r="BO74" s="33"/>
      <c r="BP74" s="33"/>
      <c r="BQ74" s="33"/>
      <c r="BR74" s="33"/>
      <c r="BS74" s="33"/>
      <c r="BT74" s="33"/>
      <c r="BU74" s="33"/>
      <c r="BV74" s="33"/>
      <c r="BW74" s="33"/>
      <c r="BX74" s="33"/>
      <c r="BY74" s="33"/>
      <c r="BZ74" s="3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2"/>
      <c r="BM75" s="33"/>
      <c r="BN75" s="33"/>
      <c r="BO75" s="33"/>
      <c r="BP75" s="33"/>
      <c r="BQ75" s="33"/>
      <c r="BR75" s="33"/>
      <c r="BS75" s="33"/>
      <c r="BT75" s="33"/>
      <c r="BU75" s="33"/>
      <c r="BV75" s="33"/>
      <c r="BW75" s="33"/>
      <c r="BX75" s="33"/>
      <c r="BY75" s="33"/>
      <c r="BZ75" s="3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2"/>
      <c r="BM76" s="33"/>
      <c r="BN76" s="33"/>
      <c r="BO76" s="33"/>
      <c r="BP76" s="33"/>
      <c r="BQ76" s="33"/>
      <c r="BR76" s="33"/>
      <c r="BS76" s="33"/>
      <c r="BT76" s="33"/>
      <c r="BU76" s="33"/>
      <c r="BV76" s="33"/>
      <c r="BW76" s="33"/>
      <c r="BX76" s="33"/>
      <c r="BY76" s="33"/>
      <c r="BZ76" s="3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2"/>
      <c r="BM77" s="33"/>
      <c r="BN77" s="33"/>
      <c r="BO77" s="33"/>
      <c r="BP77" s="33"/>
      <c r="BQ77" s="33"/>
      <c r="BR77" s="33"/>
      <c r="BS77" s="33"/>
      <c r="BT77" s="33"/>
      <c r="BU77" s="33"/>
      <c r="BV77" s="33"/>
      <c r="BW77" s="33"/>
      <c r="BX77" s="33"/>
      <c r="BY77" s="33"/>
      <c r="BZ77" s="3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2"/>
      <c r="BM78" s="33"/>
      <c r="BN78" s="33"/>
      <c r="BO78" s="33"/>
      <c r="BP78" s="33"/>
      <c r="BQ78" s="33"/>
      <c r="BR78" s="33"/>
      <c r="BS78" s="33"/>
      <c r="BT78" s="33"/>
      <c r="BU78" s="33"/>
      <c r="BV78" s="33"/>
      <c r="BW78" s="33"/>
      <c r="BX78" s="33"/>
      <c r="BY78" s="33"/>
      <c r="BZ78" s="3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2"/>
      <c r="BM79" s="33"/>
      <c r="BN79" s="33"/>
      <c r="BO79" s="33"/>
      <c r="BP79" s="33"/>
      <c r="BQ79" s="33"/>
      <c r="BR79" s="33"/>
      <c r="BS79" s="33"/>
      <c r="BT79" s="33"/>
      <c r="BU79" s="33"/>
      <c r="BV79" s="33"/>
      <c r="BW79" s="33"/>
      <c r="BX79" s="33"/>
      <c r="BY79" s="33"/>
      <c r="BZ79" s="3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2"/>
      <c r="BM80" s="33"/>
      <c r="BN80" s="33"/>
      <c r="BO80" s="33"/>
      <c r="BP80" s="33"/>
      <c r="BQ80" s="33"/>
      <c r="BR80" s="33"/>
      <c r="BS80" s="33"/>
      <c r="BT80" s="33"/>
      <c r="BU80" s="33"/>
      <c r="BV80" s="33"/>
      <c r="BW80" s="33"/>
      <c r="BX80" s="33"/>
      <c r="BY80" s="33"/>
      <c r="BZ80" s="3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2"/>
      <c r="BM81" s="33"/>
      <c r="BN81" s="33"/>
      <c r="BO81" s="33"/>
      <c r="BP81" s="33"/>
      <c r="BQ81" s="33"/>
      <c r="BR81" s="33"/>
      <c r="BS81" s="33"/>
      <c r="BT81" s="33"/>
      <c r="BU81" s="33"/>
      <c r="BV81" s="33"/>
      <c r="BW81" s="33"/>
      <c r="BX81" s="33"/>
      <c r="BY81" s="33"/>
      <c r="BZ81" s="3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5"/>
      <c r="BM82" s="36"/>
      <c r="BN82" s="36"/>
      <c r="BO82" s="36"/>
      <c r="BP82" s="36"/>
      <c r="BQ82" s="36"/>
      <c r="BR82" s="36"/>
      <c r="BS82" s="36"/>
      <c r="BT82" s="36"/>
      <c r="BU82" s="36"/>
      <c r="BV82" s="36"/>
      <c r="BW82" s="36"/>
      <c r="BX82" s="36"/>
      <c r="BY82" s="36"/>
      <c r="BZ82" s="37"/>
    </row>
    <row r="83" spans="1:78" x14ac:dyDescent="0.15">
      <c r="C83" s="47" t="s">
        <v>30</v>
      </c>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AGtpAmEL+3xqFNMPe/JCjEafQVXL3Pk+z3QT3lSMvMx+6R5B235iRfXtPzMog5e+vuUdtJIRyTdzvZNma4WCag==" saltValue="UdKvw1yAdZ9kHcWYvpRQ6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14" t="s">
        <v>55</v>
      </c>
      <c r="B4" s="16"/>
      <c r="C4" s="16"/>
      <c r="D4" s="16"/>
      <c r="E4" s="16"/>
      <c r="F4" s="16"/>
      <c r="G4" s="16"/>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242101</v>
      </c>
      <c r="D6" s="19">
        <f t="shared" si="3"/>
        <v>46</v>
      </c>
      <c r="E6" s="19">
        <f t="shared" si="3"/>
        <v>17</v>
      </c>
      <c r="F6" s="19">
        <f t="shared" si="3"/>
        <v>1</v>
      </c>
      <c r="G6" s="19">
        <f t="shared" si="3"/>
        <v>0</v>
      </c>
      <c r="H6" s="19" t="str">
        <f t="shared" si="3"/>
        <v>三重県　亀山市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52.26</v>
      </c>
      <c r="P6" s="20">
        <f t="shared" si="3"/>
        <v>61.28</v>
      </c>
      <c r="Q6" s="20">
        <f t="shared" si="3"/>
        <v>90.09</v>
      </c>
      <c r="R6" s="20">
        <f t="shared" si="3"/>
        <v>2470</v>
      </c>
      <c r="S6" s="20">
        <f t="shared" si="3"/>
        <v>49438</v>
      </c>
      <c r="T6" s="20">
        <f t="shared" si="3"/>
        <v>191.04</v>
      </c>
      <c r="U6" s="20">
        <f t="shared" si="3"/>
        <v>258.77999999999997</v>
      </c>
      <c r="V6" s="20">
        <f t="shared" si="3"/>
        <v>30310</v>
      </c>
      <c r="W6" s="20">
        <f t="shared" si="3"/>
        <v>9.92</v>
      </c>
      <c r="X6" s="20">
        <f t="shared" si="3"/>
        <v>3055.44</v>
      </c>
      <c r="Y6" s="21">
        <f>IF(Y7="",NA(),Y7)</f>
        <v>102.92</v>
      </c>
      <c r="Z6" s="21">
        <f t="shared" ref="Z6:AH6" si="4">IF(Z7="",NA(),Z7)</f>
        <v>103.95</v>
      </c>
      <c r="AA6" s="21">
        <f t="shared" si="4"/>
        <v>102.5</v>
      </c>
      <c r="AB6" s="21">
        <f t="shared" si="4"/>
        <v>104.12</v>
      </c>
      <c r="AC6" s="21">
        <f t="shared" si="4"/>
        <v>102.6</v>
      </c>
      <c r="AD6" s="21">
        <f t="shared" si="4"/>
        <v>108.11</v>
      </c>
      <c r="AE6" s="21">
        <f t="shared" si="4"/>
        <v>104.14</v>
      </c>
      <c r="AF6" s="21">
        <f t="shared" si="4"/>
        <v>106.57</v>
      </c>
      <c r="AG6" s="21">
        <f t="shared" si="4"/>
        <v>107.21</v>
      </c>
      <c r="AH6" s="21">
        <f t="shared" si="4"/>
        <v>108.61</v>
      </c>
      <c r="AI6" s="20" t="str">
        <f>IF(AI7="","",IF(AI7="-","【-】","【"&amp;SUBSTITUTE(TEXT(AI7,"#,##0.00"),"-","△")&amp;"】"))</f>
        <v>【107.02】</v>
      </c>
      <c r="AJ6" s="20">
        <f>IF(AJ7="",NA(),AJ7)</f>
        <v>0</v>
      </c>
      <c r="AK6" s="20">
        <f t="shared" ref="AK6:AS6" si="5">IF(AK7="",NA(),AK7)</f>
        <v>0</v>
      </c>
      <c r="AL6" s="20">
        <f t="shared" si="5"/>
        <v>0</v>
      </c>
      <c r="AM6" s="20">
        <f t="shared" si="5"/>
        <v>0</v>
      </c>
      <c r="AN6" s="20">
        <f t="shared" si="5"/>
        <v>0</v>
      </c>
      <c r="AO6" s="21">
        <f t="shared" si="5"/>
        <v>86.54</v>
      </c>
      <c r="AP6" s="21">
        <f t="shared" si="5"/>
        <v>73.180000000000007</v>
      </c>
      <c r="AQ6" s="21">
        <f t="shared" si="5"/>
        <v>53.44</v>
      </c>
      <c r="AR6" s="21">
        <f t="shared" si="5"/>
        <v>43.71</v>
      </c>
      <c r="AS6" s="21">
        <f t="shared" si="5"/>
        <v>11.49</v>
      </c>
      <c r="AT6" s="20" t="str">
        <f>IF(AT7="","",IF(AT7="-","【-】","【"&amp;SUBSTITUTE(TEXT(AT7,"#,##0.00"),"-","△")&amp;"】"))</f>
        <v>【3.09】</v>
      </c>
      <c r="AU6" s="21">
        <f>IF(AU7="",NA(),AU7)</f>
        <v>125.51</v>
      </c>
      <c r="AV6" s="21">
        <f t="shared" ref="AV6:BD6" si="6">IF(AV7="",NA(),AV7)</f>
        <v>135.36000000000001</v>
      </c>
      <c r="AW6" s="21">
        <f t="shared" si="6"/>
        <v>139.58000000000001</v>
      </c>
      <c r="AX6" s="21">
        <f t="shared" si="6"/>
        <v>141.57</v>
      </c>
      <c r="AY6" s="21">
        <f t="shared" si="6"/>
        <v>151.6</v>
      </c>
      <c r="AZ6" s="21">
        <f t="shared" si="6"/>
        <v>62.25</v>
      </c>
      <c r="BA6" s="21">
        <f t="shared" si="6"/>
        <v>52.32</v>
      </c>
      <c r="BB6" s="21">
        <f t="shared" si="6"/>
        <v>47.03</v>
      </c>
      <c r="BC6" s="21">
        <f t="shared" si="6"/>
        <v>40.67</v>
      </c>
      <c r="BD6" s="21">
        <f t="shared" si="6"/>
        <v>52.69</v>
      </c>
      <c r="BE6" s="20" t="str">
        <f>IF(BE7="","",IF(BE7="-","【-】","【"&amp;SUBSTITUTE(TEXT(BE7,"#,##0.00"),"-","△")&amp;"】"))</f>
        <v>【71.39】</v>
      </c>
      <c r="BF6" s="21">
        <f>IF(BF7="",NA(),BF7)</f>
        <v>337.19</v>
      </c>
      <c r="BG6" s="21">
        <f t="shared" ref="BG6:BO6" si="7">IF(BG7="",NA(),BG7)</f>
        <v>420.47</v>
      </c>
      <c r="BH6" s="21">
        <f t="shared" si="7"/>
        <v>374.14</v>
      </c>
      <c r="BI6" s="21">
        <f t="shared" si="7"/>
        <v>325.99</v>
      </c>
      <c r="BJ6" s="21">
        <f t="shared" si="7"/>
        <v>345.63</v>
      </c>
      <c r="BK6" s="21">
        <f t="shared" si="7"/>
        <v>966.33</v>
      </c>
      <c r="BL6" s="21">
        <f t="shared" si="7"/>
        <v>958.81</v>
      </c>
      <c r="BM6" s="21">
        <f t="shared" si="7"/>
        <v>1001.3</v>
      </c>
      <c r="BN6" s="21">
        <f t="shared" si="7"/>
        <v>1050.51</v>
      </c>
      <c r="BO6" s="21">
        <f t="shared" si="7"/>
        <v>998.38</v>
      </c>
      <c r="BP6" s="20" t="str">
        <f>IF(BP7="","",IF(BP7="-","【-】","【"&amp;SUBSTITUTE(TEXT(BP7,"#,##0.00"),"-","△")&amp;"】"))</f>
        <v>【669.11】</v>
      </c>
      <c r="BQ6" s="21">
        <f>IF(BQ7="",NA(),BQ7)</f>
        <v>100</v>
      </c>
      <c r="BR6" s="21">
        <f t="shared" ref="BR6:BZ6" si="8">IF(BR7="",NA(),BR7)</f>
        <v>100</v>
      </c>
      <c r="BS6" s="21">
        <f t="shared" si="8"/>
        <v>99.86</v>
      </c>
      <c r="BT6" s="21">
        <f t="shared" si="8"/>
        <v>98.13</v>
      </c>
      <c r="BU6" s="21">
        <f t="shared" si="8"/>
        <v>97.77</v>
      </c>
      <c r="BV6" s="21">
        <f t="shared" si="8"/>
        <v>81.739999999999995</v>
      </c>
      <c r="BW6" s="21">
        <f t="shared" si="8"/>
        <v>82.88</v>
      </c>
      <c r="BX6" s="21">
        <f t="shared" si="8"/>
        <v>81.88</v>
      </c>
      <c r="BY6" s="21">
        <f t="shared" si="8"/>
        <v>82.65</v>
      </c>
      <c r="BZ6" s="21">
        <f t="shared" si="8"/>
        <v>95.92</v>
      </c>
      <c r="CA6" s="20" t="str">
        <f>IF(CA7="","",IF(CA7="-","【-】","【"&amp;SUBSTITUTE(TEXT(CA7,"#,##0.00"),"-","△")&amp;"】"))</f>
        <v>【99.73】</v>
      </c>
      <c r="CB6" s="21">
        <f>IF(CB7="",NA(),CB7)</f>
        <v>154.12</v>
      </c>
      <c r="CC6" s="21">
        <f t="shared" ref="CC6:CK6" si="9">IF(CC7="",NA(),CC7)</f>
        <v>152</v>
      </c>
      <c r="CD6" s="21">
        <f t="shared" si="9"/>
        <v>150</v>
      </c>
      <c r="CE6" s="21">
        <f t="shared" si="9"/>
        <v>150</v>
      </c>
      <c r="CF6" s="21">
        <f t="shared" si="9"/>
        <v>150</v>
      </c>
      <c r="CG6" s="21">
        <f t="shared" si="9"/>
        <v>194.31</v>
      </c>
      <c r="CH6" s="21">
        <f t="shared" si="9"/>
        <v>190.99</v>
      </c>
      <c r="CI6" s="21">
        <f t="shared" si="9"/>
        <v>187.55</v>
      </c>
      <c r="CJ6" s="21">
        <f t="shared" si="9"/>
        <v>186.3</v>
      </c>
      <c r="CK6" s="21">
        <f t="shared" si="9"/>
        <v>156.75</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50.53</v>
      </c>
      <c r="CV6" s="21">
        <f t="shared" si="10"/>
        <v>51.2</v>
      </c>
      <c r="CW6" s="20" t="str">
        <f>IF(CW7="","",IF(CW7="-","【-】","【"&amp;SUBSTITUTE(TEXT(CW7,"#,##0.00"),"-","△")&amp;"】"))</f>
        <v>【59.99】</v>
      </c>
      <c r="CX6" s="21">
        <f>IF(CX7="",NA(),CX7)</f>
        <v>76.84</v>
      </c>
      <c r="CY6" s="21">
        <f t="shared" ref="CY6:DG6" si="11">IF(CY7="",NA(),CY7)</f>
        <v>76.75</v>
      </c>
      <c r="CZ6" s="21">
        <f t="shared" si="11"/>
        <v>76.06</v>
      </c>
      <c r="DA6" s="21">
        <f t="shared" si="11"/>
        <v>76.989999999999995</v>
      </c>
      <c r="DB6" s="21">
        <f t="shared" si="11"/>
        <v>77.959999999999994</v>
      </c>
      <c r="DC6" s="21">
        <f t="shared" si="11"/>
        <v>83.51</v>
      </c>
      <c r="DD6" s="21">
        <f t="shared" si="11"/>
        <v>83.02</v>
      </c>
      <c r="DE6" s="21">
        <f t="shared" si="11"/>
        <v>82.55</v>
      </c>
      <c r="DF6" s="21">
        <f t="shared" si="11"/>
        <v>82.08</v>
      </c>
      <c r="DG6" s="21">
        <f t="shared" si="11"/>
        <v>85.03</v>
      </c>
      <c r="DH6" s="20" t="str">
        <f>IF(DH7="","",IF(DH7="-","【-】","【"&amp;SUBSTITUTE(TEXT(DH7,"#,##0.00"),"-","△")&amp;"】"))</f>
        <v>【95.72】</v>
      </c>
      <c r="DI6" s="21">
        <f>IF(DI7="",NA(),DI7)</f>
        <v>6.79</v>
      </c>
      <c r="DJ6" s="21">
        <f t="shared" ref="DJ6:DR6" si="12">IF(DJ7="",NA(),DJ7)</f>
        <v>8.93</v>
      </c>
      <c r="DK6" s="21">
        <f t="shared" si="12"/>
        <v>10.75</v>
      </c>
      <c r="DL6" s="21">
        <f t="shared" si="12"/>
        <v>12.67</v>
      </c>
      <c r="DM6" s="21">
        <f t="shared" si="12"/>
        <v>14.4</v>
      </c>
      <c r="DN6" s="21">
        <f t="shared" si="12"/>
        <v>21.16</v>
      </c>
      <c r="DO6" s="21">
        <f t="shared" si="12"/>
        <v>15.95</v>
      </c>
      <c r="DP6" s="21">
        <f t="shared" si="12"/>
        <v>15.85</v>
      </c>
      <c r="DQ6" s="21">
        <f t="shared" si="12"/>
        <v>12.7</v>
      </c>
      <c r="DR6" s="21">
        <f t="shared" si="12"/>
        <v>17.809999999999999</v>
      </c>
      <c r="DS6" s="20" t="str">
        <f>IF(DS7="","",IF(DS7="-","【-】","【"&amp;SUBSTITUTE(TEXT(DS7,"#,##0.00"),"-","△")&amp;"】"))</f>
        <v>【38.17】</v>
      </c>
      <c r="DT6" s="20">
        <f>IF(DT7="",NA(),DT7)</f>
        <v>0</v>
      </c>
      <c r="DU6" s="20">
        <f t="shared" ref="DU6:EC6" si="13">IF(DU7="",NA(),DU7)</f>
        <v>0</v>
      </c>
      <c r="DV6" s="20">
        <f t="shared" si="13"/>
        <v>0</v>
      </c>
      <c r="DW6" s="20">
        <f t="shared" si="13"/>
        <v>0</v>
      </c>
      <c r="DX6" s="21">
        <f t="shared" si="13"/>
        <v>3.95</v>
      </c>
      <c r="DY6" s="20">
        <f t="shared" si="13"/>
        <v>0</v>
      </c>
      <c r="DZ6" s="20">
        <f t="shared" si="13"/>
        <v>0</v>
      </c>
      <c r="EA6" s="20">
        <f t="shared" si="13"/>
        <v>0</v>
      </c>
      <c r="EB6" s="20">
        <f t="shared" si="13"/>
        <v>0</v>
      </c>
      <c r="EC6" s="21">
        <f t="shared" si="13"/>
        <v>0.64</v>
      </c>
      <c r="ED6" s="20" t="str">
        <f>IF(ED7="","",IF(ED7="-","【-】","【"&amp;SUBSTITUTE(TEXT(ED7,"#,##0.00"),"-","△")&amp;"】"))</f>
        <v>【6.54】</v>
      </c>
      <c r="EE6" s="20">
        <f>IF(EE7="",NA(),EE7)</f>
        <v>0</v>
      </c>
      <c r="EF6" s="20">
        <f t="shared" ref="EF6:EN6" si="14">IF(EF7="",NA(),EF7)</f>
        <v>0</v>
      </c>
      <c r="EG6" s="20">
        <f t="shared" si="14"/>
        <v>0</v>
      </c>
      <c r="EH6" s="20">
        <f t="shared" si="14"/>
        <v>0</v>
      </c>
      <c r="EI6" s="21">
        <f t="shared" si="14"/>
        <v>0.24</v>
      </c>
      <c r="EJ6" s="21">
        <f t="shared" si="14"/>
        <v>0.16</v>
      </c>
      <c r="EK6" s="21">
        <f t="shared" si="14"/>
        <v>0.13</v>
      </c>
      <c r="EL6" s="21">
        <f t="shared" si="14"/>
        <v>0.15</v>
      </c>
      <c r="EM6" s="21">
        <f t="shared" si="14"/>
        <v>1.65</v>
      </c>
      <c r="EN6" s="21">
        <f t="shared" si="14"/>
        <v>0.06</v>
      </c>
      <c r="EO6" s="20" t="str">
        <f>IF(EO7="","",IF(EO7="-","【-】","【"&amp;SUBSTITUTE(TEXT(EO7,"#,##0.00"),"-","△")&amp;"】"))</f>
        <v>【0.24】</v>
      </c>
    </row>
    <row r="7" spans="1:148" s="22" customFormat="1" x14ac:dyDescent="0.15">
      <c r="A7" s="14"/>
      <c r="B7" s="23">
        <v>2021</v>
      </c>
      <c r="C7" s="23">
        <v>242101</v>
      </c>
      <c r="D7" s="23">
        <v>46</v>
      </c>
      <c r="E7" s="23">
        <v>17</v>
      </c>
      <c r="F7" s="23">
        <v>1</v>
      </c>
      <c r="G7" s="23">
        <v>0</v>
      </c>
      <c r="H7" s="23" t="s">
        <v>96</v>
      </c>
      <c r="I7" s="23" t="s">
        <v>97</v>
      </c>
      <c r="J7" s="23" t="s">
        <v>98</v>
      </c>
      <c r="K7" s="23" t="s">
        <v>99</v>
      </c>
      <c r="L7" s="23" t="s">
        <v>100</v>
      </c>
      <c r="M7" s="23" t="s">
        <v>101</v>
      </c>
      <c r="N7" s="24" t="s">
        <v>102</v>
      </c>
      <c r="O7" s="24">
        <v>52.26</v>
      </c>
      <c r="P7" s="24">
        <v>61.28</v>
      </c>
      <c r="Q7" s="24">
        <v>90.09</v>
      </c>
      <c r="R7" s="24">
        <v>2470</v>
      </c>
      <c r="S7" s="24">
        <v>49438</v>
      </c>
      <c r="T7" s="24">
        <v>191.04</v>
      </c>
      <c r="U7" s="24">
        <v>258.77999999999997</v>
      </c>
      <c r="V7" s="24">
        <v>30310</v>
      </c>
      <c r="W7" s="24">
        <v>9.92</v>
      </c>
      <c r="X7" s="24">
        <v>3055.44</v>
      </c>
      <c r="Y7" s="24">
        <v>102.92</v>
      </c>
      <c r="Z7" s="24">
        <v>103.95</v>
      </c>
      <c r="AA7" s="24">
        <v>102.5</v>
      </c>
      <c r="AB7" s="24">
        <v>104.12</v>
      </c>
      <c r="AC7" s="24">
        <v>102.6</v>
      </c>
      <c r="AD7" s="24">
        <v>108.11</v>
      </c>
      <c r="AE7" s="24">
        <v>104.14</v>
      </c>
      <c r="AF7" s="24">
        <v>106.57</v>
      </c>
      <c r="AG7" s="24">
        <v>107.21</v>
      </c>
      <c r="AH7" s="24">
        <v>108.61</v>
      </c>
      <c r="AI7" s="24">
        <v>107.02</v>
      </c>
      <c r="AJ7" s="24">
        <v>0</v>
      </c>
      <c r="AK7" s="24">
        <v>0</v>
      </c>
      <c r="AL7" s="24">
        <v>0</v>
      </c>
      <c r="AM7" s="24">
        <v>0</v>
      </c>
      <c r="AN7" s="24">
        <v>0</v>
      </c>
      <c r="AO7" s="24">
        <v>86.54</v>
      </c>
      <c r="AP7" s="24">
        <v>73.180000000000007</v>
      </c>
      <c r="AQ7" s="24">
        <v>53.44</v>
      </c>
      <c r="AR7" s="24">
        <v>43.71</v>
      </c>
      <c r="AS7" s="24">
        <v>11.49</v>
      </c>
      <c r="AT7" s="24">
        <v>3.09</v>
      </c>
      <c r="AU7" s="24">
        <v>125.51</v>
      </c>
      <c r="AV7" s="24">
        <v>135.36000000000001</v>
      </c>
      <c r="AW7" s="24">
        <v>139.58000000000001</v>
      </c>
      <c r="AX7" s="24">
        <v>141.57</v>
      </c>
      <c r="AY7" s="24">
        <v>151.6</v>
      </c>
      <c r="AZ7" s="24">
        <v>62.25</v>
      </c>
      <c r="BA7" s="24">
        <v>52.32</v>
      </c>
      <c r="BB7" s="24">
        <v>47.03</v>
      </c>
      <c r="BC7" s="24">
        <v>40.67</v>
      </c>
      <c r="BD7" s="24">
        <v>52.69</v>
      </c>
      <c r="BE7" s="24">
        <v>71.39</v>
      </c>
      <c r="BF7" s="24">
        <v>337.19</v>
      </c>
      <c r="BG7" s="24">
        <v>420.47</v>
      </c>
      <c r="BH7" s="24">
        <v>374.14</v>
      </c>
      <c r="BI7" s="24">
        <v>325.99</v>
      </c>
      <c r="BJ7" s="24">
        <v>345.63</v>
      </c>
      <c r="BK7" s="24">
        <v>966.33</v>
      </c>
      <c r="BL7" s="24">
        <v>958.81</v>
      </c>
      <c r="BM7" s="24">
        <v>1001.3</v>
      </c>
      <c r="BN7" s="24">
        <v>1050.51</v>
      </c>
      <c r="BO7" s="24">
        <v>998.38</v>
      </c>
      <c r="BP7" s="24">
        <v>669.11</v>
      </c>
      <c r="BQ7" s="24">
        <v>100</v>
      </c>
      <c r="BR7" s="24">
        <v>100</v>
      </c>
      <c r="BS7" s="24">
        <v>99.86</v>
      </c>
      <c r="BT7" s="24">
        <v>98.13</v>
      </c>
      <c r="BU7" s="24">
        <v>97.77</v>
      </c>
      <c r="BV7" s="24">
        <v>81.739999999999995</v>
      </c>
      <c r="BW7" s="24">
        <v>82.88</v>
      </c>
      <c r="BX7" s="24">
        <v>81.88</v>
      </c>
      <c r="BY7" s="24">
        <v>82.65</v>
      </c>
      <c r="BZ7" s="24">
        <v>95.92</v>
      </c>
      <c r="CA7" s="24">
        <v>99.73</v>
      </c>
      <c r="CB7" s="24">
        <v>154.12</v>
      </c>
      <c r="CC7" s="24">
        <v>152</v>
      </c>
      <c r="CD7" s="24">
        <v>150</v>
      </c>
      <c r="CE7" s="24">
        <v>150</v>
      </c>
      <c r="CF7" s="24">
        <v>150</v>
      </c>
      <c r="CG7" s="24">
        <v>194.31</v>
      </c>
      <c r="CH7" s="24">
        <v>190.99</v>
      </c>
      <c r="CI7" s="24">
        <v>187.55</v>
      </c>
      <c r="CJ7" s="24">
        <v>186.3</v>
      </c>
      <c r="CK7" s="24">
        <v>156.75</v>
      </c>
      <c r="CL7" s="24">
        <v>134.97999999999999</v>
      </c>
      <c r="CM7" s="24" t="s">
        <v>102</v>
      </c>
      <c r="CN7" s="24" t="s">
        <v>102</v>
      </c>
      <c r="CO7" s="24" t="s">
        <v>102</v>
      </c>
      <c r="CP7" s="24" t="s">
        <v>102</v>
      </c>
      <c r="CQ7" s="24" t="s">
        <v>102</v>
      </c>
      <c r="CR7" s="24">
        <v>53.5</v>
      </c>
      <c r="CS7" s="24">
        <v>52.58</v>
      </c>
      <c r="CT7" s="24">
        <v>50.94</v>
      </c>
      <c r="CU7" s="24">
        <v>50.53</v>
      </c>
      <c r="CV7" s="24">
        <v>51.2</v>
      </c>
      <c r="CW7" s="24">
        <v>59.99</v>
      </c>
      <c r="CX7" s="24">
        <v>76.84</v>
      </c>
      <c r="CY7" s="24">
        <v>76.75</v>
      </c>
      <c r="CZ7" s="24">
        <v>76.06</v>
      </c>
      <c r="DA7" s="24">
        <v>76.989999999999995</v>
      </c>
      <c r="DB7" s="24">
        <v>77.959999999999994</v>
      </c>
      <c r="DC7" s="24">
        <v>83.51</v>
      </c>
      <c r="DD7" s="24">
        <v>83.02</v>
      </c>
      <c r="DE7" s="24">
        <v>82.55</v>
      </c>
      <c r="DF7" s="24">
        <v>82.08</v>
      </c>
      <c r="DG7" s="24">
        <v>85.03</v>
      </c>
      <c r="DH7" s="24">
        <v>95.72</v>
      </c>
      <c r="DI7" s="24">
        <v>6.79</v>
      </c>
      <c r="DJ7" s="24">
        <v>8.93</v>
      </c>
      <c r="DK7" s="24">
        <v>10.75</v>
      </c>
      <c r="DL7" s="24">
        <v>12.67</v>
      </c>
      <c r="DM7" s="24">
        <v>14.4</v>
      </c>
      <c r="DN7" s="24">
        <v>21.16</v>
      </c>
      <c r="DO7" s="24">
        <v>15.95</v>
      </c>
      <c r="DP7" s="24">
        <v>15.85</v>
      </c>
      <c r="DQ7" s="24">
        <v>12.7</v>
      </c>
      <c r="DR7" s="24">
        <v>17.809999999999999</v>
      </c>
      <c r="DS7" s="24">
        <v>38.17</v>
      </c>
      <c r="DT7" s="24">
        <v>0</v>
      </c>
      <c r="DU7" s="24">
        <v>0</v>
      </c>
      <c r="DV7" s="24">
        <v>0</v>
      </c>
      <c r="DW7" s="24">
        <v>0</v>
      </c>
      <c r="DX7" s="24">
        <v>3.95</v>
      </c>
      <c r="DY7" s="24">
        <v>0</v>
      </c>
      <c r="DZ7" s="24">
        <v>0</v>
      </c>
      <c r="EA7" s="24">
        <v>0</v>
      </c>
      <c r="EB7" s="24">
        <v>0</v>
      </c>
      <c r="EC7" s="24">
        <v>0.64</v>
      </c>
      <c r="ED7" s="24">
        <v>6.54</v>
      </c>
      <c r="EE7" s="24">
        <v>0</v>
      </c>
      <c r="EF7" s="24">
        <v>0</v>
      </c>
      <c r="EG7" s="24">
        <v>0</v>
      </c>
      <c r="EH7" s="24">
        <v>0</v>
      </c>
      <c r="EI7" s="24">
        <v>0.24</v>
      </c>
      <c r="EJ7" s="24">
        <v>0.16</v>
      </c>
      <c r="EK7" s="24">
        <v>0.13</v>
      </c>
      <c r="EL7" s="24">
        <v>0.15</v>
      </c>
      <c r="EM7" s="24">
        <v>1.65</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2023-01-30T00:30:34Z</cp:lastPrinted>
  <dcterms:created xsi:type="dcterms:W3CDTF">2023-01-12T23:32:00Z</dcterms:created>
  <dcterms:modified xsi:type="dcterms:W3CDTF">2023-01-30T02:31:56Z</dcterms:modified>
  <cp:category/>
</cp:coreProperties>
</file>