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mc:AlternateContent xmlns:mc="http://schemas.openxmlformats.org/markup-compatibility/2006">
    <mc:Choice Requires="x15">
      <x15ac:absPath xmlns:x15ac="http://schemas.microsoft.com/office/spreadsheetml/2010/11/ac" url="J:\上下水道部経営総務室\下水道事業\経営比較分析表\R3\依頼及び様式\【経営比較分析表】2021_242080_46_1718\"/>
    </mc:Choice>
  </mc:AlternateContent>
  <xr:revisionPtr revIDLastSave="0" documentId="13_ncr:1_{1328B770-276F-4DD3-A88D-2B09FF0E6E4A}" xr6:coauthVersionLast="36" xr6:coauthVersionMax="36" xr10:uidLastSave="{00000000-0000-0000-0000-000000000000}"/>
  <workbookProtection workbookAlgorithmName="SHA-512" workbookHashValue="8gtUDoFqeqJd8uyJBprRKrsWrC6JOOFMsMGVgTEPZchpnT90yZR1xvSY7uz8v6vIP8YzLKxYcgY2sjpGkdviYA==" workbookSaltValue="88YkvFAx8OoTjq6Ad+ZJvQ=="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T6" i="5"/>
  <c r="AT8" i="4" s="1"/>
  <c r="S6" i="5"/>
  <c r="AL8" i="4" s="1"/>
  <c r="R6" i="5"/>
  <c r="Q6" i="5"/>
  <c r="P6" i="5"/>
  <c r="P10" i="4" s="1"/>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AD10" i="4"/>
  <c r="W10" i="4"/>
  <c r="B10" i="4"/>
  <c r="BB8" i="4"/>
  <c r="AD8" i="4"/>
  <c r="W8" i="4"/>
  <c r="B8" i="4"/>
  <c r="B6" i="4"/>
</calcChain>
</file>

<file path=xl/sharedStrings.xml><?xml version="1.0" encoding="utf-8"?>
<sst xmlns="http://schemas.openxmlformats.org/spreadsheetml/2006/main" count="297" uniqueCount="118">
  <si>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</si>
  <si>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</si>
  <si>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</si>
  <si>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</si>
  <si>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</si>
  <si>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</si>
  <si>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</si>
  <si>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</si>
  <si>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</si>
  <si>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</si>
  <si>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</si>
  <si>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</si>
  <si>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</si>
  <si>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</si>
  <si>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</si>
  <si>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</si>
  <si>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</si>
  <si>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</si>
  <si>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</si>
  <si>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</si>
  <si>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</si>
  <si>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</si>
  <si>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</si>
  <si>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</si>
  <si>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</si>
  <si>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</si>
  <si>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</si>
  <si>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</si>
  <si>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</si>
  <si>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</si>
  <si>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</si>
  <si>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</si>
  <si>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</si>
  <si>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</si>
  <si>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</si>
  <si>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</si>
  <si>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</si>
  <si>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</si>
  <si>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</si>
  <si>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</si>
  <si>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</si>
  <si>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</si>
  <si>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</si>
  <si>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</si>
  <si>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</si>
  <si>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</si>
  <si>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</si>
  <si>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</si>
  <si>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</si>
  <si>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</si>
  <si>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</si>
  <si>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</si>
  <si>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</si>
  <si>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</si>
  <si>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</si>
  <si>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</si>
  <si>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</si>
  <si>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</si>
  <si>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</si>
  <si>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</si>
  <si>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</si>
  <si>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</si>
  <si>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</si>
  <si>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</si>
  <si>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</si>
  <si>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</si>
  <si>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</si>
  <si>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</si>
  <si>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</si>
  <si>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</si>
  <si>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</si>
  <si>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</si>
  <si>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</si>
  <si>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</si>
  <si>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</si>
  <si>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</si>
  <si>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</si>
  <si>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</si>
  <si>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</si>
  <si>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</si>
  <si>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</si>
  <si>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</si>
  <si>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</si>
  <si>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</si>
  <si>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</si>
  <si>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</si>
  <si>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</si>
  <si>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</si>
  <si>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</si>
  <si>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</si>
  <si>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</si>
  <si>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</si>
  <si>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</si>
  <si>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</si>
  <si>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</si>
  <si>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</si>
  <si>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名張市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</si>
  <si>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</si>
  <si>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</si>
  <si>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</si>
  <si>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</si>
  <si>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</si>
  <si>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</si>
  <si>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</si>
  <si>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</si>
  <si>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</si>
  <si>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</si>
  <si>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</si>
  <si>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</si>
  <si>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</si>
  <si>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</si>
  <si>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</si>
  <si>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</si>
  <si>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</si>
  <si>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</si>
  <si>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当市の農業集落排水事業では、最も古い地区での供用開始が平成3年となっており、管渠については耐用年数に達していないことから、②管渠老朽化率、③管渠改善率ともに0％である。しかしながら、処理施設の機器においては耐用年数が短いことから更新・修繕を行っている。そのため平成29年度に機能強化(対策)計画を策定しており、計画に基づき老朽化対策に取組んでいる。</t>
    <rPh sb="50" eb="51">
      <t>タッ</t>
    </rPh>
    <rPh sb="62" eb="64">
      <t>カンキョ</t>
    </rPh>
    <rPh sb="64" eb="67">
      <t>ロウキュウカ</t>
    </rPh>
    <rPh sb="67" eb="68">
      <t>リツ</t>
    </rPh>
    <rPh sb="70" eb="72">
      <t>カンキョ</t>
    </rPh>
    <rPh sb="72" eb="74">
      <t>カイゼン</t>
    </rPh>
    <rPh sb="74" eb="75">
      <t>リツ</t>
    </rPh>
    <rPh sb="130" eb="132">
      <t>ヘイセイ</t>
    </rPh>
    <phoneticPr fontId="4"/>
  </si>
  <si>
    <t>　令和2年度より地方公営企業法を適用したため、令和元年度以前の数値は全て0となっている。
①経常収支比率が100％を下回っている要因としては、平成24年度に使用料を公共下水道の使用料と合わせて一元化したことにより収益が減額となったことがあげられる。
②累積欠損金は使用料の改定以降の収入の減額により繰越欠損金からのスタートとなったこと、2年連続での純損失によるものである。
⑤経費回収理率は類似団体の数値を上回っているものの100％未満である。
⑥汚水処理原価及び⑧水洗化率も昨年度に比べ向上しているが⑦施設利用率は昨年度よりも低下し類似団体の数値を下回っていることから、継続して効率的な施設の維持管理を行うとともに、適正な施設の維持管理の検討に取り組みたい。
　農業集落排水事業の各指標をみると、農業集落排水使用者の使用料収入だけで維持管理を賄えない状況は明白だが、当市では公共下水道・農業集落排水事業・戸別浄化槽事業を含めた健全経営を考えており、市域全体での下水道事業決算においては2年連続で純利益を出すことができている。</t>
    <rPh sb="1" eb="3">
      <t>レイワ</t>
    </rPh>
    <rPh sb="4" eb="6">
      <t>ネンド</t>
    </rPh>
    <rPh sb="8" eb="10">
      <t>チホウ</t>
    </rPh>
    <rPh sb="10" eb="12">
      <t>コウエイ</t>
    </rPh>
    <rPh sb="12" eb="14">
      <t>キギョウ</t>
    </rPh>
    <rPh sb="14" eb="15">
      <t>ホウ</t>
    </rPh>
    <rPh sb="16" eb="18">
      <t>テキヨウ</t>
    </rPh>
    <rPh sb="23" eb="25">
      <t>レイワ</t>
    </rPh>
    <rPh sb="25" eb="27">
      <t>ガンネン</t>
    </rPh>
    <rPh sb="27" eb="28">
      <t>ド</t>
    </rPh>
    <rPh sb="28" eb="30">
      <t>イゼン</t>
    </rPh>
    <rPh sb="31" eb="33">
      <t>スウチ</t>
    </rPh>
    <rPh sb="34" eb="35">
      <t>スベ</t>
    </rPh>
    <rPh sb="46" eb="48">
      <t>ケイジョウ</t>
    </rPh>
    <rPh sb="48" eb="50">
      <t>シュウシ</t>
    </rPh>
    <rPh sb="50" eb="52">
      <t>ヒリツ</t>
    </rPh>
    <rPh sb="58" eb="60">
      <t>シタマワ</t>
    </rPh>
    <rPh sb="64" eb="66">
      <t>ヨウイン</t>
    </rPh>
    <rPh sb="71" eb="73">
      <t>ヘイセイ</t>
    </rPh>
    <rPh sb="75" eb="77">
      <t>ネンド</t>
    </rPh>
    <rPh sb="78" eb="81">
      <t>シヨウリョウ</t>
    </rPh>
    <rPh sb="82" eb="84">
      <t>コウキョウ</t>
    </rPh>
    <rPh sb="84" eb="87">
      <t>ゲスイドウ</t>
    </rPh>
    <rPh sb="88" eb="91">
      <t>シヨウリョウ</t>
    </rPh>
    <rPh sb="92" eb="93">
      <t>ア</t>
    </rPh>
    <rPh sb="96" eb="99">
      <t>イチゲンカ</t>
    </rPh>
    <rPh sb="106" eb="108">
      <t>シュウエキ</t>
    </rPh>
    <rPh sb="109" eb="111">
      <t>ゲンガク</t>
    </rPh>
    <rPh sb="126" eb="128">
      <t>ルイセキ</t>
    </rPh>
    <rPh sb="128" eb="130">
      <t>ケッソン</t>
    </rPh>
    <rPh sb="130" eb="131">
      <t>キン</t>
    </rPh>
    <rPh sb="132" eb="135">
      <t>シヨウリョウ</t>
    </rPh>
    <rPh sb="136" eb="138">
      <t>カイテイ</t>
    </rPh>
    <rPh sb="138" eb="140">
      <t>イコウ</t>
    </rPh>
    <rPh sb="141" eb="143">
      <t>シュウニュウ</t>
    </rPh>
    <rPh sb="144" eb="146">
      <t>ゲンガク</t>
    </rPh>
    <rPh sb="149" eb="151">
      <t>クリコシ</t>
    </rPh>
    <rPh sb="151" eb="154">
      <t>ケッソンキン</t>
    </rPh>
    <rPh sb="169" eb="170">
      <t>ネン</t>
    </rPh>
    <rPh sb="170" eb="172">
      <t>レンゾク</t>
    </rPh>
    <rPh sb="174" eb="175">
      <t>ジュン</t>
    </rPh>
    <rPh sb="175" eb="177">
      <t>ソンシツ</t>
    </rPh>
    <rPh sb="188" eb="190">
      <t>ケイヒ</t>
    </rPh>
    <rPh sb="190" eb="192">
      <t>カイシュウ</t>
    </rPh>
    <rPh sb="192" eb="193">
      <t>リ</t>
    </rPh>
    <rPh sb="193" eb="194">
      <t>リツ</t>
    </rPh>
    <rPh sb="195" eb="197">
      <t>ルイジ</t>
    </rPh>
    <rPh sb="197" eb="199">
      <t>ダンタイ</t>
    </rPh>
    <rPh sb="200" eb="202">
      <t>スウチ</t>
    </rPh>
    <rPh sb="203" eb="205">
      <t>ウワマワ</t>
    </rPh>
    <rPh sb="216" eb="218">
      <t>ミマン</t>
    </rPh>
    <rPh sb="224" eb="226">
      <t>オスイ</t>
    </rPh>
    <rPh sb="226" eb="228">
      <t>ショリ</t>
    </rPh>
    <rPh sb="228" eb="230">
      <t>ゲンカ</t>
    </rPh>
    <rPh sb="230" eb="231">
      <t>オヨ</t>
    </rPh>
    <rPh sb="233" eb="236">
      <t>スイセンカ</t>
    </rPh>
    <rPh sb="236" eb="237">
      <t>リツ</t>
    </rPh>
    <rPh sb="238" eb="241">
      <t>サクネンド</t>
    </rPh>
    <rPh sb="242" eb="243">
      <t>クラ</t>
    </rPh>
    <rPh sb="244" eb="246">
      <t>コウジョウ</t>
    </rPh>
    <rPh sb="252" eb="254">
      <t>シセツ</t>
    </rPh>
    <rPh sb="254" eb="256">
      <t>リヨウ</t>
    </rPh>
    <rPh sb="256" eb="257">
      <t>リツ</t>
    </rPh>
    <rPh sb="258" eb="261">
      <t>サクネンド</t>
    </rPh>
    <rPh sb="264" eb="266">
      <t>テイカ</t>
    </rPh>
    <rPh sb="267" eb="269">
      <t>ルイジ</t>
    </rPh>
    <rPh sb="269" eb="271">
      <t>ダンタイ</t>
    </rPh>
    <rPh sb="272" eb="274">
      <t>スウチ</t>
    </rPh>
    <rPh sb="275" eb="277">
      <t>シタマワ</t>
    </rPh>
    <rPh sb="286" eb="288">
      <t>ケイゾク</t>
    </rPh>
    <rPh sb="290" eb="293">
      <t>コウリツテキ</t>
    </rPh>
    <rPh sb="294" eb="296">
      <t>シセツ</t>
    </rPh>
    <rPh sb="297" eb="299">
      <t>イジ</t>
    </rPh>
    <rPh sb="299" eb="301">
      <t>カンリ</t>
    </rPh>
    <rPh sb="302" eb="303">
      <t>オコナ</t>
    </rPh>
    <rPh sb="309" eb="311">
      <t>テキセイ</t>
    </rPh>
    <rPh sb="312" eb="314">
      <t>シセツ</t>
    </rPh>
    <rPh sb="315" eb="317">
      <t>イジ</t>
    </rPh>
    <rPh sb="317" eb="319">
      <t>カンリ</t>
    </rPh>
    <rPh sb="320" eb="322">
      <t>ケントウ</t>
    </rPh>
    <rPh sb="323" eb="324">
      <t>ト</t>
    </rPh>
    <rPh sb="325" eb="326">
      <t>ク</t>
    </rPh>
    <rPh sb="333" eb="335">
      <t>ノウギョウ</t>
    </rPh>
    <rPh sb="335" eb="337">
      <t>シュウラク</t>
    </rPh>
    <rPh sb="337" eb="339">
      <t>ハイスイ</t>
    </rPh>
    <rPh sb="339" eb="341">
      <t>ジギョウ</t>
    </rPh>
    <rPh sb="342" eb="343">
      <t>カク</t>
    </rPh>
    <rPh sb="343" eb="345">
      <t>シヒョウ</t>
    </rPh>
    <rPh sb="350" eb="352">
      <t>ノウギョウ</t>
    </rPh>
    <rPh sb="352" eb="354">
      <t>シュウラク</t>
    </rPh>
    <rPh sb="354" eb="356">
      <t>ハイスイ</t>
    </rPh>
    <rPh sb="356" eb="359">
      <t>シヨウシャ</t>
    </rPh>
    <rPh sb="360" eb="363">
      <t>シヨウリョウ</t>
    </rPh>
    <rPh sb="363" eb="365">
      <t>シュウニュウ</t>
    </rPh>
    <rPh sb="368" eb="370">
      <t>イジ</t>
    </rPh>
    <rPh sb="370" eb="372">
      <t>カンリ</t>
    </rPh>
    <rPh sb="373" eb="374">
      <t>マカナ</t>
    </rPh>
    <rPh sb="377" eb="379">
      <t>ジョウキョウ</t>
    </rPh>
    <rPh sb="380" eb="382">
      <t>メイハク</t>
    </rPh>
    <rPh sb="385" eb="387">
      <t>トウシ</t>
    </rPh>
    <rPh sb="389" eb="391">
      <t>コウキョウ</t>
    </rPh>
    <rPh sb="391" eb="394">
      <t>ゲスイドウ</t>
    </rPh>
    <rPh sb="395" eb="397">
      <t>ノウギョウ</t>
    </rPh>
    <rPh sb="397" eb="399">
      <t>シュウラク</t>
    </rPh>
    <rPh sb="399" eb="401">
      <t>ハイスイ</t>
    </rPh>
    <rPh sb="401" eb="403">
      <t>ジギョウ</t>
    </rPh>
    <rPh sb="404" eb="406">
      <t>コベツ</t>
    </rPh>
    <rPh sb="406" eb="409">
      <t>ジョウカソウ</t>
    </rPh>
    <rPh sb="409" eb="411">
      <t>ジギョウ</t>
    </rPh>
    <rPh sb="412" eb="413">
      <t>フク</t>
    </rPh>
    <rPh sb="415" eb="417">
      <t>ケンゼン</t>
    </rPh>
    <rPh sb="417" eb="419">
      <t>ケイエイ</t>
    </rPh>
    <rPh sb="420" eb="421">
      <t>カンガ</t>
    </rPh>
    <rPh sb="426" eb="428">
      <t>シイキ</t>
    </rPh>
    <rPh sb="428" eb="430">
      <t>ゼンタイ</t>
    </rPh>
    <rPh sb="432" eb="435">
      <t>ゲスイドウ</t>
    </rPh>
    <rPh sb="435" eb="437">
      <t>ジギョウ</t>
    </rPh>
    <rPh sb="437" eb="439">
      <t>ケッサン</t>
    </rPh>
    <rPh sb="445" eb="446">
      <t>ネン</t>
    </rPh>
    <rPh sb="446" eb="448">
      <t>レンゾク</t>
    </rPh>
    <rPh sb="449" eb="452">
      <t>ジュンリエキ</t>
    </rPh>
    <rPh sb="453" eb="454">
      <t>ダ</t>
    </rPh>
    <phoneticPr fontId="4"/>
  </si>
  <si>
    <t>　農業集落排水事業については、平成30年度に11処理区全ての整備を完了し供用を行っているが、20年以上経過した施設が多くあることから機能強化対策計画に基づき、改築更新事業に取り組んでいる。また旧使用料体系時に多くの施設の建設を終えていることから、現状の経営状況に施設規模が見合わなくなってきていることがうかがえるため、維持管理適正化計画の検討をすすめていく。
地方公営企業法としての決算数値を踏まえた経営状況の分析を行うとともに、事業費の情報を盛り込んだ経営戦略を令和4年度に改定する予定となっており、今後は経営戦略を活用し経営改善に取り組んでいく。</t>
    <rPh sb="1" eb="9">
      <t>ノウギョウシュウラクハイスイジギョウ</t>
    </rPh>
    <rPh sb="15" eb="17">
      <t>ヘイセイ</t>
    </rPh>
    <rPh sb="19" eb="21">
      <t>ネンド</t>
    </rPh>
    <rPh sb="24" eb="26">
      <t>ショリ</t>
    </rPh>
    <rPh sb="26" eb="27">
      <t>ク</t>
    </rPh>
    <rPh sb="27" eb="28">
      <t>スベ</t>
    </rPh>
    <rPh sb="30" eb="32">
      <t>セイビ</t>
    </rPh>
    <rPh sb="33" eb="35">
      <t>カンリョウ</t>
    </rPh>
    <rPh sb="36" eb="38">
      <t>キョウヨウ</t>
    </rPh>
    <rPh sb="39" eb="40">
      <t>オコナ</t>
    </rPh>
    <rPh sb="48" eb="49">
      <t>ネン</t>
    </rPh>
    <rPh sb="49" eb="51">
      <t>イジョウ</t>
    </rPh>
    <rPh sb="51" eb="53">
      <t>ケイカ</t>
    </rPh>
    <rPh sb="55" eb="57">
      <t>シセツ</t>
    </rPh>
    <rPh sb="58" eb="59">
      <t>オオ</t>
    </rPh>
    <rPh sb="66" eb="68">
      <t>キノウ</t>
    </rPh>
    <rPh sb="68" eb="70">
      <t>キョウカ</t>
    </rPh>
    <rPh sb="70" eb="72">
      <t>タイサク</t>
    </rPh>
    <rPh sb="72" eb="74">
      <t>ケイカク</t>
    </rPh>
    <rPh sb="75" eb="76">
      <t>モト</t>
    </rPh>
    <rPh sb="79" eb="81">
      <t>カイチク</t>
    </rPh>
    <rPh sb="81" eb="83">
      <t>コウシン</t>
    </rPh>
    <rPh sb="83" eb="85">
      <t>ジギョウ</t>
    </rPh>
    <rPh sb="86" eb="87">
      <t>ト</t>
    </rPh>
    <rPh sb="88" eb="89">
      <t>ク</t>
    </rPh>
    <rPh sb="96" eb="97">
      <t>キュウ</t>
    </rPh>
    <rPh sb="97" eb="100">
      <t>シヨウリョウ</t>
    </rPh>
    <rPh sb="100" eb="102">
      <t>タイケイ</t>
    </rPh>
    <rPh sb="102" eb="103">
      <t>ジ</t>
    </rPh>
    <rPh sb="104" eb="105">
      <t>オオ</t>
    </rPh>
    <rPh sb="107" eb="109">
      <t>シセツ</t>
    </rPh>
    <rPh sb="110" eb="112">
      <t>ケンセツ</t>
    </rPh>
    <rPh sb="113" eb="114">
      <t>オ</t>
    </rPh>
    <rPh sb="123" eb="125">
      <t>ゲンジョウ</t>
    </rPh>
    <rPh sb="126" eb="128">
      <t>ケイエイ</t>
    </rPh>
    <rPh sb="128" eb="130">
      <t>ジョウキョウ</t>
    </rPh>
    <rPh sb="131" eb="133">
      <t>シセツ</t>
    </rPh>
    <rPh sb="133" eb="135">
      <t>キボ</t>
    </rPh>
    <rPh sb="136" eb="138">
      <t>ミア</t>
    </rPh>
    <rPh sb="159" eb="161">
      <t>イジ</t>
    </rPh>
    <rPh sb="161" eb="163">
      <t>カンリ</t>
    </rPh>
    <rPh sb="163" eb="166">
      <t>テキセイカ</t>
    </rPh>
    <rPh sb="166" eb="168">
      <t>ケイカク</t>
    </rPh>
    <rPh sb="169" eb="171">
      <t>ケントウ</t>
    </rPh>
    <rPh sb="200" eb="202">
      <t>チホウ</t>
    </rPh>
    <rPh sb="202" eb="204">
      <t>コウエイ</t>
    </rPh>
    <rPh sb="204" eb="206">
      <t>キギョウ</t>
    </rPh>
    <rPh sb="206" eb="207">
      <t>ホウ</t>
    </rPh>
    <rPh sb="211" eb="213">
      <t>ケッサン</t>
    </rPh>
    <rPh sb="213" eb="215">
      <t>スウチ</t>
    </rPh>
    <rPh sb="219" eb="221">
      <t>ジョウホウ</t>
    </rPh>
    <rPh sb="222" eb="223">
      <t>モ</t>
    </rPh>
    <rPh sb="224" eb="225">
      <t>コ</t>
    </rPh>
    <rPh sb="227" eb="229">
      <t>ケイエイ</t>
    </rPh>
    <rPh sb="229" eb="231">
      <t>センリャク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</si>
</sst>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0" xfId="0" applyFont="1" applyAlignment="1" applyProtection="1">
      <alignment horizontal="left" vertical="top" wrapText="1"/>
      <protection locked="0"/>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BD2-42F6-B793-4C4098A8EF7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0.25</c:v>
                </c:pt>
                <c:pt idx="4">
                  <c:v>0.01</c:v>
                </c:pt>
              </c:numCache>
            </c:numRef>
          </c:val>
          <c:smooth val="0"/>
          <c:extLst>
            <c:ext xmlns:c16="http://schemas.microsoft.com/office/drawing/2014/chart" uri="{C3380CC4-5D6E-409C-BE32-E72D297353CC}">
              <c16:uniqueId val="{00000001-BBD2-42F6-B793-4C4098A8EF7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44</c:v>
                </c:pt>
                <c:pt idx="4">
                  <c:v>42.31</c:v>
                </c:pt>
              </c:numCache>
            </c:numRef>
          </c:val>
          <c:extLst>
            <c:ext xmlns:c16="http://schemas.microsoft.com/office/drawing/2014/chart" uri="{C3380CC4-5D6E-409C-BE32-E72D297353CC}">
              <c16:uniqueId val="{00000000-7E8E-482E-9574-244ED820E3C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54.83</c:v>
                </c:pt>
                <c:pt idx="4">
                  <c:v>54.54</c:v>
                </c:pt>
              </c:numCache>
            </c:numRef>
          </c:val>
          <c:smooth val="0"/>
          <c:extLst>
            <c:ext xmlns:c16="http://schemas.microsoft.com/office/drawing/2014/chart" uri="{C3380CC4-5D6E-409C-BE32-E72D297353CC}">
              <c16:uniqueId val="{00000001-7E8E-482E-9574-244ED820E3C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64.56</c:v>
                </c:pt>
                <c:pt idx="4">
                  <c:v>64.95</c:v>
                </c:pt>
              </c:numCache>
            </c:numRef>
          </c:val>
          <c:extLst>
            <c:ext xmlns:c16="http://schemas.microsoft.com/office/drawing/2014/chart" uri="{C3380CC4-5D6E-409C-BE32-E72D297353CC}">
              <c16:uniqueId val="{00000000-B900-4449-8A14-185FDCDF67B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84.7</c:v>
                </c:pt>
                <c:pt idx="4">
                  <c:v>90.3</c:v>
                </c:pt>
              </c:numCache>
            </c:numRef>
          </c:val>
          <c:smooth val="0"/>
          <c:extLst>
            <c:ext xmlns:c16="http://schemas.microsoft.com/office/drawing/2014/chart" uri="{C3380CC4-5D6E-409C-BE32-E72D297353CC}">
              <c16:uniqueId val="{00000001-B900-4449-8A14-185FDCDF67B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93.84</c:v>
                </c:pt>
                <c:pt idx="4">
                  <c:v>92.45</c:v>
                </c:pt>
              </c:numCache>
            </c:numRef>
          </c:val>
          <c:extLst>
            <c:ext xmlns:c16="http://schemas.microsoft.com/office/drawing/2014/chart" uri="{C3380CC4-5D6E-409C-BE32-E72D297353CC}">
              <c16:uniqueId val="{00000000-E2F6-4FE6-9ECA-73FD43D057E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106.37</c:v>
                </c:pt>
                <c:pt idx="4">
                  <c:v>102.11</c:v>
                </c:pt>
              </c:numCache>
            </c:numRef>
          </c:val>
          <c:smooth val="0"/>
          <c:extLst>
            <c:ext xmlns:c16="http://schemas.microsoft.com/office/drawing/2014/chart" uri="{C3380CC4-5D6E-409C-BE32-E72D297353CC}">
              <c16:uniqueId val="{00000001-E2F6-4FE6-9ECA-73FD43D057E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3.81</c:v>
                </c:pt>
                <c:pt idx="4">
                  <c:v>7.08</c:v>
                </c:pt>
              </c:numCache>
            </c:numRef>
          </c:val>
          <c:extLst>
            <c:ext xmlns:c16="http://schemas.microsoft.com/office/drawing/2014/chart" uri="{C3380CC4-5D6E-409C-BE32-E72D297353CC}">
              <c16:uniqueId val="{00000000-B579-4127-AAF7-981360B614B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20.34</c:v>
                </c:pt>
                <c:pt idx="4">
                  <c:v>28.12</c:v>
                </c:pt>
              </c:numCache>
            </c:numRef>
          </c:val>
          <c:smooth val="0"/>
          <c:extLst>
            <c:ext xmlns:c16="http://schemas.microsoft.com/office/drawing/2014/chart" uri="{C3380CC4-5D6E-409C-BE32-E72D297353CC}">
              <c16:uniqueId val="{00000001-B579-4127-AAF7-981360B614B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722-49E7-8D49-AFEC5073B1B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5722-49E7-8D49-AFEC5073B1B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28.57</c:v>
                </c:pt>
                <c:pt idx="4">
                  <c:v>64.95</c:v>
                </c:pt>
              </c:numCache>
            </c:numRef>
          </c:val>
          <c:extLst>
            <c:ext xmlns:c16="http://schemas.microsoft.com/office/drawing/2014/chart" uri="{C3380CC4-5D6E-409C-BE32-E72D297353CC}">
              <c16:uniqueId val="{00000000-13DA-42B9-9705-2AE5BE550F5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139.02000000000001</c:v>
                </c:pt>
                <c:pt idx="4">
                  <c:v>124.9</c:v>
                </c:pt>
              </c:numCache>
            </c:numRef>
          </c:val>
          <c:smooth val="0"/>
          <c:extLst>
            <c:ext xmlns:c16="http://schemas.microsoft.com/office/drawing/2014/chart" uri="{C3380CC4-5D6E-409C-BE32-E72D297353CC}">
              <c16:uniqueId val="{00000001-13DA-42B9-9705-2AE5BE550F5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17.010000000000002</c:v>
                </c:pt>
                <c:pt idx="4">
                  <c:v>0.51</c:v>
                </c:pt>
              </c:numCache>
            </c:numRef>
          </c:val>
          <c:extLst>
            <c:ext xmlns:c16="http://schemas.microsoft.com/office/drawing/2014/chart" uri="{C3380CC4-5D6E-409C-BE32-E72D297353CC}">
              <c16:uniqueId val="{00000000-0F54-4854-AF67-5AF98F8C7F6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29.13</c:v>
                </c:pt>
                <c:pt idx="4">
                  <c:v>33.58</c:v>
                </c:pt>
              </c:numCache>
            </c:numRef>
          </c:val>
          <c:smooth val="0"/>
          <c:extLst>
            <c:ext xmlns:c16="http://schemas.microsoft.com/office/drawing/2014/chart" uri="{C3380CC4-5D6E-409C-BE32-E72D297353CC}">
              <c16:uniqueId val="{00000001-0F54-4854-AF67-5AF98F8C7F6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2511.69</c:v>
                </c:pt>
                <c:pt idx="4">
                  <c:v>2823.16</c:v>
                </c:pt>
              </c:numCache>
            </c:numRef>
          </c:val>
          <c:extLst>
            <c:ext xmlns:c16="http://schemas.microsoft.com/office/drawing/2014/chart" uri="{C3380CC4-5D6E-409C-BE32-E72D297353CC}">
              <c16:uniqueId val="{00000000-C1CA-4A62-A6A6-D57346F16E8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867.83</c:v>
                </c:pt>
                <c:pt idx="4">
                  <c:v>778.81</c:v>
                </c:pt>
              </c:numCache>
            </c:numRef>
          </c:val>
          <c:smooth val="0"/>
          <c:extLst>
            <c:ext xmlns:c16="http://schemas.microsoft.com/office/drawing/2014/chart" uri="{C3380CC4-5D6E-409C-BE32-E72D297353CC}">
              <c16:uniqueId val="{00000001-C1CA-4A62-A6A6-D57346F16E8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67.47</c:v>
                </c:pt>
                <c:pt idx="4">
                  <c:v>68.88</c:v>
                </c:pt>
              </c:numCache>
            </c:numRef>
          </c:val>
          <c:extLst>
            <c:ext xmlns:c16="http://schemas.microsoft.com/office/drawing/2014/chart" uri="{C3380CC4-5D6E-409C-BE32-E72D297353CC}">
              <c16:uniqueId val="{00000000-ADF7-4527-8D2D-29A6E161EC8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57.08</c:v>
                </c:pt>
                <c:pt idx="4">
                  <c:v>67.23</c:v>
                </c:pt>
              </c:numCache>
            </c:numRef>
          </c:val>
          <c:smooth val="0"/>
          <c:extLst>
            <c:ext xmlns:c16="http://schemas.microsoft.com/office/drawing/2014/chart" uri="{C3380CC4-5D6E-409C-BE32-E72D297353CC}">
              <c16:uniqueId val="{00000001-ADF7-4527-8D2D-29A6E161EC8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255.26</c:v>
                </c:pt>
                <c:pt idx="4">
                  <c:v>251.01</c:v>
                </c:pt>
              </c:numCache>
            </c:numRef>
          </c:val>
          <c:extLst>
            <c:ext xmlns:c16="http://schemas.microsoft.com/office/drawing/2014/chart" uri="{C3380CC4-5D6E-409C-BE32-E72D297353CC}">
              <c16:uniqueId val="{00000000-D7E7-4A36-8923-D04A5756F90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274.99</c:v>
                </c:pt>
                <c:pt idx="4">
                  <c:v>228.21</c:v>
                </c:pt>
              </c:numCache>
            </c:numRef>
          </c:val>
          <c:smooth val="0"/>
          <c:extLst>
            <c:ext xmlns:c16="http://schemas.microsoft.com/office/drawing/2014/chart" uri="{C3380CC4-5D6E-409C-BE32-E72D297353CC}">
              <c16:uniqueId val="{00000001-D7E7-4A36-8923-D04A5756F90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22"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三重県　名張市</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8"/>
      <c r="D7" s="48"/>
      <c r="E7" s="48"/>
      <c r="F7" s="48"/>
      <c r="G7" s="48"/>
      <c r="H7" s="48"/>
      <c r="I7" s="48" t="s">
        <v>2</v>
      </c>
      <c r="J7" s="48"/>
      <c r="K7" s="48"/>
      <c r="L7" s="48"/>
      <c r="M7" s="48"/>
      <c r="N7" s="48"/>
      <c r="O7" s="48"/>
      <c r="P7" s="48" t="s">
        <v>3</v>
      </c>
      <c r="Q7" s="48"/>
      <c r="R7" s="48"/>
      <c r="S7" s="48"/>
      <c r="T7" s="48"/>
      <c r="U7" s="48"/>
      <c r="V7" s="48"/>
      <c r="W7" s="48" t="s">
        <v>4</v>
      </c>
      <c r="X7" s="48"/>
      <c r="Y7" s="48"/>
      <c r="Z7" s="48"/>
      <c r="AA7" s="48"/>
      <c r="AB7" s="48"/>
      <c r="AC7" s="48"/>
      <c r="AD7" s="48" t="s">
        <v>5</v>
      </c>
      <c r="AE7" s="48"/>
      <c r="AF7" s="48"/>
      <c r="AG7" s="48"/>
      <c r="AH7" s="48"/>
      <c r="AI7" s="48"/>
      <c r="AJ7" s="48"/>
      <c r="AK7" s="3"/>
      <c r="AL7" s="48" t="s">
        <v>6</v>
      </c>
      <c r="AM7" s="48"/>
      <c r="AN7" s="48"/>
      <c r="AO7" s="48"/>
      <c r="AP7" s="48"/>
      <c r="AQ7" s="48"/>
      <c r="AR7" s="48"/>
      <c r="AS7" s="48"/>
      <c r="AT7" s="48" t="s">
        <v>7</v>
      </c>
      <c r="AU7" s="48"/>
      <c r="AV7" s="48"/>
      <c r="AW7" s="48"/>
      <c r="AX7" s="48"/>
      <c r="AY7" s="48"/>
      <c r="AZ7" s="48"/>
      <c r="BA7" s="48"/>
      <c r="BB7" s="48" t="s">
        <v>8</v>
      </c>
      <c r="BC7" s="48"/>
      <c r="BD7" s="48"/>
      <c r="BE7" s="48"/>
      <c r="BF7" s="48"/>
      <c r="BG7" s="48"/>
      <c r="BH7" s="48"/>
      <c r="BI7" s="48"/>
      <c r="BJ7" s="3"/>
      <c r="BK7" s="3"/>
      <c r="BL7" s="70" t="s">
        <v>9</v>
      </c>
      <c r="BM7" s="71"/>
      <c r="BN7" s="71"/>
      <c r="BO7" s="71"/>
      <c r="BP7" s="71"/>
      <c r="BQ7" s="71"/>
      <c r="BR7" s="71"/>
      <c r="BS7" s="71"/>
      <c r="BT7" s="71"/>
      <c r="BU7" s="71"/>
      <c r="BV7" s="71"/>
      <c r="BW7" s="71"/>
      <c r="BX7" s="71"/>
      <c r="BY7" s="72"/>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F1</v>
      </c>
      <c r="X8" s="66"/>
      <c r="Y8" s="66"/>
      <c r="Z8" s="66"/>
      <c r="AA8" s="66"/>
      <c r="AB8" s="66"/>
      <c r="AC8" s="66"/>
      <c r="AD8" s="67" t="str">
        <f>データ!$M$6</f>
        <v>非設置</v>
      </c>
      <c r="AE8" s="67"/>
      <c r="AF8" s="67"/>
      <c r="AG8" s="67"/>
      <c r="AH8" s="67"/>
      <c r="AI8" s="67"/>
      <c r="AJ8" s="67"/>
      <c r="AK8" s="3"/>
      <c r="AL8" s="47">
        <f>データ!S6</f>
        <v>76909</v>
      </c>
      <c r="AM8" s="47"/>
      <c r="AN8" s="47"/>
      <c r="AO8" s="47"/>
      <c r="AP8" s="47"/>
      <c r="AQ8" s="47"/>
      <c r="AR8" s="47"/>
      <c r="AS8" s="47"/>
      <c r="AT8" s="46">
        <f>データ!T6</f>
        <v>129.77000000000001</v>
      </c>
      <c r="AU8" s="46"/>
      <c r="AV8" s="46"/>
      <c r="AW8" s="46"/>
      <c r="AX8" s="46"/>
      <c r="AY8" s="46"/>
      <c r="AZ8" s="46"/>
      <c r="BA8" s="46"/>
      <c r="BB8" s="46">
        <f>データ!U6</f>
        <v>592.66</v>
      </c>
      <c r="BC8" s="46"/>
      <c r="BD8" s="46"/>
      <c r="BE8" s="46"/>
      <c r="BF8" s="46"/>
      <c r="BG8" s="46"/>
      <c r="BH8" s="46"/>
      <c r="BI8" s="46"/>
      <c r="BJ8" s="3"/>
      <c r="BK8" s="3"/>
      <c r="BL8" s="62" t="s">
        <v>10</v>
      </c>
      <c r="BM8" s="63"/>
      <c r="BN8" s="64" t="s">
        <v>11</v>
      </c>
      <c r="BO8" s="64"/>
      <c r="BP8" s="64"/>
      <c r="BQ8" s="64"/>
      <c r="BR8" s="64"/>
      <c r="BS8" s="64"/>
      <c r="BT8" s="64"/>
      <c r="BU8" s="64"/>
      <c r="BV8" s="64"/>
      <c r="BW8" s="64"/>
      <c r="BX8" s="64"/>
      <c r="BY8" s="65"/>
    </row>
    <row r="9" spans="1:78" ht="18.75" customHeight="1" x14ac:dyDescent="0.15">
      <c r="A9" s="2"/>
      <c r="B9" s="48" t="s">
        <v>12</v>
      </c>
      <c r="C9" s="48"/>
      <c r="D9" s="48"/>
      <c r="E9" s="48"/>
      <c r="F9" s="48"/>
      <c r="G9" s="48"/>
      <c r="H9" s="48"/>
      <c r="I9" s="48" t="s">
        <v>13</v>
      </c>
      <c r="J9" s="48"/>
      <c r="K9" s="48"/>
      <c r="L9" s="48"/>
      <c r="M9" s="48"/>
      <c r="N9" s="48"/>
      <c r="O9" s="48"/>
      <c r="P9" s="48" t="s">
        <v>14</v>
      </c>
      <c r="Q9" s="48"/>
      <c r="R9" s="48"/>
      <c r="S9" s="48"/>
      <c r="T9" s="48"/>
      <c r="U9" s="48"/>
      <c r="V9" s="48"/>
      <c r="W9" s="48" t="s">
        <v>15</v>
      </c>
      <c r="X9" s="48"/>
      <c r="Y9" s="48"/>
      <c r="Z9" s="48"/>
      <c r="AA9" s="48"/>
      <c r="AB9" s="48"/>
      <c r="AC9" s="48"/>
      <c r="AD9" s="48" t="s">
        <v>16</v>
      </c>
      <c r="AE9" s="48"/>
      <c r="AF9" s="48"/>
      <c r="AG9" s="48"/>
      <c r="AH9" s="48"/>
      <c r="AI9" s="48"/>
      <c r="AJ9" s="48"/>
      <c r="AK9" s="3"/>
      <c r="AL9" s="48" t="s">
        <v>17</v>
      </c>
      <c r="AM9" s="48"/>
      <c r="AN9" s="48"/>
      <c r="AO9" s="48"/>
      <c r="AP9" s="48"/>
      <c r="AQ9" s="48"/>
      <c r="AR9" s="48"/>
      <c r="AS9" s="48"/>
      <c r="AT9" s="48" t="s">
        <v>18</v>
      </c>
      <c r="AU9" s="48"/>
      <c r="AV9" s="48"/>
      <c r="AW9" s="48"/>
      <c r="AX9" s="48"/>
      <c r="AY9" s="48"/>
      <c r="AZ9" s="48"/>
      <c r="BA9" s="48"/>
      <c r="BB9" s="48" t="s">
        <v>19</v>
      </c>
      <c r="BC9" s="48"/>
      <c r="BD9" s="48"/>
      <c r="BE9" s="48"/>
      <c r="BF9" s="48"/>
      <c r="BG9" s="48"/>
      <c r="BH9" s="48"/>
      <c r="BI9" s="48"/>
      <c r="BJ9" s="3"/>
      <c r="BK9" s="3"/>
      <c r="BL9" s="49" t="s">
        <v>20</v>
      </c>
      <c r="BM9" s="50"/>
      <c r="BN9" s="51" t="s">
        <v>21</v>
      </c>
      <c r="BO9" s="51"/>
      <c r="BP9" s="51"/>
      <c r="BQ9" s="51"/>
      <c r="BR9" s="51"/>
      <c r="BS9" s="51"/>
      <c r="BT9" s="51"/>
      <c r="BU9" s="51"/>
      <c r="BV9" s="51"/>
      <c r="BW9" s="51"/>
      <c r="BX9" s="51"/>
      <c r="BY9" s="52"/>
    </row>
    <row r="10" spans="1:78" ht="18.75" customHeight="1" x14ac:dyDescent="0.15">
      <c r="A10" s="2"/>
      <c r="B10" s="46" t="str">
        <f>データ!N6</f>
        <v>-</v>
      </c>
      <c r="C10" s="46"/>
      <c r="D10" s="46"/>
      <c r="E10" s="46"/>
      <c r="F10" s="46"/>
      <c r="G10" s="46"/>
      <c r="H10" s="46"/>
      <c r="I10" s="46">
        <f>データ!O6</f>
        <v>57.89</v>
      </c>
      <c r="J10" s="46"/>
      <c r="K10" s="46"/>
      <c r="L10" s="46"/>
      <c r="M10" s="46"/>
      <c r="N10" s="46"/>
      <c r="O10" s="46"/>
      <c r="P10" s="46">
        <f>データ!P6</f>
        <v>12.31</v>
      </c>
      <c r="Q10" s="46"/>
      <c r="R10" s="46"/>
      <c r="S10" s="46"/>
      <c r="T10" s="46"/>
      <c r="U10" s="46"/>
      <c r="V10" s="46"/>
      <c r="W10" s="46">
        <f>データ!Q6</f>
        <v>98.96</v>
      </c>
      <c r="X10" s="46"/>
      <c r="Y10" s="46"/>
      <c r="Z10" s="46"/>
      <c r="AA10" s="46"/>
      <c r="AB10" s="46"/>
      <c r="AC10" s="46"/>
      <c r="AD10" s="47">
        <f>データ!R6</f>
        <v>3344</v>
      </c>
      <c r="AE10" s="47"/>
      <c r="AF10" s="47"/>
      <c r="AG10" s="47"/>
      <c r="AH10" s="47"/>
      <c r="AI10" s="47"/>
      <c r="AJ10" s="47"/>
      <c r="AK10" s="2"/>
      <c r="AL10" s="47">
        <f>データ!V6</f>
        <v>9412</v>
      </c>
      <c r="AM10" s="47"/>
      <c r="AN10" s="47"/>
      <c r="AO10" s="47"/>
      <c r="AP10" s="47"/>
      <c r="AQ10" s="47"/>
      <c r="AR10" s="47"/>
      <c r="AS10" s="47"/>
      <c r="AT10" s="46">
        <f>データ!W6</f>
        <v>5.48</v>
      </c>
      <c r="AU10" s="46"/>
      <c r="AV10" s="46"/>
      <c r="AW10" s="46"/>
      <c r="AX10" s="46"/>
      <c r="AY10" s="46"/>
      <c r="AZ10" s="46"/>
      <c r="BA10" s="46"/>
      <c r="BB10" s="46">
        <f>データ!X6</f>
        <v>1717.52</v>
      </c>
      <c r="BC10" s="46"/>
      <c r="BD10" s="46"/>
      <c r="BE10" s="46"/>
      <c r="BF10" s="46"/>
      <c r="BG10" s="46"/>
      <c r="BH10" s="46"/>
      <c r="BI10" s="46"/>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44"/>
      <c r="BN16" s="44"/>
      <c r="BO16" s="44"/>
      <c r="BP16" s="44"/>
      <c r="BQ16" s="44"/>
      <c r="BR16" s="44"/>
      <c r="BS16" s="44"/>
      <c r="BT16" s="44"/>
      <c r="BU16" s="44"/>
      <c r="BV16" s="44"/>
      <c r="BW16" s="44"/>
      <c r="BX16" s="44"/>
      <c r="BY16" s="44"/>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44"/>
      <c r="BN17" s="44"/>
      <c r="BO17" s="44"/>
      <c r="BP17" s="44"/>
      <c r="BQ17" s="44"/>
      <c r="BR17" s="44"/>
      <c r="BS17" s="44"/>
      <c r="BT17" s="44"/>
      <c r="BU17" s="44"/>
      <c r="BV17" s="44"/>
      <c r="BW17" s="44"/>
      <c r="BX17" s="44"/>
      <c r="BY17" s="44"/>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44"/>
      <c r="BN18" s="44"/>
      <c r="BO18" s="44"/>
      <c r="BP18" s="44"/>
      <c r="BQ18" s="44"/>
      <c r="BR18" s="44"/>
      <c r="BS18" s="44"/>
      <c r="BT18" s="44"/>
      <c r="BU18" s="44"/>
      <c r="BV18" s="44"/>
      <c r="BW18" s="44"/>
      <c r="BX18" s="44"/>
      <c r="BY18" s="44"/>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44"/>
      <c r="BN19" s="44"/>
      <c r="BO19" s="44"/>
      <c r="BP19" s="44"/>
      <c r="BQ19" s="44"/>
      <c r="BR19" s="44"/>
      <c r="BS19" s="44"/>
      <c r="BT19" s="44"/>
      <c r="BU19" s="44"/>
      <c r="BV19" s="44"/>
      <c r="BW19" s="44"/>
      <c r="BX19" s="44"/>
      <c r="BY19" s="44"/>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44"/>
      <c r="BN20" s="44"/>
      <c r="BO20" s="44"/>
      <c r="BP20" s="44"/>
      <c r="BQ20" s="44"/>
      <c r="BR20" s="44"/>
      <c r="BS20" s="44"/>
      <c r="BT20" s="44"/>
      <c r="BU20" s="44"/>
      <c r="BV20" s="44"/>
      <c r="BW20" s="44"/>
      <c r="BX20" s="44"/>
      <c r="BY20" s="44"/>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44"/>
      <c r="BN21" s="44"/>
      <c r="BO21" s="44"/>
      <c r="BP21" s="44"/>
      <c r="BQ21" s="44"/>
      <c r="BR21" s="44"/>
      <c r="BS21" s="44"/>
      <c r="BT21" s="44"/>
      <c r="BU21" s="44"/>
      <c r="BV21" s="44"/>
      <c r="BW21" s="44"/>
      <c r="BX21" s="44"/>
      <c r="BY21" s="44"/>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44"/>
      <c r="BN22" s="44"/>
      <c r="BO22" s="44"/>
      <c r="BP22" s="44"/>
      <c r="BQ22" s="44"/>
      <c r="BR22" s="44"/>
      <c r="BS22" s="44"/>
      <c r="BT22" s="44"/>
      <c r="BU22" s="44"/>
      <c r="BV22" s="44"/>
      <c r="BW22" s="44"/>
      <c r="BX22" s="44"/>
      <c r="BY22" s="44"/>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44"/>
      <c r="BN23" s="44"/>
      <c r="BO23" s="44"/>
      <c r="BP23" s="44"/>
      <c r="BQ23" s="44"/>
      <c r="BR23" s="44"/>
      <c r="BS23" s="44"/>
      <c r="BT23" s="44"/>
      <c r="BU23" s="44"/>
      <c r="BV23" s="44"/>
      <c r="BW23" s="44"/>
      <c r="BX23" s="44"/>
      <c r="BY23" s="44"/>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44"/>
      <c r="BN24" s="44"/>
      <c r="BO24" s="44"/>
      <c r="BP24" s="44"/>
      <c r="BQ24" s="44"/>
      <c r="BR24" s="44"/>
      <c r="BS24" s="44"/>
      <c r="BT24" s="44"/>
      <c r="BU24" s="44"/>
      <c r="BV24" s="44"/>
      <c r="BW24" s="44"/>
      <c r="BX24" s="44"/>
      <c r="BY24" s="44"/>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44"/>
      <c r="BN25" s="44"/>
      <c r="BO25" s="44"/>
      <c r="BP25" s="44"/>
      <c r="BQ25" s="44"/>
      <c r="BR25" s="44"/>
      <c r="BS25" s="44"/>
      <c r="BT25" s="44"/>
      <c r="BU25" s="44"/>
      <c r="BV25" s="44"/>
      <c r="BW25" s="44"/>
      <c r="BX25" s="44"/>
      <c r="BY25" s="44"/>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44"/>
      <c r="BN26" s="44"/>
      <c r="BO26" s="44"/>
      <c r="BP26" s="44"/>
      <c r="BQ26" s="44"/>
      <c r="BR26" s="44"/>
      <c r="BS26" s="44"/>
      <c r="BT26" s="44"/>
      <c r="BU26" s="44"/>
      <c r="BV26" s="44"/>
      <c r="BW26" s="44"/>
      <c r="BX26" s="44"/>
      <c r="BY26" s="44"/>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44"/>
      <c r="BN27" s="44"/>
      <c r="BO27" s="44"/>
      <c r="BP27" s="44"/>
      <c r="BQ27" s="44"/>
      <c r="BR27" s="44"/>
      <c r="BS27" s="44"/>
      <c r="BT27" s="44"/>
      <c r="BU27" s="44"/>
      <c r="BV27" s="44"/>
      <c r="BW27" s="44"/>
      <c r="BX27" s="44"/>
      <c r="BY27" s="44"/>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44"/>
      <c r="BN28" s="44"/>
      <c r="BO28" s="44"/>
      <c r="BP28" s="44"/>
      <c r="BQ28" s="44"/>
      <c r="BR28" s="44"/>
      <c r="BS28" s="44"/>
      <c r="BT28" s="44"/>
      <c r="BU28" s="44"/>
      <c r="BV28" s="44"/>
      <c r="BW28" s="44"/>
      <c r="BX28" s="44"/>
      <c r="BY28" s="44"/>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44"/>
      <c r="BN29" s="44"/>
      <c r="BO29" s="44"/>
      <c r="BP29" s="44"/>
      <c r="BQ29" s="44"/>
      <c r="BR29" s="44"/>
      <c r="BS29" s="44"/>
      <c r="BT29" s="44"/>
      <c r="BU29" s="44"/>
      <c r="BV29" s="44"/>
      <c r="BW29" s="44"/>
      <c r="BX29" s="44"/>
      <c r="BY29" s="44"/>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44"/>
      <c r="BN30" s="44"/>
      <c r="BO30" s="44"/>
      <c r="BP30" s="44"/>
      <c r="BQ30" s="44"/>
      <c r="BR30" s="44"/>
      <c r="BS30" s="44"/>
      <c r="BT30" s="44"/>
      <c r="BU30" s="44"/>
      <c r="BV30" s="44"/>
      <c r="BW30" s="44"/>
      <c r="BX30" s="44"/>
      <c r="BY30" s="44"/>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44"/>
      <c r="BN31" s="44"/>
      <c r="BO31" s="44"/>
      <c r="BP31" s="44"/>
      <c r="BQ31" s="44"/>
      <c r="BR31" s="44"/>
      <c r="BS31" s="44"/>
      <c r="BT31" s="44"/>
      <c r="BU31" s="44"/>
      <c r="BV31" s="44"/>
      <c r="BW31" s="44"/>
      <c r="BX31" s="44"/>
      <c r="BY31" s="44"/>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44"/>
      <c r="BN32" s="44"/>
      <c r="BO32" s="44"/>
      <c r="BP32" s="44"/>
      <c r="BQ32" s="44"/>
      <c r="BR32" s="44"/>
      <c r="BS32" s="44"/>
      <c r="BT32" s="44"/>
      <c r="BU32" s="44"/>
      <c r="BV32" s="44"/>
      <c r="BW32" s="44"/>
      <c r="BX32" s="44"/>
      <c r="BY32" s="44"/>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44"/>
      <c r="BN33" s="44"/>
      <c r="BO33" s="44"/>
      <c r="BP33" s="44"/>
      <c r="BQ33" s="44"/>
      <c r="BR33" s="44"/>
      <c r="BS33" s="44"/>
      <c r="BT33" s="44"/>
      <c r="BU33" s="44"/>
      <c r="BV33" s="44"/>
      <c r="BW33" s="44"/>
      <c r="BX33" s="44"/>
      <c r="BY33" s="44"/>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44"/>
      <c r="BN34" s="44"/>
      <c r="BO34" s="44"/>
      <c r="BP34" s="44"/>
      <c r="BQ34" s="44"/>
      <c r="BR34" s="44"/>
      <c r="BS34" s="44"/>
      <c r="BT34" s="44"/>
      <c r="BU34" s="44"/>
      <c r="BV34" s="44"/>
      <c r="BW34" s="44"/>
      <c r="BX34" s="44"/>
      <c r="BY34" s="44"/>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44"/>
      <c r="BN35" s="44"/>
      <c r="BO35" s="44"/>
      <c r="BP35" s="44"/>
      <c r="BQ35" s="44"/>
      <c r="BR35" s="44"/>
      <c r="BS35" s="44"/>
      <c r="BT35" s="44"/>
      <c r="BU35" s="44"/>
      <c r="BV35" s="44"/>
      <c r="BW35" s="44"/>
      <c r="BX35" s="44"/>
      <c r="BY35" s="44"/>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44"/>
      <c r="BN36" s="44"/>
      <c r="BO36" s="44"/>
      <c r="BP36" s="44"/>
      <c r="BQ36" s="44"/>
      <c r="BR36" s="44"/>
      <c r="BS36" s="44"/>
      <c r="BT36" s="44"/>
      <c r="BU36" s="44"/>
      <c r="BV36" s="44"/>
      <c r="BW36" s="44"/>
      <c r="BX36" s="44"/>
      <c r="BY36" s="44"/>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44"/>
      <c r="BN37" s="44"/>
      <c r="BO37" s="44"/>
      <c r="BP37" s="44"/>
      <c r="BQ37" s="44"/>
      <c r="BR37" s="44"/>
      <c r="BS37" s="44"/>
      <c r="BT37" s="44"/>
      <c r="BU37" s="44"/>
      <c r="BV37" s="44"/>
      <c r="BW37" s="44"/>
      <c r="BX37" s="44"/>
      <c r="BY37" s="44"/>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44"/>
      <c r="BN38" s="44"/>
      <c r="BO38" s="44"/>
      <c r="BP38" s="44"/>
      <c r="BQ38" s="44"/>
      <c r="BR38" s="44"/>
      <c r="BS38" s="44"/>
      <c r="BT38" s="44"/>
      <c r="BU38" s="44"/>
      <c r="BV38" s="44"/>
      <c r="BW38" s="44"/>
      <c r="BX38" s="44"/>
      <c r="BY38" s="44"/>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44"/>
      <c r="BN39" s="44"/>
      <c r="BO39" s="44"/>
      <c r="BP39" s="44"/>
      <c r="BQ39" s="44"/>
      <c r="BR39" s="44"/>
      <c r="BS39" s="44"/>
      <c r="BT39" s="44"/>
      <c r="BU39" s="44"/>
      <c r="BV39" s="44"/>
      <c r="BW39" s="44"/>
      <c r="BX39" s="44"/>
      <c r="BY39" s="44"/>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44"/>
      <c r="BN40" s="44"/>
      <c r="BO40" s="44"/>
      <c r="BP40" s="44"/>
      <c r="BQ40" s="44"/>
      <c r="BR40" s="44"/>
      <c r="BS40" s="44"/>
      <c r="BT40" s="44"/>
      <c r="BU40" s="44"/>
      <c r="BV40" s="44"/>
      <c r="BW40" s="44"/>
      <c r="BX40" s="44"/>
      <c r="BY40" s="44"/>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44"/>
      <c r="BN41" s="44"/>
      <c r="BO41" s="44"/>
      <c r="BP41" s="44"/>
      <c r="BQ41" s="44"/>
      <c r="BR41" s="44"/>
      <c r="BS41" s="44"/>
      <c r="BT41" s="44"/>
      <c r="BU41" s="44"/>
      <c r="BV41" s="44"/>
      <c r="BW41" s="44"/>
      <c r="BX41" s="44"/>
      <c r="BY41" s="44"/>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44"/>
      <c r="BN42" s="44"/>
      <c r="BO42" s="44"/>
      <c r="BP42" s="44"/>
      <c r="BQ42" s="44"/>
      <c r="BR42" s="44"/>
      <c r="BS42" s="44"/>
      <c r="BT42" s="44"/>
      <c r="BU42" s="44"/>
      <c r="BV42" s="44"/>
      <c r="BW42" s="44"/>
      <c r="BX42" s="44"/>
      <c r="BY42" s="44"/>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44"/>
      <c r="BN43" s="44"/>
      <c r="BO43" s="44"/>
      <c r="BP43" s="44"/>
      <c r="BQ43" s="44"/>
      <c r="BR43" s="44"/>
      <c r="BS43" s="44"/>
      <c r="BT43" s="44"/>
      <c r="BU43" s="44"/>
      <c r="BV43" s="44"/>
      <c r="BW43" s="44"/>
      <c r="BX43" s="44"/>
      <c r="BY43" s="44"/>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44"/>
      <c r="BN66" s="44"/>
      <c r="BO66" s="44"/>
      <c r="BP66" s="44"/>
      <c r="BQ66" s="44"/>
      <c r="BR66" s="44"/>
      <c r="BS66" s="44"/>
      <c r="BT66" s="44"/>
      <c r="BU66" s="44"/>
      <c r="BV66" s="44"/>
      <c r="BW66" s="44"/>
      <c r="BX66" s="44"/>
      <c r="BY66" s="44"/>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44"/>
      <c r="BN67" s="44"/>
      <c r="BO67" s="44"/>
      <c r="BP67" s="44"/>
      <c r="BQ67" s="44"/>
      <c r="BR67" s="44"/>
      <c r="BS67" s="44"/>
      <c r="BT67" s="44"/>
      <c r="BU67" s="44"/>
      <c r="BV67" s="44"/>
      <c r="BW67" s="44"/>
      <c r="BX67" s="44"/>
      <c r="BY67" s="44"/>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44"/>
      <c r="BN68" s="44"/>
      <c r="BO68" s="44"/>
      <c r="BP68" s="44"/>
      <c r="BQ68" s="44"/>
      <c r="BR68" s="44"/>
      <c r="BS68" s="44"/>
      <c r="BT68" s="44"/>
      <c r="BU68" s="44"/>
      <c r="BV68" s="44"/>
      <c r="BW68" s="44"/>
      <c r="BX68" s="44"/>
      <c r="BY68" s="44"/>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44"/>
      <c r="BN69" s="44"/>
      <c r="BO69" s="44"/>
      <c r="BP69" s="44"/>
      <c r="BQ69" s="44"/>
      <c r="BR69" s="44"/>
      <c r="BS69" s="44"/>
      <c r="BT69" s="44"/>
      <c r="BU69" s="44"/>
      <c r="BV69" s="44"/>
      <c r="BW69" s="44"/>
      <c r="BX69" s="44"/>
      <c r="BY69" s="44"/>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44"/>
      <c r="BN70" s="44"/>
      <c r="BO70" s="44"/>
      <c r="BP70" s="44"/>
      <c r="BQ70" s="44"/>
      <c r="BR70" s="44"/>
      <c r="BS70" s="44"/>
      <c r="BT70" s="44"/>
      <c r="BU70" s="44"/>
      <c r="BV70" s="44"/>
      <c r="BW70" s="44"/>
      <c r="BX70" s="44"/>
      <c r="BY70" s="44"/>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44"/>
      <c r="BN71" s="44"/>
      <c r="BO71" s="44"/>
      <c r="BP71" s="44"/>
      <c r="BQ71" s="44"/>
      <c r="BR71" s="44"/>
      <c r="BS71" s="44"/>
      <c r="BT71" s="44"/>
      <c r="BU71" s="44"/>
      <c r="BV71" s="44"/>
      <c r="BW71" s="44"/>
      <c r="BX71" s="44"/>
      <c r="BY71" s="44"/>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44"/>
      <c r="BN72" s="44"/>
      <c r="BO72" s="44"/>
      <c r="BP72" s="44"/>
      <c r="BQ72" s="44"/>
      <c r="BR72" s="44"/>
      <c r="BS72" s="44"/>
      <c r="BT72" s="44"/>
      <c r="BU72" s="44"/>
      <c r="BV72" s="44"/>
      <c r="BW72" s="44"/>
      <c r="BX72" s="44"/>
      <c r="BY72" s="44"/>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44"/>
      <c r="BN73" s="44"/>
      <c r="BO73" s="44"/>
      <c r="BP73" s="44"/>
      <c r="BQ73" s="44"/>
      <c r="BR73" s="44"/>
      <c r="BS73" s="44"/>
      <c r="BT73" s="44"/>
      <c r="BU73" s="44"/>
      <c r="BV73" s="44"/>
      <c r="BW73" s="44"/>
      <c r="BX73" s="44"/>
      <c r="BY73" s="44"/>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44"/>
      <c r="BN74" s="44"/>
      <c r="BO74" s="44"/>
      <c r="BP74" s="44"/>
      <c r="BQ74" s="44"/>
      <c r="BR74" s="44"/>
      <c r="BS74" s="44"/>
      <c r="BT74" s="44"/>
      <c r="BU74" s="44"/>
      <c r="BV74" s="44"/>
      <c r="BW74" s="44"/>
      <c r="BX74" s="44"/>
      <c r="BY74" s="44"/>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44"/>
      <c r="BN75" s="44"/>
      <c r="BO75" s="44"/>
      <c r="BP75" s="44"/>
      <c r="BQ75" s="44"/>
      <c r="BR75" s="44"/>
      <c r="BS75" s="44"/>
      <c r="BT75" s="44"/>
      <c r="BU75" s="44"/>
      <c r="BV75" s="44"/>
      <c r="BW75" s="44"/>
      <c r="BX75" s="44"/>
      <c r="BY75" s="44"/>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44"/>
      <c r="BN76" s="44"/>
      <c r="BO76" s="44"/>
      <c r="BP76" s="44"/>
      <c r="BQ76" s="44"/>
      <c r="BR76" s="44"/>
      <c r="BS76" s="44"/>
      <c r="BT76" s="44"/>
      <c r="BU76" s="44"/>
      <c r="BV76" s="44"/>
      <c r="BW76" s="44"/>
      <c r="BX76" s="44"/>
      <c r="BY76" s="44"/>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44"/>
      <c r="BN77" s="44"/>
      <c r="BO77" s="44"/>
      <c r="BP77" s="44"/>
      <c r="BQ77" s="44"/>
      <c r="BR77" s="44"/>
      <c r="BS77" s="44"/>
      <c r="BT77" s="44"/>
      <c r="BU77" s="44"/>
      <c r="BV77" s="44"/>
      <c r="BW77" s="44"/>
      <c r="BX77" s="44"/>
      <c r="BY77" s="44"/>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44"/>
      <c r="BN78" s="44"/>
      <c r="BO78" s="44"/>
      <c r="BP78" s="44"/>
      <c r="BQ78" s="44"/>
      <c r="BR78" s="44"/>
      <c r="BS78" s="44"/>
      <c r="BT78" s="44"/>
      <c r="BU78" s="44"/>
      <c r="BV78" s="44"/>
      <c r="BW78" s="44"/>
      <c r="BX78" s="44"/>
      <c r="BY78" s="44"/>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44"/>
      <c r="BN79" s="44"/>
      <c r="BO79" s="44"/>
      <c r="BP79" s="44"/>
      <c r="BQ79" s="44"/>
      <c r="BR79" s="44"/>
      <c r="BS79" s="44"/>
      <c r="BT79" s="44"/>
      <c r="BU79" s="44"/>
      <c r="BV79" s="44"/>
      <c r="BW79" s="44"/>
      <c r="BX79" s="44"/>
      <c r="BY79" s="44"/>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44"/>
      <c r="BN80" s="44"/>
      <c r="BO80" s="44"/>
      <c r="BP80" s="44"/>
      <c r="BQ80" s="44"/>
      <c r="BR80" s="44"/>
      <c r="BS80" s="44"/>
      <c r="BT80" s="44"/>
      <c r="BU80" s="44"/>
      <c r="BV80" s="44"/>
      <c r="BW80" s="44"/>
      <c r="BX80" s="44"/>
      <c r="BY80" s="44"/>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44"/>
      <c r="BN81" s="44"/>
      <c r="BO81" s="44"/>
      <c r="BP81" s="44"/>
      <c r="BQ81" s="44"/>
      <c r="BR81" s="44"/>
      <c r="BS81" s="44"/>
      <c r="BT81" s="44"/>
      <c r="BU81" s="44"/>
      <c r="BV81" s="44"/>
      <c r="BW81" s="44"/>
      <c r="BX81" s="44"/>
      <c r="BY81" s="44"/>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5" t="s">
        <v>30</v>
      </c>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d/Oi2chLkiIr0w3ed0A4U91jpIZQVStSoWBaVB1HHUlXTUQ9DtVIBtRXeya2WEJI55fkIqG7HctRntsDjw/xw==" saltValue="8KZibh9InWv9s55kPCkgW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4" t="s">
        <v>52</v>
      </c>
      <c r="I3" s="75"/>
      <c r="J3" s="75"/>
      <c r="K3" s="75"/>
      <c r="L3" s="75"/>
      <c r="M3" s="75"/>
      <c r="N3" s="75"/>
      <c r="O3" s="75"/>
      <c r="P3" s="75"/>
      <c r="Q3" s="75"/>
      <c r="R3" s="75"/>
      <c r="S3" s="75"/>
      <c r="T3" s="75"/>
      <c r="U3" s="75"/>
      <c r="V3" s="75"/>
      <c r="W3" s="75"/>
      <c r="X3" s="76"/>
      <c r="Y3" s="80" t="s">
        <v>53</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54</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8" x14ac:dyDescent="0.15">
      <c r="A4" s="14" t="s">
        <v>55</v>
      </c>
      <c r="B4" s="16"/>
      <c r="C4" s="16"/>
      <c r="D4" s="16"/>
      <c r="E4" s="16"/>
      <c r="F4" s="16"/>
      <c r="G4" s="16"/>
      <c r="H4" s="77"/>
      <c r="I4" s="78"/>
      <c r="J4" s="78"/>
      <c r="K4" s="78"/>
      <c r="L4" s="78"/>
      <c r="M4" s="78"/>
      <c r="N4" s="78"/>
      <c r="O4" s="78"/>
      <c r="P4" s="78"/>
      <c r="Q4" s="78"/>
      <c r="R4" s="78"/>
      <c r="S4" s="78"/>
      <c r="T4" s="78"/>
      <c r="U4" s="78"/>
      <c r="V4" s="78"/>
      <c r="W4" s="78"/>
      <c r="X4" s="79"/>
      <c r="Y4" s="73" t="s">
        <v>56</v>
      </c>
      <c r="Z4" s="73"/>
      <c r="AA4" s="73"/>
      <c r="AB4" s="73"/>
      <c r="AC4" s="73"/>
      <c r="AD4" s="73"/>
      <c r="AE4" s="73"/>
      <c r="AF4" s="73"/>
      <c r="AG4" s="73"/>
      <c r="AH4" s="73"/>
      <c r="AI4" s="73"/>
      <c r="AJ4" s="73" t="s">
        <v>57</v>
      </c>
      <c r="AK4" s="73"/>
      <c r="AL4" s="73"/>
      <c r="AM4" s="73"/>
      <c r="AN4" s="73"/>
      <c r="AO4" s="73"/>
      <c r="AP4" s="73"/>
      <c r="AQ4" s="73"/>
      <c r="AR4" s="73"/>
      <c r="AS4" s="73"/>
      <c r="AT4" s="73"/>
      <c r="AU4" s="73" t="s">
        <v>58</v>
      </c>
      <c r="AV4" s="73"/>
      <c r="AW4" s="73"/>
      <c r="AX4" s="73"/>
      <c r="AY4" s="73"/>
      <c r="AZ4" s="73"/>
      <c r="BA4" s="73"/>
      <c r="BB4" s="73"/>
      <c r="BC4" s="73"/>
      <c r="BD4" s="73"/>
      <c r="BE4" s="73"/>
      <c r="BF4" s="73" t="s">
        <v>59</v>
      </c>
      <c r="BG4" s="73"/>
      <c r="BH4" s="73"/>
      <c r="BI4" s="73"/>
      <c r="BJ4" s="73"/>
      <c r="BK4" s="73"/>
      <c r="BL4" s="73"/>
      <c r="BM4" s="73"/>
      <c r="BN4" s="73"/>
      <c r="BO4" s="73"/>
      <c r="BP4" s="73"/>
      <c r="BQ4" s="73" t="s">
        <v>60</v>
      </c>
      <c r="BR4" s="73"/>
      <c r="BS4" s="73"/>
      <c r="BT4" s="73"/>
      <c r="BU4" s="73"/>
      <c r="BV4" s="73"/>
      <c r="BW4" s="73"/>
      <c r="BX4" s="73"/>
      <c r="BY4" s="73"/>
      <c r="BZ4" s="73"/>
      <c r="CA4" s="73"/>
      <c r="CB4" s="73" t="s">
        <v>61</v>
      </c>
      <c r="CC4" s="73"/>
      <c r="CD4" s="73"/>
      <c r="CE4" s="73"/>
      <c r="CF4" s="73"/>
      <c r="CG4" s="73"/>
      <c r="CH4" s="73"/>
      <c r="CI4" s="73"/>
      <c r="CJ4" s="73"/>
      <c r="CK4" s="73"/>
      <c r="CL4" s="73"/>
      <c r="CM4" s="73" t="s">
        <v>62</v>
      </c>
      <c r="CN4" s="73"/>
      <c r="CO4" s="73"/>
      <c r="CP4" s="73"/>
      <c r="CQ4" s="73"/>
      <c r="CR4" s="73"/>
      <c r="CS4" s="73"/>
      <c r="CT4" s="73"/>
      <c r="CU4" s="73"/>
      <c r="CV4" s="73"/>
      <c r="CW4" s="73"/>
      <c r="CX4" s="73" t="s">
        <v>63</v>
      </c>
      <c r="CY4" s="73"/>
      <c r="CZ4" s="73"/>
      <c r="DA4" s="73"/>
      <c r="DB4" s="73"/>
      <c r="DC4" s="73"/>
      <c r="DD4" s="73"/>
      <c r="DE4" s="73"/>
      <c r="DF4" s="73"/>
      <c r="DG4" s="73"/>
      <c r="DH4" s="73"/>
      <c r="DI4" s="73" t="s">
        <v>64</v>
      </c>
      <c r="DJ4" s="73"/>
      <c r="DK4" s="73"/>
      <c r="DL4" s="73"/>
      <c r="DM4" s="73"/>
      <c r="DN4" s="73"/>
      <c r="DO4" s="73"/>
      <c r="DP4" s="73"/>
      <c r="DQ4" s="73"/>
      <c r="DR4" s="73"/>
      <c r="DS4" s="73"/>
      <c r="DT4" s="73" t="s">
        <v>65</v>
      </c>
      <c r="DU4" s="73"/>
      <c r="DV4" s="73"/>
      <c r="DW4" s="73"/>
      <c r="DX4" s="73"/>
      <c r="DY4" s="73"/>
      <c r="DZ4" s="73"/>
      <c r="EA4" s="73"/>
      <c r="EB4" s="73"/>
      <c r="EC4" s="73"/>
      <c r="ED4" s="73"/>
      <c r="EE4" s="73" t="s">
        <v>66</v>
      </c>
      <c r="EF4" s="73"/>
      <c r="EG4" s="73"/>
      <c r="EH4" s="73"/>
      <c r="EI4" s="73"/>
      <c r="EJ4" s="73"/>
      <c r="EK4" s="73"/>
      <c r="EL4" s="73"/>
      <c r="EM4" s="73"/>
      <c r="EN4" s="73"/>
      <c r="EO4" s="73"/>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242080</v>
      </c>
      <c r="D6" s="19">
        <f t="shared" si="3"/>
        <v>46</v>
      </c>
      <c r="E6" s="19">
        <f t="shared" si="3"/>
        <v>17</v>
      </c>
      <c r="F6" s="19">
        <f t="shared" si="3"/>
        <v>5</v>
      </c>
      <c r="G6" s="19">
        <f t="shared" si="3"/>
        <v>0</v>
      </c>
      <c r="H6" s="19" t="str">
        <f t="shared" si="3"/>
        <v>三重県　名張市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57.89</v>
      </c>
      <c r="P6" s="20">
        <f t="shared" si="3"/>
        <v>12.31</v>
      </c>
      <c r="Q6" s="20">
        <f t="shared" si="3"/>
        <v>98.96</v>
      </c>
      <c r="R6" s="20">
        <f t="shared" si="3"/>
        <v>3344</v>
      </c>
      <c r="S6" s="20">
        <f t="shared" si="3"/>
        <v>76909</v>
      </c>
      <c r="T6" s="20">
        <f t="shared" si="3"/>
        <v>129.77000000000001</v>
      </c>
      <c r="U6" s="20">
        <f t="shared" si="3"/>
        <v>592.66</v>
      </c>
      <c r="V6" s="20">
        <f t="shared" si="3"/>
        <v>9412</v>
      </c>
      <c r="W6" s="20">
        <f t="shared" si="3"/>
        <v>5.48</v>
      </c>
      <c r="X6" s="20">
        <f t="shared" si="3"/>
        <v>1717.52</v>
      </c>
      <c r="Y6" s="21" t="str">
        <f>IF(Y7="",NA(),Y7)</f>
        <v>-</v>
      </c>
      <c r="Z6" s="21" t="str">
        <f t="shared" ref="Z6:AH6" si="4">IF(Z7="",NA(),Z7)</f>
        <v>-</v>
      </c>
      <c r="AA6" s="21" t="str">
        <f t="shared" si="4"/>
        <v>-</v>
      </c>
      <c r="AB6" s="21">
        <f t="shared" si="4"/>
        <v>93.84</v>
      </c>
      <c r="AC6" s="21">
        <f t="shared" si="4"/>
        <v>92.45</v>
      </c>
      <c r="AD6" s="21" t="str">
        <f t="shared" si="4"/>
        <v>-</v>
      </c>
      <c r="AE6" s="21" t="str">
        <f t="shared" si="4"/>
        <v>-</v>
      </c>
      <c r="AF6" s="21" t="str">
        <f t="shared" si="4"/>
        <v>-</v>
      </c>
      <c r="AG6" s="21">
        <f t="shared" si="4"/>
        <v>106.37</v>
      </c>
      <c r="AH6" s="21">
        <f t="shared" si="4"/>
        <v>102.11</v>
      </c>
      <c r="AI6" s="20" t="str">
        <f>IF(AI7="","",IF(AI7="-","【-】","【"&amp;SUBSTITUTE(TEXT(AI7,"#,##0.00"),"-","△")&amp;"】"))</f>
        <v>【104.16】</v>
      </c>
      <c r="AJ6" s="21" t="str">
        <f>IF(AJ7="",NA(),AJ7)</f>
        <v>-</v>
      </c>
      <c r="AK6" s="21" t="str">
        <f t="shared" ref="AK6:AS6" si="5">IF(AK7="",NA(),AK7)</f>
        <v>-</v>
      </c>
      <c r="AL6" s="21" t="str">
        <f t="shared" si="5"/>
        <v>-</v>
      </c>
      <c r="AM6" s="21">
        <f t="shared" si="5"/>
        <v>28.57</v>
      </c>
      <c r="AN6" s="21">
        <f t="shared" si="5"/>
        <v>64.95</v>
      </c>
      <c r="AO6" s="21" t="str">
        <f t="shared" si="5"/>
        <v>-</v>
      </c>
      <c r="AP6" s="21" t="str">
        <f t="shared" si="5"/>
        <v>-</v>
      </c>
      <c r="AQ6" s="21" t="str">
        <f t="shared" si="5"/>
        <v>-</v>
      </c>
      <c r="AR6" s="21">
        <f t="shared" si="5"/>
        <v>139.02000000000001</v>
      </c>
      <c r="AS6" s="21">
        <f t="shared" si="5"/>
        <v>124.9</v>
      </c>
      <c r="AT6" s="20" t="str">
        <f>IF(AT7="","",IF(AT7="-","【-】","【"&amp;SUBSTITUTE(TEXT(AT7,"#,##0.00"),"-","△")&amp;"】"))</f>
        <v>【128.23】</v>
      </c>
      <c r="AU6" s="21" t="str">
        <f>IF(AU7="",NA(),AU7)</f>
        <v>-</v>
      </c>
      <c r="AV6" s="21" t="str">
        <f t="shared" ref="AV6:BD6" si="6">IF(AV7="",NA(),AV7)</f>
        <v>-</v>
      </c>
      <c r="AW6" s="21" t="str">
        <f t="shared" si="6"/>
        <v>-</v>
      </c>
      <c r="AX6" s="21">
        <f t="shared" si="6"/>
        <v>17.010000000000002</v>
      </c>
      <c r="AY6" s="21">
        <f t="shared" si="6"/>
        <v>0.51</v>
      </c>
      <c r="AZ6" s="21" t="str">
        <f t="shared" si="6"/>
        <v>-</v>
      </c>
      <c r="BA6" s="21" t="str">
        <f t="shared" si="6"/>
        <v>-</v>
      </c>
      <c r="BB6" s="21" t="str">
        <f t="shared" si="6"/>
        <v>-</v>
      </c>
      <c r="BC6" s="21">
        <f t="shared" si="6"/>
        <v>29.13</v>
      </c>
      <c r="BD6" s="21">
        <f t="shared" si="6"/>
        <v>33.58</v>
      </c>
      <c r="BE6" s="20" t="str">
        <f>IF(BE7="","",IF(BE7="-","【-】","【"&amp;SUBSTITUTE(TEXT(BE7,"#,##0.00"),"-","△")&amp;"】"))</f>
        <v>【34.77】</v>
      </c>
      <c r="BF6" s="21" t="str">
        <f>IF(BF7="",NA(),BF7)</f>
        <v>-</v>
      </c>
      <c r="BG6" s="21" t="str">
        <f t="shared" ref="BG6:BO6" si="7">IF(BG7="",NA(),BG7)</f>
        <v>-</v>
      </c>
      <c r="BH6" s="21" t="str">
        <f t="shared" si="7"/>
        <v>-</v>
      </c>
      <c r="BI6" s="21">
        <f t="shared" si="7"/>
        <v>2511.69</v>
      </c>
      <c r="BJ6" s="21">
        <f t="shared" si="7"/>
        <v>2823.16</v>
      </c>
      <c r="BK6" s="21" t="str">
        <f t="shared" si="7"/>
        <v>-</v>
      </c>
      <c r="BL6" s="21" t="str">
        <f t="shared" si="7"/>
        <v>-</v>
      </c>
      <c r="BM6" s="21" t="str">
        <f t="shared" si="7"/>
        <v>-</v>
      </c>
      <c r="BN6" s="21">
        <f t="shared" si="7"/>
        <v>867.83</v>
      </c>
      <c r="BO6" s="21">
        <f t="shared" si="7"/>
        <v>778.81</v>
      </c>
      <c r="BP6" s="20" t="str">
        <f>IF(BP7="","",IF(BP7="-","【-】","【"&amp;SUBSTITUTE(TEXT(BP7,"#,##0.00"),"-","△")&amp;"】"))</f>
        <v>【786.37】</v>
      </c>
      <c r="BQ6" s="21" t="str">
        <f>IF(BQ7="",NA(),BQ7)</f>
        <v>-</v>
      </c>
      <c r="BR6" s="21" t="str">
        <f t="shared" ref="BR6:BZ6" si="8">IF(BR7="",NA(),BR7)</f>
        <v>-</v>
      </c>
      <c r="BS6" s="21" t="str">
        <f t="shared" si="8"/>
        <v>-</v>
      </c>
      <c r="BT6" s="21">
        <f t="shared" si="8"/>
        <v>67.47</v>
      </c>
      <c r="BU6" s="21">
        <f t="shared" si="8"/>
        <v>68.88</v>
      </c>
      <c r="BV6" s="21" t="str">
        <f t="shared" si="8"/>
        <v>-</v>
      </c>
      <c r="BW6" s="21" t="str">
        <f t="shared" si="8"/>
        <v>-</v>
      </c>
      <c r="BX6" s="21" t="str">
        <f t="shared" si="8"/>
        <v>-</v>
      </c>
      <c r="BY6" s="21">
        <f t="shared" si="8"/>
        <v>57.08</v>
      </c>
      <c r="BZ6" s="21">
        <f t="shared" si="8"/>
        <v>67.23</v>
      </c>
      <c r="CA6" s="20" t="str">
        <f>IF(CA7="","",IF(CA7="-","【-】","【"&amp;SUBSTITUTE(TEXT(CA7,"#,##0.00"),"-","△")&amp;"】"))</f>
        <v>【60.65】</v>
      </c>
      <c r="CB6" s="21" t="str">
        <f>IF(CB7="",NA(),CB7)</f>
        <v>-</v>
      </c>
      <c r="CC6" s="21" t="str">
        <f t="shared" ref="CC6:CK6" si="9">IF(CC7="",NA(),CC7)</f>
        <v>-</v>
      </c>
      <c r="CD6" s="21" t="str">
        <f t="shared" si="9"/>
        <v>-</v>
      </c>
      <c r="CE6" s="21">
        <f t="shared" si="9"/>
        <v>255.26</v>
      </c>
      <c r="CF6" s="21">
        <f t="shared" si="9"/>
        <v>251.01</v>
      </c>
      <c r="CG6" s="21" t="str">
        <f t="shared" si="9"/>
        <v>-</v>
      </c>
      <c r="CH6" s="21" t="str">
        <f t="shared" si="9"/>
        <v>-</v>
      </c>
      <c r="CI6" s="21" t="str">
        <f t="shared" si="9"/>
        <v>-</v>
      </c>
      <c r="CJ6" s="21">
        <f t="shared" si="9"/>
        <v>274.99</v>
      </c>
      <c r="CK6" s="21">
        <f t="shared" si="9"/>
        <v>228.21</v>
      </c>
      <c r="CL6" s="20" t="str">
        <f>IF(CL7="","",IF(CL7="-","【-】","【"&amp;SUBSTITUTE(TEXT(CL7,"#,##0.00"),"-","△")&amp;"】"))</f>
        <v>【256.97】</v>
      </c>
      <c r="CM6" s="21" t="str">
        <f>IF(CM7="",NA(),CM7)</f>
        <v>-</v>
      </c>
      <c r="CN6" s="21" t="str">
        <f t="shared" ref="CN6:CV6" si="10">IF(CN7="",NA(),CN7)</f>
        <v>-</v>
      </c>
      <c r="CO6" s="21" t="str">
        <f t="shared" si="10"/>
        <v>-</v>
      </c>
      <c r="CP6" s="21">
        <f t="shared" si="10"/>
        <v>44</v>
      </c>
      <c r="CQ6" s="21">
        <f t="shared" si="10"/>
        <v>42.31</v>
      </c>
      <c r="CR6" s="21" t="str">
        <f t="shared" si="10"/>
        <v>-</v>
      </c>
      <c r="CS6" s="21" t="str">
        <f t="shared" si="10"/>
        <v>-</v>
      </c>
      <c r="CT6" s="21" t="str">
        <f t="shared" si="10"/>
        <v>-</v>
      </c>
      <c r="CU6" s="21">
        <f t="shared" si="10"/>
        <v>54.83</v>
      </c>
      <c r="CV6" s="21">
        <f t="shared" si="10"/>
        <v>54.54</v>
      </c>
      <c r="CW6" s="20" t="str">
        <f>IF(CW7="","",IF(CW7="-","【-】","【"&amp;SUBSTITUTE(TEXT(CW7,"#,##0.00"),"-","△")&amp;"】"))</f>
        <v>【61.14】</v>
      </c>
      <c r="CX6" s="21" t="str">
        <f>IF(CX7="",NA(),CX7)</f>
        <v>-</v>
      </c>
      <c r="CY6" s="21" t="str">
        <f t="shared" ref="CY6:DG6" si="11">IF(CY7="",NA(),CY7)</f>
        <v>-</v>
      </c>
      <c r="CZ6" s="21" t="str">
        <f t="shared" si="11"/>
        <v>-</v>
      </c>
      <c r="DA6" s="21">
        <f t="shared" si="11"/>
        <v>64.56</v>
      </c>
      <c r="DB6" s="21">
        <f t="shared" si="11"/>
        <v>64.95</v>
      </c>
      <c r="DC6" s="21" t="str">
        <f t="shared" si="11"/>
        <v>-</v>
      </c>
      <c r="DD6" s="21" t="str">
        <f t="shared" si="11"/>
        <v>-</v>
      </c>
      <c r="DE6" s="21" t="str">
        <f t="shared" si="11"/>
        <v>-</v>
      </c>
      <c r="DF6" s="21">
        <f t="shared" si="11"/>
        <v>84.7</v>
      </c>
      <c r="DG6" s="21">
        <f t="shared" si="11"/>
        <v>90.3</v>
      </c>
      <c r="DH6" s="20" t="str">
        <f>IF(DH7="","",IF(DH7="-","【-】","【"&amp;SUBSTITUTE(TEXT(DH7,"#,##0.00"),"-","△")&amp;"】"))</f>
        <v>【86.91】</v>
      </c>
      <c r="DI6" s="21" t="str">
        <f>IF(DI7="",NA(),DI7)</f>
        <v>-</v>
      </c>
      <c r="DJ6" s="21" t="str">
        <f t="shared" ref="DJ6:DR6" si="12">IF(DJ7="",NA(),DJ7)</f>
        <v>-</v>
      </c>
      <c r="DK6" s="21" t="str">
        <f t="shared" si="12"/>
        <v>-</v>
      </c>
      <c r="DL6" s="21">
        <f t="shared" si="12"/>
        <v>3.81</v>
      </c>
      <c r="DM6" s="21">
        <f t="shared" si="12"/>
        <v>7.08</v>
      </c>
      <c r="DN6" s="21" t="str">
        <f t="shared" si="12"/>
        <v>-</v>
      </c>
      <c r="DO6" s="21" t="str">
        <f t="shared" si="12"/>
        <v>-</v>
      </c>
      <c r="DP6" s="21" t="str">
        <f t="shared" si="12"/>
        <v>-</v>
      </c>
      <c r="DQ6" s="21">
        <f t="shared" si="12"/>
        <v>20.34</v>
      </c>
      <c r="DR6" s="21">
        <f t="shared" si="12"/>
        <v>28.12</v>
      </c>
      <c r="DS6" s="20" t="str">
        <f>IF(DS7="","",IF(DS7="-","【-】","【"&amp;SUBSTITUTE(TEXT(DS7,"#,##0.00"),"-","△")&amp;"】"))</f>
        <v>【24.95】</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0.25</v>
      </c>
      <c r="EN6" s="21">
        <f t="shared" si="14"/>
        <v>0.01</v>
      </c>
      <c r="EO6" s="20" t="str">
        <f>IF(EO7="","",IF(EO7="-","【-】","【"&amp;SUBSTITUTE(TEXT(EO7,"#,##0.00"),"-","△")&amp;"】"))</f>
        <v>【0.03】</v>
      </c>
    </row>
    <row r="7" spans="1:148" s="22" customFormat="1" x14ac:dyDescent="0.15">
      <c r="A7" s="14"/>
      <c r="B7" s="23">
        <v>2021</v>
      </c>
      <c r="C7" s="23">
        <v>242080</v>
      </c>
      <c r="D7" s="23">
        <v>46</v>
      </c>
      <c r="E7" s="23">
        <v>17</v>
      </c>
      <c r="F7" s="23">
        <v>5</v>
      </c>
      <c r="G7" s="23">
        <v>0</v>
      </c>
      <c r="H7" s="23" t="s">
        <v>96</v>
      </c>
      <c r="I7" s="23" t="s">
        <v>97</v>
      </c>
      <c r="J7" s="23" t="s">
        <v>98</v>
      </c>
      <c r="K7" s="23" t="s">
        <v>99</v>
      </c>
      <c r="L7" s="23" t="s">
        <v>100</v>
      </c>
      <c r="M7" s="23" t="s">
        <v>101</v>
      </c>
      <c r="N7" s="24" t="s">
        <v>102</v>
      </c>
      <c r="O7" s="24">
        <v>57.89</v>
      </c>
      <c r="P7" s="24">
        <v>12.31</v>
      </c>
      <c r="Q7" s="24">
        <v>98.96</v>
      </c>
      <c r="R7" s="24">
        <v>3344</v>
      </c>
      <c r="S7" s="24">
        <v>76909</v>
      </c>
      <c r="T7" s="24">
        <v>129.77000000000001</v>
      </c>
      <c r="U7" s="24">
        <v>592.66</v>
      </c>
      <c r="V7" s="24">
        <v>9412</v>
      </c>
      <c r="W7" s="24">
        <v>5.48</v>
      </c>
      <c r="X7" s="24">
        <v>1717.52</v>
      </c>
      <c r="Y7" s="24" t="s">
        <v>102</v>
      </c>
      <c r="Z7" s="24" t="s">
        <v>102</v>
      </c>
      <c r="AA7" s="24" t="s">
        <v>102</v>
      </c>
      <c r="AB7" s="24">
        <v>93.84</v>
      </c>
      <c r="AC7" s="24">
        <v>92.45</v>
      </c>
      <c r="AD7" s="24" t="s">
        <v>102</v>
      </c>
      <c r="AE7" s="24" t="s">
        <v>102</v>
      </c>
      <c r="AF7" s="24" t="s">
        <v>102</v>
      </c>
      <c r="AG7" s="24">
        <v>106.37</v>
      </c>
      <c r="AH7" s="24">
        <v>102.11</v>
      </c>
      <c r="AI7" s="24">
        <v>104.16</v>
      </c>
      <c r="AJ7" s="24" t="s">
        <v>102</v>
      </c>
      <c r="AK7" s="24" t="s">
        <v>102</v>
      </c>
      <c r="AL7" s="24" t="s">
        <v>102</v>
      </c>
      <c r="AM7" s="24">
        <v>28.57</v>
      </c>
      <c r="AN7" s="24">
        <v>64.95</v>
      </c>
      <c r="AO7" s="24" t="s">
        <v>102</v>
      </c>
      <c r="AP7" s="24" t="s">
        <v>102</v>
      </c>
      <c r="AQ7" s="24" t="s">
        <v>102</v>
      </c>
      <c r="AR7" s="24">
        <v>139.02000000000001</v>
      </c>
      <c r="AS7" s="24">
        <v>124.9</v>
      </c>
      <c r="AT7" s="24">
        <v>128.22999999999999</v>
      </c>
      <c r="AU7" s="24" t="s">
        <v>102</v>
      </c>
      <c r="AV7" s="24" t="s">
        <v>102</v>
      </c>
      <c r="AW7" s="24" t="s">
        <v>102</v>
      </c>
      <c r="AX7" s="24">
        <v>17.010000000000002</v>
      </c>
      <c r="AY7" s="24">
        <v>0.51</v>
      </c>
      <c r="AZ7" s="24" t="s">
        <v>102</v>
      </c>
      <c r="BA7" s="24" t="s">
        <v>102</v>
      </c>
      <c r="BB7" s="24" t="s">
        <v>102</v>
      </c>
      <c r="BC7" s="24">
        <v>29.13</v>
      </c>
      <c r="BD7" s="24">
        <v>33.58</v>
      </c>
      <c r="BE7" s="24">
        <v>34.770000000000003</v>
      </c>
      <c r="BF7" s="24" t="s">
        <v>102</v>
      </c>
      <c r="BG7" s="24" t="s">
        <v>102</v>
      </c>
      <c r="BH7" s="24" t="s">
        <v>102</v>
      </c>
      <c r="BI7" s="24">
        <v>2511.69</v>
      </c>
      <c r="BJ7" s="24">
        <v>2823.16</v>
      </c>
      <c r="BK7" s="24" t="s">
        <v>102</v>
      </c>
      <c r="BL7" s="24" t="s">
        <v>102</v>
      </c>
      <c r="BM7" s="24" t="s">
        <v>102</v>
      </c>
      <c r="BN7" s="24">
        <v>867.83</v>
      </c>
      <c r="BO7" s="24">
        <v>778.81</v>
      </c>
      <c r="BP7" s="24">
        <v>786.37</v>
      </c>
      <c r="BQ7" s="24" t="s">
        <v>102</v>
      </c>
      <c r="BR7" s="24" t="s">
        <v>102</v>
      </c>
      <c r="BS7" s="24" t="s">
        <v>102</v>
      </c>
      <c r="BT7" s="24">
        <v>67.47</v>
      </c>
      <c r="BU7" s="24">
        <v>68.88</v>
      </c>
      <c r="BV7" s="24" t="s">
        <v>102</v>
      </c>
      <c r="BW7" s="24" t="s">
        <v>102</v>
      </c>
      <c r="BX7" s="24" t="s">
        <v>102</v>
      </c>
      <c r="BY7" s="24">
        <v>57.08</v>
      </c>
      <c r="BZ7" s="24">
        <v>67.23</v>
      </c>
      <c r="CA7" s="24">
        <v>60.65</v>
      </c>
      <c r="CB7" s="24" t="s">
        <v>102</v>
      </c>
      <c r="CC7" s="24" t="s">
        <v>102</v>
      </c>
      <c r="CD7" s="24" t="s">
        <v>102</v>
      </c>
      <c r="CE7" s="24">
        <v>255.26</v>
      </c>
      <c r="CF7" s="24">
        <v>251.01</v>
      </c>
      <c r="CG7" s="24" t="s">
        <v>102</v>
      </c>
      <c r="CH7" s="24" t="s">
        <v>102</v>
      </c>
      <c r="CI7" s="24" t="s">
        <v>102</v>
      </c>
      <c r="CJ7" s="24">
        <v>274.99</v>
      </c>
      <c r="CK7" s="24">
        <v>228.21</v>
      </c>
      <c r="CL7" s="24">
        <v>256.97000000000003</v>
      </c>
      <c r="CM7" s="24" t="s">
        <v>102</v>
      </c>
      <c r="CN7" s="24" t="s">
        <v>102</v>
      </c>
      <c r="CO7" s="24" t="s">
        <v>102</v>
      </c>
      <c r="CP7" s="24">
        <v>44</v>
      </c>
      <c r="CQ7" s="24">
        <v>42.31</v>
      </c>
      <c r="CR7" s="24" t="s">
        <v>102</v>
      </c>
      <c r="CS7" s="24" t="s">
        <v>102</v>
      </c>
      <c r="CT7" s="24" t="s">
        <v>102</v>
      </c>
      <c r="CU7" s="24">
        <v>54.83</v>
      </c>
      <c r="CV7" s="24">
        <v>54.54</v>
      </c>
      <c r="CW7" s="24">
        <v>61.14</v>
      </c>
      <c r="CX7" s="24" t="s">
        <v>102</v>
      </c>
      <c r="CY7" s="24" t="s">
        <v>102</v>
      </c>
      <c r="CZ7" s="24" t="s">
        <v>102</v>
      </c>
      <c r="DA7" s="24">
        <v>64.56</v>
      </c>
      <c r="DB7" s="24">
        <v>64.95</v>
      </c>
      <c r="DC7" s="24" t="s">
        <v>102</v>
      </c>
      <c r="DD7" s="24" t="s">
        <v>102</v>
      </c>
      <c r="DE7" s="24" t="s">
        <v>102</v>
      </c>
      <c r="DF7" s="24">
        <v>84.7</v>
      </c>
      <c r="DG7" s="24">
        <v>90.3</v>
      </c>
      <c r="DH7" s="24">
        <v>86.91</v>
      </c>
      <c r="DI7" s="24" t="s">
        <v>102</v>
      </c>
      <c r="DJ7" s="24" t="s">
        <v>102</v>
      </c>
      <c r="DK7" s="24" t="s">
        <v>102</v>
      </c>
      <c r="DL7" s="24">
        <v>3.81</v>
      </c>
      <c r="DM7" s="24">
        <v>7.08</v>
      </c>
      <c r="DN7" s="24" t="s">
        <v>102</v>
      </c>
      <c r="DO7" s="24" t="s">
        <v>102</v>
      </c>
      <c r="DP7" s="24" t="s">
        <v>102</v>
      </c>
      <c r="DQ7" s="24">
        <v>20.34</v>
      </c>
      <c r="DR7" s="24">
        <v>28.12</v>
      </c>
      <c r="DS7" s="24">
        <v>24.95</v>
      </c>
      <c r="DT7" s="24" t="s">
        <v>102</v>
      </c>
      <c r="DU7" s="24" t="s">
        <v>102</v>
      </c>
      <c r="DV7" s="24" t="s">
        <v>102</v>
      </c>
      <c r="DW7" s="24">
        <v>0</v>
      </c>
      <c r="DX7" s="24">
        <v>0</v>
      </c>
      <c r="DY7" s="24" t="s">
        <v>102</v>
      </c>
      <c r="DZ7" s="24" t="s">
        <v>102</v>
      </c>
      <c r="EA7" s="24" t="s">
        <v>102</v>
      </c>
      <c r="EB7" s="24">
        <v>0</v>
      </c>
      <c r="EC7" s="24">
        <v>0</v>
      </c>
      <c r="ED7" s="24">
        <v>0</v>
      </c>
      <c r="EE7" s="24" t="s">
        <v>102</v>
      </c>
      <c r="EF7" s="24" t="s">
        <v>102</v>
      </c>
      <c r="EG7" s="24" t="s">
        <v>102</v>
      </c>
      <c r="EH7" s="24">
        <v>0</v>
      </c>
      <c r="EI7" s="24">
        <v>0</v>
      </c>
      <c r="EJ7" s="24" t="s">
        <v>102</v>
      </c>
      <c r="EK7" s="24" t="s">
        <v>102</v>
      </c>
      <c r="EL7" s="24" t="s">
        <v>102</v>
      </c>
      <c r="EM7" s="24">
        <v>0.25</v>
      </c>
      <c r="EN7" s="24">
        <v>0.01</v>
      </c>
      <c r="EO7" s="24">
        <v>0.03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2023-01-24T06:08:21Z</cp:lastPrinted>
  <dcterms:created xsi:type="dcterms:W3CDTF">2023-01-12T23:45:16Z</dcterms:created>
  <dcterms:modified xsi:type="dcterms:W3CDTF">2023-01-24T06:10:03Z</dcterms:modified>
  <cp:category/>
</cp:coreProperties>
</file>