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st01\F21050\水道\217 経営比較分析表\R3年度決算\提出\"/>
    </mc:Choice>
  </mc:AlternateContent>
  <workbookProtection workbookAlgorithmName="SHA-512" workbookHashValue="Tszl5Dmr5j5H3bM2zWPzwQUZjsjdkbAIdn6uGrI1bG/frTVerufCXyLgAhfS05ti7qzWsOZA4cfzf6r9OdAlxw==" workbookSaltValue="sprkoqqeNLcGzH1xTq15b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<sst xmlns="http://schemas.openxmlformats.org/spreadsheetml/2006/main" count="228" uniqueCount="115">
  <si>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</si>
  <si>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</si>
  <si>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</si>
  <si>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</si>
  <si>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</si>
  <si>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</si>
  <si>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</si>
  <si>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</si>
  <si>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</si>
  <si>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</si>
  <si>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</si>
  <si>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</si>
  <si>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</si>
  <si>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</si>
  <si>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</si>
  <si>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</si>
  <si>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</si>
  <si>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</si>
  <si>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</si>
  <si>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</si>
  <si>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</si>
  <si>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</si>
  <si>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</si>
  <si>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</si>
  <si>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</si>
  <si>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</si>
  <si>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</si>
  <si>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</si>
  <si>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</si>
  <si>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</si>
  <si>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</si>
  <si>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</si>
  <si>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</si>
  <si>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</si>
  <si>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</si>
  <si>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</si>
  <si>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</si>
  <si>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</si>
  <si>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</si>
  <si>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</si>
  <si>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</si>
  <si>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</si>
  <si>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</si>
  <si>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</si>
  <si>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</si>
  <si>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</si>
  <si>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</si>
  <si>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</si>
  <si>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</si>
  <si>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</si>
  <si>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</si>
  <si>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</si>
  <si>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</si>
  <si>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</si>
  <si>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</si>
  <si>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</si>
  <si>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</si>
  <si>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</si>
  <si>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</si>
  <si>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</si>
  <si>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</si>
  <si>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</si>
  <si>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</si>
  <si>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</si>
  <si>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</si>
  <si>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</si>
  <si>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</si>
  <si>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</si>
  <si>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</si>
  <si>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</si>
  <si>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</si>
  <si>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</si>
  <si>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</si>
  <si>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</si>
  <si>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</si>
  <si>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</si>
  <si>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</si>
  <si>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</si>
  <si>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</si>
  <si>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</si>
  <si>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</si>
  <si>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</si>
  <si>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</si>
  <si>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</si>
  <si>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</si>
  <si>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</si>
  <si>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</si>
  <si>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</si>
  <si>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</si>
  <si>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</si>
  <si>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</si>
  <si>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</si>
  <si>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</si>
  <si>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</si>
  <si>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</si>
  <si>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</si>
  <si>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</si>
  <si>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</si>
  <si>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</si>
  <si>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</si>
  <si>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</si>
  <si>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</si>
  <si>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</si>
  <si>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</si>
  <si>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</si>
  <si>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</si>
  <si>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</si>
  <si>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</si>
  <si>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</si>
  <si>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</si>
  <si>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</si>
  <si>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</si>
  <si>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管路更新率が類似団体平均値を下回っている。主な要因としては，令和元年度から令和３年度まで，多額の費用を要する配水池の大規模更新工事の予算執行が行われ管路整備工事の進捗に影響があったことが挙げられる。
　有形固定資産減価償却率が年々上昇していく中，　　　　今後も老朽管路等の更新に取り組んでいくが，耐震化等の更新工事には多額の費用を要するため，更新経費が経営に与える影響を考慮し，事業費の平準化や施設規模の適正化など投資の合理化に努め，経営改善に取り組んでいくことが重要である。</t>
    <rPh sb="31" eb="33">
      <t>レイワ</t>
    </rPh>
    <rPh sb="33" eb="36">
      <t>ガンネンド</t>
    </rPh>
    <rPh sb="38" eb="40">
      <t>レイワ</t>
    </rPh>
    <rPh sb="41" eb="43">
      <t>ネンド</t>
    </rPh>
    <rPh sb="102" eb="104">
      <t>ユウケイ</t>
    </rPh>
    <rPh sb="104" eb="106">
      <t>コテイ</t>
    </rPh>
    <rPh sb="106" eb="108">
      <t>シサン</t>
    </rPh>
    <rPh sb="108" eb="110">
      <t>ゲンカ</t>
    </rPh>
    <rPh sb="110" eb="112">
      <t>ショウキャク</t>
    </rPh>
    <rPh sb="112" eb="113">
      <t>リツ</t>
    </rPh>
    <rPh sb="114" eb="116">
      <t>ネンネン</t>
    </rPh>
    <rPh sb="116" eb="118">
      <t>ジョウショウ</t>
    </rPh>
    <rPh sb="122" eb="123">
      <t>ナカ</t>
    </rPh>
    <rPh sb="131" eb="133">
      <t>ロウキュウ</t>
    </rPh>
    <rPh sb="137" eb="139">
      <t>コウシン</t>
    </rPh>
    <rPh sb="198" eb="200">
      <t>シセツ</t>
    </rPh>
    <phoneticPr fontId="4"/>
  </si>
  <si>
    <t>　令和３年度においても，新型コロナウィルス感染症の影響による減収が懸念されたが，昨年度並みの収益を確保することとなった。
　しかし，水道事業は，人口減少に伴う給水人口の減少等から収益の増加が見込めない一方，管路や施設の老朽化及び耐震化に伴う多額の更新費用が必要となるなど厳しい経営状況が予想される。
　今後も，令和４年度に改定した鈴鹿市上下水道事業経営戦略に基づき，継続的に事業の効率化を図るほか，将来世代に過度な負担を残さないよう企業債への依存を抑制するなど，中長期的な視点に立った安定した経営に努めていく。</t>
    <rPh sb="66" eb="70">
      <t>スイドウジギョウ</t>
    </rPh>
    <rPh sb="112" eb="113">
      <t>オヨ</t>
    </rPh>
    <rPh sb="118" eb="119">
      <t>トモナ</t>
    </rPh>
    <rPh sb="123" eb="125">
      <t>コウシン</t>
    </rPh>
    <rPh sb="155" eb="157">
      <t>レイワ</t>
    </rPh>
    <rPh sb="158" eb="160">
      <t>ネンド</t>
    </rPh>
    <rPh sb="161" eb="163">
      <t>カイテイ</t>
    </rPh>
    <rPh sb="165" eb="168">
      <t>スズカシ</t>
    </rPh>
    <rPh sb="179" eb="180">
      <t>モト</t>
    </rPh>
    <phoneticPr fontId="4"/>
  </si>
  <si>
    <t>　経常収支比率は，100％を超えており経常収支が黒字であることを表している。累積欠損金も生じていないため，経営の健全性は保たれている。
　流動比率は，100％を超えており短期的な債務に対する支払能力を有している。
　企業債残高対給水収益比率は，前年度より低下したが，類似団体平均値を大きく上回っている。引き続き企業債への依存度が高く資金に余裕がない状況であるため，将来世代への負担も考慮した適切な資金計画を策定する必要がある。
　料金回収率は，100％を超えており経営の安定に寄与しているが，住民サービスの向上や水の安定供給に向けて，今後もより適切な料金収入の確保や投資の合理化等に取り組む必要がある。
　有収率は類似団体平均値を上回っているが，施設利用率は類似団体平均値を下回っている。今後予想される給水人口の減少等を踏まえ，施設規模の適正化や施設の統廃合を検討していく必要がある。</t>
    <rPh sb="58" eb="59">
      <t>セイ</t>
    </rPh>
    <rPh sb="369" eb="372">
      <t>テキセイカ</t>
    </rPh>
    <rPh sb="373" eb="375">
      <t>シセツ</t>
    </rPh>
    <rPh sb="376" eb="379">
      <t>トウハイゴウ</t>
    </rPh>
    <rPh sb="380" eb="382">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</si>
</sst>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0.81</c:v>
                </c:pt>
                <c:pt idx="1">
                  <c:v>0.91</c:v>
                </c:pt>
                <c:pt idx="2">
                  <c:v>0.51</c:v>
                </c:pt>
                <c:pt idx="3">
                  <c:v>0.39</c:v>
                </c:pt>
                <c:pt idx="4">
                  <c:v>0.47</c:v>
                </c:pt>
              </c:numCache>
            </c:numRef>
          </c:val>
          <c:extLst xmlns:c16r2="http://schemas.microsoft.com/office/drawing/2015/06/chart">
            <c:ext xmlns:c16="http://schemas.microsoft.com/office/drawing/2014/chart" uri="{C3380CC4-5D6E-409C-BE32-E72D297353CC}">
              <c16:uniqueId val="{00000000-D511-46C3-B417-AD738380A69D}"/>
            </c:ext>
          </c:extLst>
        </c:ser>
        <c:dLbls>
          <c:showLegendKey val="0"/>
          <c:showVal val="0"/>
          <c:showCatName val="0"/>
          <c:showSerName val="0"/>
          <c:showPercent val="0"/>
          <c:showBubbleSize val="0"/>
        </c:dLbls>
        <c:gapWidth val="150"/>
        <c:axId val="107804456"/>
        <c:axId val="10780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0.7</c:v>
                </c:pt>
                <c:pt idx="2">
                  <c:v>0.72</c:v>
                </c:pt>
                <c:pt idx="3">
                  <c:v>0.69</c:v>
                </c:pt>
                <c:pt idx="4">
                  <c:v>0.69</c:v>
                </c:pt>
              </c:numCache>
            </c:numRef>
          </c:val>
          <c:smooth val="0"/>
          <c:extLst xmlns:c16r2="http://schemas.microsoft.com/office/drawing/2015/06/chart">
            <c:ext xmlns:c16="http://schemas.microsoft.com/office/drawing/2014/chart" uri="{C3380CC4-5D6E-409C-BE32-E72D297353CC}">
              <c16:uniqueId val="{00000001-D511-46C3-B417-AD738380A69D}"/>
            </c:ext>
          </c:extLst>
        </c:ser>
        <c:dLbls>
          <c:showLegendKey val="0"/>
          <c:showVal val="0"/>
          <c:showCatName val="0"/>
          <c:showSerName val="0"/>
          <c:showPercent val="0"/>
          <c:showBubbleSize val="0"/>
        </c:dLbls>
        <c:marker val="1"/>
        <c:smooth val="0"/>
        <c:axId val="107804456"/>
        <c:axId val="107808944"/>
      </c:lineChart>
      <c:dateAx>
        <c:axId val="107804456"/>
        <c:scaling>
          <c:orientation val="minMax"/>
        </c:scaling>
        <c:delete val="1"/>
        <c:axPos val="b"/>
        <c:numFmt formatCode="&quot;H&quot;yy" sourceLinked="1"/>
        <c:majorTickMark val="none"/>
        <c:minorTickMark val="none"/>
        <c:tickLblPos val="none"/>
        <c:crossAx val="107808944"/>
        <c:crosses val="autoZero"/>
        <c:auto val="1"/>
        <c:lblOffset val="100"/>
        <c:baseTimeUnit val="years"/>
      </c:dateAx>
      <c:valAx>
        <c:axId val="10780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0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59.25</c:v>
                </c:pt>
                <c:pt idx="1">
                  <c:v>58.74</c:v>
                </c:pt>
                <c:pt idx="2">
                  <c:v>57.83</c:v>
                </c:pt>
                <c:pt idx="3">
                  <c:v>58.64</c:v>
                </c:pt>
                <c:pt idx="4">
                  <c:v>57.79</c:v>
                </c:pt>
              </c:numCache>
            </c:numRef>
          </c:val>
          <c:extLst xmlns:c16r2="http://schemas.microsoft.com/office/drawing/2015/06/chart">
            <c:ext xmlns:c16="http://schemas.microsoft.com/office/drawing/2014/chart" uri="{C3380CC4-5D6E-409C-BE32-E72D297353CC}">
              <c16:uniqueId val="{00000000-163F-4418-98F4-A745DF3F3714}"/>
            </c:ext>
          </c:extLst>
        </c:ser>
        <c:dLbls>
          <c:showLegendKey val="0"/>
          <c:showVal val="0"/>
          <c:showCatName val="0"/>
          <c:showSerName val="0"/>
          <c:showPercent val="0"/>
          <c:showBubbleSize val="0"/>
        </c:dLbls>
        <c:gapWidth val="150"/>
        <c:axId val="108127008"/>
        <c:axId val="108127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62.88</c:v>
                </c:pt>
                <c:pt idx="1">
                  <c:v>62.32</c:v>
                </c:pt>
                <c:pt idx="2">
                  <c:v>61.71</c:v>
                </c:pt>
                <c:pt idx="3">
                  <c:v>63.12</c:v>
                </c:pt>
                <c:pt idx="4">
                  <c:v>62.57</c:v>
                </c:pt>
              </c:numCache>
            </c:numRef>
          </c:val>
          <c:smooth val="0"/>
          <c:extLst xmlns:c16r2="http://schemas.microsoft.com/office/drawing/2015/06/chart">
            <c:ext xmlns:c16="http://schemas.microsoft.com/office/drawing/2014/chart" uri="{C3380CC4-5D6E-409C-BE32-E72D297353CC}">
              <c16:uniqueId val="{00000001-163F-4418-98F4-A745DF3F3714}"/>
            </c:ext>
          </c:extLst>
        </c:ser>
        <c:dLbls>
          <c:showLegendKey val="0"/>
          <c:showVal val="0"/>
          <c:showCatName val="0"/>
          <c:showSerName val="0"/>
          <c:showPercent val="0"/>
          <c:showBubbleSize val="0"/>
        </c:dLbls>
        <c:marker val="1"/>
        <c:smooth val="0"/>
        <c:axId val="108127008"/>
        <c:axId val="108127400"/>
      </c:lineChart>
      <c:dateAx>
        <c:axId val="108127008"/>
        <c:scaling>
          <c:orientation val="minMax"/>
        </c:scaling>
        <c:delete val="1"/>
        <c:axPos val="b"/>
        <c:numFmt formatCode="&quot;H&quot;yy" sourceLinked="1"/>
        <c:majorTickMark val="none"/>
        <c:minorTickMark val="none"/>
        <c:tickLblPos val="none"/>
        <c:crossAx val="108127400"/>
        <c:crosses val="autoZero"/>
        <c:auto val="1"/>
        <c:lblOffset val="100"/>
        <c:baseTimeUnit val="years"/>
      </c:dateAx>
      <c:valAx>
        <c:axId val="10812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91.48</c:v>
                </c:pt>
                <c:pt idx="1">
                  <c:v>91.98</c:v>
                </c:pt>
                <c:pt idx="2">
                  <c:v>91.59</c:v>
                </c:pt>
                <c:pt idx="3">
                  <c:v>91.99</c:v>
                </c:pt>
                <c:pt idx="4">
                  <c:v>92.25</c:v>
                </c:pt>
              </c:numCache>
            </c:numRef>
          </c:val>
          <c:extLst xmlns:c16r2="http://schemas.microsoft.com/office/drawing/2015/06/chart">
            <c:ext xmlns:c16="http://schemas.microsoft.com/office/drawing/2014/chart" uri="{C3380CC4-5D6E-409C-BE32-E72D297353CC}">
              <c16:uniqueId val="{00000000-E7E0-4D20-9DC6-234D7CAF7FC8}"/>
            </c:ext>
          </c:extLst>
        </c:ser>
        <c:dLbls>
          <c:showLegendKey val="0"/>
          <c:showVal val="0"/>
          <c:showCatName val="0"/>
          <c:showSerName val="0"/>
          <c:showPercent val="0"/>
          <c:showBubbleSize val="0"/>
        </c:dLbls>
        <c:gapWidth val="150"/>
        <c:axId val="108407032"/>
        <c:axId val="10840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90.13</c:v>
                </c:pt>
                <c:pt idx="1">
                  <c:v>90.19</c:v>
                </c:pt>
                <c:pt idx="2">
                  <c:v>90.03</c:v>
                </c:pt>
                <c:pt idx="3">
                  <c:v>90.09</c:v>
                </c:pt>
                <c:pt idx="4">
                  <c:v>90.21</c:v>
                </c:pt>
              </c:numCache>
            </c:numRef>
          </c:val>
          <c:smooth val="0"/>
          <c:extLst xmlns:c16r2="http://schemas.microsoft.com/office/drawing/2015/06/chart">
            <c:ext xmlns:c16="http://schemas.microsoft.com/office/drawing/2014/chart" uri="{C3380CC4-5D6E-409C-BE32-E72D297353CC}">
              <c16:uniqueId val="{00000001-E7E0-4D20-9DC6-234D7CAF7FC8}"/>
            </c:ext>
          </c:extLst>
        </c:ser>
        <c:dLbls>
          <c:showLegendKey val="0"/>
          <c:showVal val="0"/>
          <c:showCatName val="0"/>
          <c:showSerName val="0"/>
          <c:showPercent val="0"/>
          <c:showBubbleSize val="0"/>
        </c:dLbls>
        <c:marker val="1"/>
        <c:smooth val="0"/>
        <c:axId val="108407032"/>
        <c:axId val="108408208"/>
      </c:lineChart>
      <c:dateAx>
        <c:axId val="108407032"/>
        <c:scaling>
          <c:orientation val="minMax"/>
        </c:scaling>
        <c:delete val="1"/>
        <c:axPos val="b"/>
        <c:numFmt formatCode="&quot;H&quot;yy" sourceLinked="1"/>
        <c:majorTickMark val="none"/>
        <c:minorTickMark val="none"/>
        <c:tickLblPos val="none"/>
        <c:crossAx val="108408208"/>
        <c:crosses val="autoZero"/>
        <c:auto val="1"/>
        <c:lblOffset val="100"/>
        <c:baseTimeUnit val="years"/>
      </c:dateAx>
      <c:valAx>
        <c:axId val="10840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0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109.63</c:v>
                </c:pt>
                <c:pt idx="1">
                  <c:v>115.78</c:v>
                </c:pt>
                <c:pt idx="2">
                  <c:v>122.02</c:v>
                </c:pt>
                <c:pt idx="3">
                  <c:v>122.15</c:v>
                </c:pt>
                <c:pt idx="4">
                  <c:v>123.03</c:v>
                </c:pt>
              </c:numCache>
            </c:numRef>
          </c:val>
          <c:extLst xmlns:c16r2="http://schemas.microsoft.com/office/drawing/2015/06/chart">
            <c:ext xmlns:c16="http://schemas.microsoft.com/office/drawing/2014/chart" uri="{C3380CC4-5D6E-409C-BE32-E72D297353CC}">
              <c16:uniqueId val="{00000000-BC56-47D2-B201-5352C15E53EB}"/>
            </c:ext>
          </c:extLst>
        </c:ser>
        <c:dLbls>
          <c:showLegendKey val="0"/>
          <c:showVal val="0"/>
          <c:showCatName val="0"/>
          <c:showSerName val="0"/>
          <c:showPercent val="0"/>
          <c:showBubbleSize val="0"/>
        </c:dLbls>
        <c:gapWidth val="150"/>
        <c:axId val="107851656"/>
        <c:axId val="10785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113.95</c:v>
                </c:pt>
                <c:pt idx="1">
                  <c:v>112.62</c:v>
                </c:pt>
                <c:pt idx="2">
                  <c:v>113.35</c:v>
                </c:pt>
                <c:pt idx="3">
                  <c:v>112.36</c:v>
                </c:pt>
                <c:pt idx="4">
                  <c:v>112.26</c:v>
                </c:pt>
              </c:numCache>
            </c:numRef>
          </c:val>
          <c:smooth val="0"/>
          <c:extLst xmlns:c16r2="http://schemas.microsoft.com/office/drawing/2015/06/chart">
            <c:ext xmlns:c16="http://schemas.microsoft.com/office/drawing/2014/chart" uri="{C3380CC4-5D6E-409C-BE32-E72D297353CC}">
              <c16:uniqueId val="{00000001-BC56-47D2-B201-5352C15E53EB}"/>
            </c:ext>
          </c:extLst>
        </c:ser>
        <c:dLbls>
          <c:showLegendKey val="0"/>
          <c:showVal val="0"/>
          <c:showCatName val="0"/>
          <c:showSerName val="0"/>
          <c:showPercent val="0"/>
          <c:showBubbleSize val="0"/>
        </c:dLbls>
        <c:marker val="1"/>
        <c:smooth val="0"/>
        <c:axId val="107851656"/>
        <c:axId val="107856144"/>
      </c:lineChart>
      <c:dateAx>
        <c:axId val="107851656"/>
        <c:scaling>
          <c:orientation val="minMax"/>
        </c:scaling>
        <c:delete val="1"/>
        <c:axPos val="b"/>
        <c:numFmt formatCode="&quot;H&quot;yy" sourceLinked="1"/>
        <c:majorTickMark val="none"/>
        <c:minorTickMark val="none"/>
        <c:tickLblPos val="none"/>
        <c:crossAx val="107856144"/>
        <c:crosses val="autoZero"/>
        <c:auto val="1"/>
        <c:lblOffset val="100"/>
        <c:baseTimeUnit val="years"/>
      </c:dateAx>
      <c:valAx>
        <c:axId val="107856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85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42.71</c:v>
                </c:pt>
                <c:pt idx="1">
                  <c:v>43.99</c:v>
                </c:pt>
                <c:pt idx="2">
                  <c:v>45.12</c:v>
                </c:pt>
                <c:pt idx="3">
                  <c:v>46.51</c:v>
                </c:pt>
                <c:pt idx="4">
                  <c:v>47.76</c:v>
                </c:pt>
              </c:numCache>
            </c:numRef>
          </c:val>
          <c:extLst xmlns:c16r2="http://schemas.microsoft.com/office/drawing/2015/06/chart">
            <c:ext xmlns:c16="http://schemas.microsoft.com/office/drawing/2014/chart" uri="{C3380CC4-5D6E-409C-BE32-E72D297353CC}">
              <c16:uniqueId val="{00000000-B0B8-4AFE-A7AC-5DAD56989CF7}"/>
            </c:ext>
          </c:extLst>
        </c:ser>
        <c:dLbls>
          <c:showLegendKey val="0"/>
          <c:showVal val="0"/>
          <c:showCatName val="0"/>
          <c:showSerName val="0"/>
          <c:showPercent val="0"/>
          <c:showBubbleSize val="0"/>
        </c:dLbls>
        <c:gapWidth val="150"/>
        <c:axId val="108332544"/>
        <c:axId val="107898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48.86</c:v>
                </c:pt>
                <c:pt idx="2">
                  <c:v>49.6</c:v>
                </c:pt>
                <c:pt idx="3">
                  <c:v>50.31</c:v>
                </c:pt>
                <c:pt idx="4">
                  <c:v>50.74</c:v>
                </c:pt>
              </c:numCache>
            </c:numRef>
          </c:val>
          <c:smooth val="0"/>
          <c:extLst xmlns:c16r2="http://schemas.microsoft.com/office/drawing/2015/06/chart">
            <c:ext xmlns:c16="http://schemas.microsoft.com/office/drawing/2014/chart" uri="{C3380CC4-5D6E-409C-BE32-E72D297353CC}">
              <c16:uniqueId val="{00000001-B0B8-4AFE-A7AC-5DAD56989CF7}"/>
            </c:ext>
          </c:extLst>
        </c:ser>
        <c:dLbls>
          <c:showLegendKey val="0"/>
          <c:showVal val="0"/>
          <c:showCatName val="0"/>
          <c:showSerName val="0"/>
          <c:showPercent val="0"/>
          <c:showBubbleSize val="0"/>
        </c:dLbls>
        <c:marker val="1"/>
        <c:smooth val="0"/>
        <c:axId val="108332544"/>
        <c:axId val="107898136"/>
      </c:lineChart>
      <c:dateAx>
        <c:axId val="108332544"/>
        <c:scaling>
          <c:orientation val="minMax"/>
        </c:scaling>
        <c:delete val="1"/>
        <c:axPos val="b"/>
        <c:numFmt formatCode="&quot;H&quot;yy" sourceLinked="1"/>
        <c:majorTickMark val="none"/>
        <c:minorTickMark val="none"/>
        <c:tickLblPos val="none"/>
        <c:crossAx val="107898136"/>
        <c:crosses val="autoZero"/>
        <c:auto val="1"/>
        <c:lblOffset val="100"/>
        <c:baseTimeUnit val="years"/>
      </c:dateAx>
      <c:valAx>
        <c:axId val="107898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3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12.91</c:v>
                </c:pt>
                <c:pt idx="1">
                  <c:v>15.78</c:v>
                </c:pt>
                <c:pt idx="2">
                  <c:v>17.07</c:v>
                </c:pt>
                <c:pt idx="3">
                  <c:v>17.86</c:v>
                </c:pt>
                <c:pt idx="4">
                  <c:v>16.350000000000001</c:v>
                </c:pt>
              </c:numCache>
            </c:numRef>
          </c:val>
          <c:extLst xmlns:c16r2="http://schemas.microsoft.com/office/drawing/2015/06/chart">
            <c:ext xmlns:c16="http://schemas.microsoft.com/office/drawing/2014/chart" uri="{C3380CC4-5D6E-409C-BE32-E72D297353CC}">
              <c16:uniqueId val="{00000000-4CCB-4BF0-AEC2-7B9EDFCF13AF}"/>
            </c:ext>
          </c:extLst>
        </c:ser>
        <c:dLbls>
          <c:showLegendKey val="0"/>
          <c:showVal val="0"/>
          <c:showCatName val="0"/>
          <c:showSerName val="0"/>
          <c:showPercent val="0"/>
          <c:showBubbleSize val="0"/>
        </c:dLbls>
        <c:gapWidth val="150"/>
        <c:axId val="107898952"/>
        <c:axId val="10789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16.600000000000001</c:v>
                </c:pt>
                <c:pt idx="1">
                  <c:v>18.510000000000002</c:v>
                </c:pt>
                <c:pt idx="2">
                  <c:v>20.49</c:v>
                </c:pt>
                <c:pt idx="3">
                  <c:v>21.34</c:v>
                </c:pt>
                <c:pt idx="4">
                  <c:v>23.27</c:v>
                </c:pt>
              </c:numCache>
            </c:numRef>
          </c:val>
          <c:smooth val="0"/>
          <c:extLst xmlns:c16r2="http://schemas.microsoft.com/office/drawing/2015/06/chart">
            <c:ext xmlns:c16="http://schemas.microsoft.com/office/drawing/2014/chart" uri="{C3380CC4-5D6E-409C-BE32-E72D297353CC}">
              <c16:uniqueId val="{00000001-4CCB-4BF0-AEC2-7B9EDFCF13AF}"/>
            </c:ext>
          </c:extLst>
        </c:ser>
        <c:dLbls>
          <c:showLegendKey val="0"/>
          <c:showVal val="0"/>
          <c:showCatName val="0"/>
          <c:showSerName val="0"/>
          <c:showPercent val="0"/>
          <c:showBubbleSize val="0"/>
        </c:dLbls>
        <c:marker val="1"/>
        <c:smooth val="0"/>
        <c:axId val="107898952"/>
        <c:axId val="107899344"/>
      </c:lineChart>
      <c:dateAx>
        <c:axId val="107898952"/>
        <c:scaling>
          <c:orientation val="minMax"/>
        </c:scaling>
        <c:delete val="1"/>
        <c:axPos val="b"/>
        <c:numFmt formatCode="&quot;H&quot;yy" sourceLinked="1"/>
        <c:majorTickMark val="none"/>
        <c:minorTickMark val="none"/>
        <c:tickLblPos val="none"/>
        <c:crossAx val="107899344"/>
        <c:crosses val="autoZero"/>
        <c:auto val="1"/>
        <c:lblOffset val="100"/>
        <c:baseTimeUnit val="years"/>
      </c:dateAx>
      <c:valAx>
        <c:axId val="10789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9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90F-4A87-B3B7-C1CAEA153C77}"/>
            </c:ext>
          </c:extLst>
        </c:ser>
        <c:dLbls>
          <c:showLegendKey val="0"/>
          <c:showVal val="0"/>
          <c:showCatName val="0"/>
          <c:showSerName val="0"/>
          <c:showPercent val="0"/>
          <c:showBubbleSize val="0"/>
        </c:dLbls>
        <c:gapWidth val="150"/>
        <c:axId val="107900128"/>
        <c:axId val="10790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0.75</c:v>
                </c:pt>
                <c:pt idx="2">
                  <c:v>0.51</c:v>
                </c:pt>
                <c:pt idx="3">
                  <c:v>0.28999999999999998</c:v>
                </c:pt>
                <c:pt idx="4">
                  <c:v>0.25</c:v>
                </c:pt>
              </c:numCache>
            </c:numRef>
          </c:val>
          <c:smooth val="0"/>
          <c:extLst xmlns:c16r2="http://schemas.microsoft.com/office/drawing/2015/06/chart">
            <c:ext xmlns:c16="http://schemas.microsoft.com/office/drawing/2014/chart" uri="{C3380CC4-5D6E-409C-BE32-E72D297353CC}">
              <c16:uniqueId val="{00000001-F90F-4A87-B3B7-C1CAEA153C77}"/>
            </c:ext>
          </c:extLst>
        </c:ser>
        <c:dLbls>
          <c:showLegendKey val="0"/>
          <c:showVal val="0"/>
          <c:showCatName val="0"/>
          <c:showSerName val="0"/>
          <c:showPercent val="0"/>
          <c:showBubbleSize val="0"/>
        </c:dLbls>
        <c:marker val="1"/>
        <c:smooth val="0"/>
        <c:axId val="107900128"/>
        <c:axId val="107900912"/>
      </c:lineChart>
      <c:dateAx>
        <c:axId val="107900128"/>
        <c:scaling>
          <c:orientation val="minMax"/>
        </c:scaling>
        <c:delete val="1"/>
        <c:axPos val="b"/>
        <c:numFmt formatCode="&quot;H&quot;yy" sourceLinked="1"/>
        <c:majorTickMark val="none"/>
        <c:minorTickMark val="none"/>
        <c:tickLblPos val="none"/>
        <c:crossAx val="107900912"/>
        <c:crosses val="autoZero"/>
        <c:auto val="1"/>
        <c:lblOffset val="100"/>
        <c:baseTimeUnit val="years"/>
      </c:dateAx>
      <c:valAx>
        <c:axId val="107900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90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197.42</c:v>
                </c:pt>
                <c:pt idx="1">
                  <c:v>239.93</c:v>
                </c:pt>
                <c:pt idx="2">
                  <c:v>243.28</c:v>
                </c:pt>
                <c:pt idx="3">
                  <c:v>239.82</c:v>
                </c:pt>
                <c:pt idx="4">
                  <c:v>240.5</c:v>
                </c:pt>
              </c:numCache>
            </c:numRef>
          </c:val>
          <c:extLst xmlns:c16r2="http://schemas.microsoft.com/office/drawing/2015/06/chart">
            <c:ext xmlns:c16="http://schemas.microsoft.com/office/drawing/2014/chart" uri="{C3380CC4-5D6E-409C-BE32-E72D297353CC}">
              <c16:uniqueId val="{00000000-66CA-432B-874A-5DDF99CE0C11}"/>
            </c:ext>
          </c:extLst>
        </c:ser>
        <c:dLbls>
          <c:showLegendKey val="0"/>
          <c:showVal val="0"/>
          <c:showCatName val="0"/>
          <c:showSerName val="0"/>
          <c:showPercent val="0"/>
          <c:showBubbleSize val="0"/>
        </c:dLbls>
        <c:gapWidth val="150"/>
        <c:axId val="108128968"/>
        <c:axId val="10813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307.83</c:v>
                </c:pt>
                <c:pt idx="1">
                  <c:v>318.89</c:v>
                </c:pt>
                <c:pt idx="2">
                  <c:v>309.10000000000002</c:v>
                </c:pt>
                <c:pt idx="3">
                  <c:v>306.08</c:v>
                </c:pt>
                <c:pt idx="4">
                  <c:v>306.14999999999998</c:v>
                </c:pt>
              </c:numCache>
            </c:numRef>
          </c:val>
          <c:smooth val="0"/>
          <c:extLst xmlns:c16r2="http://schemas.microsoft.com/office/drawing/2015/06/chart">
            <c:ext xmlns:c16="http://schemas.microsoft.com/office/drawing/2014/chart" uri="{C3380CC4-5D6E-409C-BE32-E72D297353CC}">
              <c16:uniqueId val="{00000001-66CA-432B-874A-5DDF99CE0C11}"/>
            </c:ext>
          </c:extLst>
        </c:ser>
        <c:dLbls>
          <c:showLegendKey val="0"/>
          <c:showVal val="0"/>
          <c:showCatName val="0"/>
          <c:showSerName val="0"/>
          <c:showPercent val="0"/>
          <c:showBubbleSize val="0"/>
        </c:dLbls>
        <c:marker val="1"/>
        <c:smooth val="0"/>
        <c:axId val="108128968"/>
        <c:axId val="108131712"/>
      </c:lineChart>
      <c:dateAx>
        <c:axId val="108128968"/>
        <c:scaling>
          <c:orientation val="minMax"/>
        </c:scaling>
        <c:delete val="1"/>
        <c:axPos val="b"/>
        <c:numFmt formatCode="&quot;H&quot;yy" sourceLinked="1"/>
        <c:majorTickMark val="none"/>
        <c:minorTickMark val="none"/>
        <c:tickLblPos val="none"/>
        <c:crossAx val="108131712"/>
        <c:crosses val="autoZero"/>
        <c:auto val="1"/>
        <c:lblOffset val="100"/>
        <c:baseTimeUnit val="years"/>
      </c:dateAx>
      <c:valAx>
        <c:axId val="108131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12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432.89</c:v>
                </c:pt>
                <c:pt idx="1">
                  <c:v>396.28</c:v>
                </c:pt>
                <c:pt idx="2">
                  <c:v>398.93</c:v>
                </c:pt>
                <c:pt idx="3">
                  <c:v>389.14</c:v>
                </c:pt>
                <c:pt idx="4">
                  <c:v>375.32</c:v>
                </c:pt>
              </c:numCache>
            </c:numRef>
          </c:val>
          <c:extLst xmlns:c16r2="http://schemas.microsoft.com/office/drawing/2015/06/chart">
            <c:ext xmlns:c16="http://schemas.microsoft.com/office/drawing/2014/chart" uri="{C3380CC4-5D6E-409C-BE32-E72D297353CC}">
              <c16:uniqueId val="{00000000-61F8-4667-BBC0-79B44FE23AED}"/>
            </c:ext>
          </c:extLst>
        </c:ser>
        <c:dLbls>
          <c:showLegendKey val="0"/>
          <c:showVal val="0"/>
          <c:showCatName val="0"/>
          <c:showSerName val="0"/>
          <c:showPercent val="0"/>
          <c:showBubbleSize val="0"/>
        </c:dLbls>
        <c:gapWidth val="150"/>
        <c:axId val="108133280"/>
        <c:axId val="10813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295.44</c:v>
                </c:pt>
                <c:pt idx="1">
                  <c:v>290.07</c:v>
                </c:pt>
                <c:pt idx="2">
                  <c:v>290.42</c:v>
                </c:pt>
                <c:pt idx="3">
                  <c:v>294.66000000000003</c:v>
                </c:pt>
                <c:pt idx="4">
                  <c:v>285.27</c:v>
                </c:pt>
              </c:numCache>
            </c:numRef>
          </c:val>
          <c:smooth val="0"/>
          <c:extLst xmlns:c16r2="http://schemas.microsoft.com/office/drawing/2015/06/chart">
            <c:ext xmlns:c16="http://schemas.microsoft.com/office/drawing/2014/chart" uri="{C3380CC4-5D6E-409C-BE32-E72D297353CC}">
              <c16:uniqueId val="{00000001-61F8-4667-BBC0-79B44FE23AED}"/>
            </c:ext>
          </c:extLst>
        </c:ser>
        <c:dLbls>
          <c:showLegendKey val="0"/>
          <c:showVal val="0"/>
          <c:showCatName val="0"/>
          <c:showSerName val="0"/>
          <c:showPercent val="0"/>
          <c:showBubbleSize val="0"/>
        </c:dLbls>
        <c:marker val="1"/>
        <c:smooth val="0"/>
        <c:axId val="108133280"/>
        <c:axId val="108132496"/>
      </c:lineChart>
      <c:dateAx>
        <c:axId val="108133280"/>
        <c:scaling>
          <c:orientation val="minMax"/>
        </c:scaling>
        <c:delete val="1"/>
        <c:axPos val="b"/>
        <c:numFmt formatCode="&quot;H&quot;yy" sourceLinked="1"/>
        <c:majorTickMark val="none"/>
        <c:minorTickMark val="none"/>
        <c:tickLblPos val="none"/>
        <c:crossAx val="108132496"/>
        <c:crosses val="autoZero"/>
        <c:auto val="1"/>
        <c:lblOffset val="100"/>
        <c:baseTimeUnit val="years"/>
      </c:dateAx>
      <c:valAx>
        <c:axId val="108132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13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107.66</c:v>
                </c:pt>
                <c:pt idx="1">
                  <c:v>114.92</c:v>
                </c:pt>
                <c:pt idx="2">
                  <c:v>122.04</c:v>
                </c:pt>
                <c:pt idx="3">
                  <c:v>121.7</c:v>
                </c:pt>
                <c:pt idx="4">
                  <c:v>123.25</c:v>
                </c:pt>
              </c:numCache>
            </c:numRef>
          </c:val>
          <c:extLst xmlns:c16r2="http://schemas.microsoft.com/office/drawing/2015/06/chart">
            <c:ext xmlns:c16="http://schemas.microsoft.com/office/drawing/2014/chart" uri="{C3380CC4-5D6E-409C-BE32-E72D297353CC}">
              <c16:uniqueId val="{00000000-0F74-4520-A52B-D3B2DC547F07}"/>
            </c:ext>
          </c:extLst>
        </c:ser>
        <c:dLbls>
          <c:showLegendKey val="0"/>
          <c:showVal val="0"/>
          <c:showCatName val="0"/>
          <c:showSerName val="0"/>
          <c:showPercent val="0"/>
          <c:showBubbleSize val="0"/>
        </c:dLbls>
        <c:gapWidth val="150"/>
        <c:axId val="108129360"/>
        <c:axId val="10813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106.02</c:v>
                </c:pt>
                <c:pt idx="1">
                  <c:v>104.84</c:v>
                </c:pt>
                <c:pt idx="2">
                  <c:v>106.11</c:v>
                </c:pt>
                <c:pt idx="3">
                  <c:v>103.75</c:v>
                </c:pt>
                <c:pt idx="4">
                  <c:v>105.3</c:v>
                </c:pt>
              </c:numCache>
            </c:numRef>
          </c:val>
          <c:smooth val="0"/>
          <c:extLst xmlns:c16r2="http://schemas.microsoft.com/office/drawing/2015/06/chart">
            <c:ext xmlns:c16="http://schemas.microsoft.com/office/drawing/2014/chart" uri="{C3380CC4-5D6E-409C-BE32-E72D297353CC}">
              <c16:uniqueId val="{00000001-0F74-4520-A52B-D3B2DC547F07}"/>
            </c:ext>
          </c:extLst>
        </c:ser>
        <c:dLbls>
          <c:showLegendKey val="0"/>
          <c:showVal val="0"/>
          <c:showCatName val="0"/>
          <c:showSerName val="0"/>
          <c:showPercent val="0"/>
          <c:showBubbleSize val="0"/>
        </c:dLbls>
        <c:marker val="1"/>
        <c:smooth val="0"/>
        <c:axId val="108129360"/>
        <c:axId val="108130144"/>
      </c:lineChart>
      <c:dateAx>
        <c:axId val="108129360"/>
        <c:scaling>
          <c:orientation val="minMax"/>
        </c:scaling>
        <c:delete val="1"/>
        <c:axPos val="b"/>
        <c:numFmt formatCode="&quot;H&quot;yy" sourceLinked="1"/>
        <c:majorTickMark val="none"/>
        <c:minorTickMark val="none"/>
        <c:tickLblPos val="none"/>
        <c:crossAx val="108130144"/>
        <c:crosses val="autoZero"/>
        <c:auto val="1"/>
        <c:lblOffset val="100"/>
        <c:baseTimeUnit val="years"/>
      </c:dateAx>
      <c:valAx>
        <c:axId val="10813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2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141.12</c:v>
                </c:pt>
                <c:pt idx="1">
                  <c:v>144.56</c:v>
                </c:pt>
                <c:pt idx="2">
                  <c:v>137.93</c:v>
                </c:pt>
                <c:pt idx="3">
                  <c:v>137.18</c:v>
                </c:pt>
                <c:pt idx="4">
                  <c:v>135.41</c:v>
                </c:pt>
              </c:numCache>
            </c:numRef>
          </c:val>
          <c:extLst xmlns:c16r2="http://schemas.microsoft.com/office/drawing/2015/06/chart">
            <c:ext xmlns:c16="http://schemas.microsoft.com/office/drawing/2014/chart" uri="{C3380CC4-5D6E-409C-BE32-E72D297353CC}">
              <c16:uniqueId val="{00000000-5AF6-47B1-83F9-60645219B0F1}"/>
            </c:ext>
          </c:extLst>
        </c:ser>
        <c:dLbls>
          <c:showLegendKey val="0"/>
          <c:showVal val="0"/>
          <c:showCatName val="0"/>
          <c:showSerName val="0"/>
          <c:showPercent val="0"/>
          <c:showBubbleSize val="0"/>
        </c:dLbls>
        <c:gapWidth val="150"/>
        <c:axId val="108132104"/>
        <c:axId val="108133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158.6</c:v>
                </c:pt>
                <c:pt idx="1">
                  <c:v>161.82</c:v>
                </c:pt>
                <c:pt idx="2">
                  <c:v>161.03</c:v>
                </c:pt>
                <c:pt idx="3">
                  <c:v>159.93</c:v>
                </c:pt>
                <c:pt idx="4">
                  <c:v>162.77000000000001</c:v>
                </c:pt>
              </c:numCache>
            </c:numRef>
          </c:val>
          <c:smooth val="0"/>
          <c:extLst xmlns:c16r2="http://schemas.microsoft.com/office/drawing/2015/06/chart">
            <c:ext xmlns:c16="http://schemas.microsoft.com/office/drawing/2014/chart" uri="{C3380CC4-5D6E-409C-BE32-E72D297353CC}">
              <c16:uniqueId val="{00000001-5AF6-47B1-83F9-60645219B0F1}"/>
            </c:ext>
          </c:extLst>
        </c:ser>
        <c:dLbls>
          <c:showLegendKey val="0"/>
          <c:showVal val="0"/>
          <c:showCatName val="0"/>
          <c:showSerName val="0"/>
          <c:showPercent val="0"/>
          <c:showBubbleSize val="0"/>
        </c:dLbls>
        <c:marker val="1"/>
        <c:smooth val="0"/>
        <c:axId val="108132104"/>
        <c:axId val="108133672"/>
      </c:lineChart>
      <c:dateAx>
        <c:axId val="108132104"/>
        <c:scaling>
          <c:orientation val="minMax"/>
        </c:scaling>
        <c:delete val="1"/>
        <c:axPos val="b"/>
        <c:numFmt formatCode="&quot;H&quot;yy" sourceLinked="1"/>
        <c:majorTickMark val="none"/>
        <c:minorTickMark val="none"/>
        <c:tickLblPos val="none"/>
        <c:crossAx val="108133672"/>
        <c:crosses val="autoZero"/>
        <c:auto val="1"/>
        <c:lblOffset val="100"/>
        <c:baseTimeUnit val="years"/>
      </c:dateAx>
      <c:valAx>
        <c:axId val="10813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3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V36" sqref="V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三重県　鈴鹿市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A2</v>
      </c>
      <c r="X8" s="78"/>
      <c r="Y8" s="78"/>
      <c r="Z8" s="78"/>
      <c r="AA8" s="78"/>
      <c r="AB8" s="78"/>
      <c r="AC8" s="78"/>
      <c r="AD8" s="78" t="str">
        <f>データ!$M$6</f>
        <v>自治体職員</v>
      </c>
      <c r="AE8" s="78"/>
      <c r="AF8" s="78"/>
      <c r="AG8" s="78"/>
      <c r="AH8" s="78"/>
      <c r="AI8" s="78"/>
      <c r="AJ8" s="78"/>
      <c r="AK8" s="2"/>
      <c r="AL8" s="69">
        <f>データ!$R$6</f>
        <v>197512</v>
      </c>
      <c r="AM8" s="69"/>
      <c r="AN8" s="69"/>
      <c r="AO8" s="69"/>
      <c r="AP8" s="69"/>
      <c r="AQ8" s="69"/>
      <c r="AR8" s="69"/>
      <c r="AS8" s="69"/>
      <c r="AT8" s="37">
        <f>データ!$S$6</f>
        <v>194.46</v>
      </c>
      <c r="AU8" s="38"/>
      <c r="AV8" s="38"/>
      <c r="AW8" s="38"/>
      <c r="AX8" s="38"/>
      <c r="AY8" s="38"/>
      <c r="AZ8" s="38"/>
      <c r="BA8" s="38"/>
      <c r="BB8" s="58">
        <f>データ!$T$6</f>
        <v>1015.69</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68.97</v>
      </c>
      <c r="J10" s="38"/>
      <c r="K10" s="38"/>
      <c r="L10" s="38"/>
      <c r="M10" s="38"/>
      <c r="N10" s="38"/>
      <c r="O10" s="68"/>
      <c r="P10" s="58">
        <f>データ!$P$6</f>
        <v>99.91</v>
      </c>
      <c r="Q10" s="58"/>
      <c r="R10" s="58"/>
      <c r="S10" s="58"/>
      <c r="T10" s="58"/>
      <c r="U10" s="58"/>
      <c r="V10" s="58"/>
      <c r="W10" s="69">
        <f>データ!$Q$6</f>
        <v>2667</v>
      </c>
      <c r="X10" s="69"/>
      <c r="Y10" s="69"/>
      <c r="Z10" s="69"/>
      <c r="AA10" s="69"/>
      <c r="AB10" s="69"/>
      <c r="AC10" s="69"/>
      <c r="AD10" s="2"/>
      <c r="AE10" s="2"/>
      <c r="AF10" s="2"/>
      <c r="AG10" s="2"/>
      <c r="AH10" s="2"/>
      <c r="AI10" s="2"/>
      <c r="AJ10" s="2"/>
      <c r="AK10" s="2"/>
      <c r="AL10" s="69">
        <f>データ!$U$6</f>
        <v>196732</v>
      </c>
      <c r="AM10" s="69"/>
      <c r="AN10" s="69"/>
      <c r="AO10" s="69"/>
      <c r="AP10" s="69"/>
      <c r="AQ10" s="69"/>
      <c r="AR10" s="69"/>
      <c r="AS10" s="69"/>
      <c r="AT10" s="37">
        <f>データ!$V$6</f>
        <v>169.08</v>
      </c>
      <c r="AU10" s="38"/>
      <c r="AV10" s="38"/>
      <c r="AW10" s="38"/>
      <c r="AX10" s="38"/>
      <c r="AY10" s="38"/>
      <c r="AZ10" s="38"/>
      <c r="BA10" s="38"/>
      <c r="BB10" s="58">
        <f>データ!$W$6</f>
        <v>1163.54</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0idSoz98xzQtKYxqzfTjHQ2n/UEnEATEzHHWJayNjQHoOmMcz+/0Io+37JpjiqorUPqLKjK0N6Z7p8uM0wQetQ==" saltValue="bCLGRUymJs7u9eY4vxasl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242071</v>
      </c>
      <c r="D6" s="20">
        <f t="shared" si="3"/>
        <v>46</v>
      </c>
      <c r="E6" s="20">
        <f t="shared" si="3"/>
        <v>1</v>
      </c>
      <c r="F6" s="20">
        <f t="shared" si="3"/>
        <v>0</v>
      </c>
      <c r="G6" s="20">
        <f t="shared" si="3"/>
        <v>1</v>
      </c>
      <c r="H6" s="20" t="str">
        <f t="shared" si="3"/>
        <v>三重県　鈴鹿市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68.97</v>
      </c>
      <c r="P6" s="21">
        <f t="shared" si="3"/>
        <v>99.91</v>
      </c>
      <c r="Q6" s="21">
        <f t="shared" si="3"/>
        <v>2667</v>
      </c>
      <c r="R6" s="21">
        <f t="shared" si="3"/>
        <v>197512</v>
      </c>
      <c r="S6" s="21">
        <f t="shared" si="3"/>
        <v>194.46</v>
      </c>
      <c r="T6" s="21">
        <f t="shared" si="3"/>
        <v>1015.69</v>
      </c>
      <c r="U6" s="21">
        <f t="shared" si="3"/>
        <v>196732</v>
      </c>
      <c r="V6" s="21">
        <f t="shared" si="3"/>
        <v>169.08</v>
      </c>
      <c r="W6" s="21">
        <f t="shared" si="3"/>
        <v>1163.54</v>
      </c>
      <c r="X6" s="22">
        <f>IF(X7="",NA(),X7)</f>
        <v>109.63</v>
      </c>
      <c r="Y6" s="22">
        <f t="shared" ref="Y6:AG6" si="4">IF(Y7="",NA(),Y7)</f>
        <v>115.78</v>
      </c>
      <c r="Z6" s="22">
        <f t="shared" si="4"/>
        <v>122.02</v>
      </c>
      <c r="AA6" s="22">
        <f t="shared" si="4"/>
        <v>122.15</v>
      </c>
      <c r="AB6" s="22">
        <f t="shared" si="4"/>
        <v>123.03</v>
      </c>
      <c r="AC6" s="22">
        <f t="shared" si="4"/>
        <v>113.95</v>
      </c>
      <c r="AD6" s="22">
        <f t="shared" si="4"/>
        <v>112.62</v>
      </c>
      <c r="AE6" s="22">
        <f t="shared" si="4"/>
        <v>113.35</v>
      </c>
      <c r="AF6" s="22">
        <f t="shared" si="4"/>
        <v>112.36</v>
      </c>
      <c r="AG6" s="22">
        <f t="shared" si="4"/>
        <v>112.26</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2">
        <f t="shared" si="5"/>
        <v>0.75</v>
      </c>
      <c r="AP6" s="22">
        <f t="shared" si="5"/>
        <v>0.51</v>
      </c>
      <c r="AQ6" s="22">
        <f t="shared" si="5"/>
        <v>0.28999999999999998</v>
      </c>
      <c r="AR6" s="22">
        <f t="shared" si="5"/>
        <v>0.25</v>
      </c>
      <c r="AS6" s="21" t="str">
        <f>IF(AS7="","",IF(AS7="-","【-】","【"&amp;SUBSTITUTE(TEXT(AS7,"#,##0.00"),"-","△")&amp;"】"))</f>
        <v>【1.30】</v>
      </c>
      <c r="AT6" s="22">
        <f>IF(AT7="",NA(),AT7)</f>
        <v>197.42</v>
      </c>
      <c r="AU6" s="22">
        <f t="shared" ref="AU6:BC6" si="6">IF(AU7="",NA(),AU7)</f>
        <v>239.93</v>
      </c>
      <c r="AV6" s="22">
        <f t="shared" si="6"/>
        <v>243.28</v>
      </c>
      <c r="AW6" s="22">
        <f t="shared" si="6"/>
        <v>239.82</v>
      </c>
      <c r="AX6" s="22">
        <f t="shared" si="6"/>
        <v>240.5</v>
      </c>
      <c r="AY6" s="22">
        <f t="shared" si="6"/>
        <v>307.83</v>
      </c>
      <c r="AZ6" s="22">
        <f t="shared" si="6"/>
        <v>318.89</v>
      </c>
      <c r="BA6" s="22">
        <f t="shared" si="6"/>
        <v>309.10000000000002</v>
      </c>
      <c r="BB6" s="22">
        <f t="shared" si="6"/>
        <v>306.08</v>
      </c>
      <c r="BC6" s="22">
        <f t="shared" si="6"/>
        <v>306.14999999999998</v>
      </c>
      <c r="BD6" s="21" t="str">
        <f>IF(BD7="","",IF(BD7="-","【-】","【"&amp;SUBSTITUTE(TEXT(BD7,"#,##0.00"),"-","△")&amp;"】"))</f>
        <v>【261.51】</v>
      </c>
      <c r="BE6" s="22">
        <f>IF(BE7="",NA(),BE7)</f>
        <v>432.89</v>
      </c>
      <c r="BF6" s="22">
        <f t="shared" ref="BF6:BN6" si="7">IF(BF7="",NA(),BF7)</f>
        <v>396.28</v>
      </c>
      <c r="BG6" s="22">
        <f t="shared" si="7"/>
        <v>398.93</v>
      </c>
      <c r="BH6" s="22">
        <f t="shared" si="7"/>
        <v>389.14</v>
      </c>
      <c r="BI6" s="22">
        <f t="shared" si="7"/>
        <v>375.32</v>
      </c>
      <c r="BJ6" s="22">
        <f t="shared" si="7"/>
        <v>295.44</v>
      </c>
      <c r="BK6" s="22">
        <f t="shared" si="7"/>
        <v>290.07</v>
      </c>
      <c r="BL6" s="22">
        <f t="shared" si="7"/>
        <v>290.42</v>
      </c>
      <c r="BM6" s="22">
        <f t="shared" si="7"/>
        <v>294.66000000000003</v>
      </c>
      <c r="BN6" s="22">
        <f t="shared" si="7"/>
        <v>285.27</v>
      </c>
      <c r="BO6" s="21" t="str">
        <f>IF(BO7="","",IF(BO7="-","【-】","【"&amp;SUBSTITUTE(TEXT(BO7,"#,##0.00"),"-","△")&amp;"】"))</f>
        <v>【265.16】</v>
      </c>
      <c r="BP6" s="22">
        <f>IF(BP7="",NA(),BP7)</f>
        <v>107.66</v>
      </c>
      <c r="BQ6" s="22">
        <f t="shared" ref="BQ6:BY6" si="8">IF(BQ7="",NA(),BQ7)</f>
        <v>114.92</v>
      </c>
      <c r="BR6" s="22">
        <f t="shared" si="8"/>
        <v>122.04</v>
      </c>
      <c r="BS6" s="22">
        <f t="shared" si="8"/>
        <v>121.7</v>
      </c>
      <c r="BT6" s="22">
        <f t="shared" si="8"/>
        <v>123.25</v>
      </c>
      <c r="BU6" s="22">
        <f t="shared" si="8"/>
        <v>106.02</v>
      </c>
      <c r="BV6" s="22">
        <f t="shared" si="8"/>
        <v>104.84</v>
      </c>
      <c r="BW6" s="22">
        <f t="shared" si="8"/>
        <v>106.11</v>
      </c>
      <c r="BX6" s="22">
        <f t="shared" si="8"/>
        <v>103.75</v>
      </c>
      <c r="BY6" s="22">
        <f t="shared" si="8"/>
        <v>105.3</v>
      </c>
      <c r="BZ6" s="21" t="str">
        <f>IF(BZ7="","",IF(BZ7="-","【-】","【"&amp;SUBSTITUTE(TEXT(BZ7,"#,##0.00"),"-","△")&amp;"】"))</f>
        <v>【102.35】</v>
      </c>
      <c r="CA6" s="22">
        <f>IF(CA7="",NA(),CA7)</f>
        <v>141.12</v>
      </c>
      <c r="CB6" s="22">
        <f t="shared" ref="CB6:CJ6" si="9">IF(CB7="",NA(),CB7)</f>
        <v>144.56</v>
      </c>
      <c r="CC6" s="22">
        <f t="shared" si="9"/>
        <v>137.93</v>
      </c>
      <c r="CD6" s="22">
        <f t="shared" si="9"/>
        <v>137.18</v>
      </c>
      <c r="CE6" s="22">
        <f t="shared" si="9"/>
        <v>135.41</v>
      </c>
      <c r="CF6" s="22">
        <f t="shared" si="9"/>
        <v>158.6</v>
      </c>
      <c r="CG6" s="22">
        <f t="shared" si="9"/>
        <v>161.82</v>
      </c>
      <c r="CH6" s="22">
        <f t="shared" si="9"/>
        <v>161.03</v>
      </c>
      <c r="CI6" s="22">
        <f t="shared" si="9"/>
        <v>159.93</v>
      </c>
      <c r="CJ6" s="22">
        <f t="shared" si="9"/>
        <v>162.77000000000001</v>
      </c>
      <c r="CK6" s="21" t="str">
        <f>IF(CK7="","",IF(CK7="-","【-】","【"&amp;SUBSTITUTE(TEXT(CK7,"#,##0.00"),"-","△")&amp;"】"))</f>
        <v>【167.74】</v>
      </c>
      <c r="CL6" s="22">
        <f>IF(CL7="",NA(),CL7)</f>
        <v>59.25</v>
      </c>
      <c r="CM6" s="22">
        <f t="shared" ref="CM6:CU6" si="10">IF(CM7="",NA(),CM7)</f>
        <v>58.74</v>
      </c>
      <c r="CN6" s="22">
        <f t="shared" si="10"/>
        <v>57.83</v>
      </c>
      <c r="CO6" s="22">
        <f t="shared" si="10"/>
        <v>58.64</v>
      </c>
      <c r="CP6" s="22">
        <f t="shared" si="10"/>
        <v>57.79</v>
      </c>
      <c r="CQ6" s="22">
        <f t="shared" si="10"/>
        <v>62.88</v>
      </c>
      <c r="CR6" s="22">
        <f t="shared" si="10"/>
        <v>62.32</v>
      </c>
      <c r="CS6" s="22">
        <f t="shared" si="10"/>
        <v>61.71</v>
      </c>
      <c r="CT6" s="22">
        <f t="shared" si="10"/>
        <v>63.12</v>
      </c>
      <c r="CU6" s="22">
        <f t="shared" si="10"/>
        <v>62.57</v>
      </c>
      <c r="CV6" s="21" t="str">
        <f>IF(CV7="","",IF(CV7="-","【-】","【"&amp;SUBSTITUTE(TEXT(CV7,"#,##0.00"),"-","△")&amp;"】"))</f>
        <v>【60.29】</v>
      </c>
      <c r="CW6" s="22">
        <f>IF(CW7="",NA(),CW7)</f>
        <v>91.48</v>
      </c>
      <c r="CX6" s="22">
        <f t="shared" ref="CX6:DF6" si="11">IF(CX7="",NA(),CX7)</f>
        <v>91.98</v>
      </c>
      <c r="CY6" s="22">
        <f t="shared" si="11"/>
        <v>91.59</v>
      </c>
      <c r="CZ6" s="22">
        <f t="shared" si="11"/>
        <v>91.99</v>
      </c>
      <c r="DA6" s="22">
        <f t="shared" si="11"/>
        <v>92.25</v>
      </c>
      <c r="DB6" s="22">
        <f t="shared" si="11"/>
        <v>90.13</v>
      </c>
      <c r="DC6" s="22">
        <f t="shared" si="11"/>
        <v>90.19</v>
      </c>
      <c r="DD6" s="22">
        <f t="shared" si="11"/>
        <v>90.03</v>
      </c>
      <c r="DE6" s="22">
        <f t="shared" si="11"/>
        <v>90.09</v>
      </c>
      <c r="DF6" s="22">
        <f t="shared" si="11"/>
        <v>90.21</v>
      </c>
      <c r="DG6" s="21" t="str">
        <f>IF(DG7="","",IF(DG7="-","【-】","【"&amp;SUBSTITUTE(TEXT(DG7,"#,##0.00"),"-","△")&amp;"】"))</f>
        <v>【90.12】</v>
      </c>
      <c r="DH6" s="22">
        <f>IF(DH7="",NA(),DH7)</f>
        <v>42.71</v>
      </c>
      <c r="DI6" s="22">
        <f t="shared" ref="DI6:DQ6" si="12">IF(DI7="",NA(),DI7)</f>
        <v>43.99</v>
      </c>
      <c r="DJ6" s="22">
        <f t="shared" si="12"/>
        <v>45.12</v>
      </c>
      <c r="DK6" s="22">
        <f t="shared" si="12"/>
        <v>46.51</v>
      </c>
      <c r="DL6" s="22">
        <f t="shared" si="12"/>
        <v>47.76</v>
      </c>
      <c r="DM6" s="22">
        <f t="shared" si="12"/>
        <v>48.01</v>
      </c>
      <c r="DN6" s="22">
        <f t="shared" si="12"/>
        <v>48.86</v>
      </c>
      <c r="DO6" s="22">
        <f t="shared" si="12"/>
        <v>49.6</v>
      </c>
      <c r="DP6" s="22">
        <f t="shared" si="12"/>
        <v>50.31</v>
      </c>
      <c r="DQ6" s="22">
        <f t="shared" si="12"/>
        <v>50.74</v>
      </c>
      <c r="DR6" s="21" t="str">
        <f>IF(DR7="","",IF(DR7="-","【-】","【"&amp;SUBSTITUTE(TEXT(DR7,"#,##0.00"),"-","△")&amp;"】"))</f>
        <v>【50.88】</v>
      </c>
      <c r="DS6" s="22">
        <f>IF(DS7="",NA(),DS7)</f>
        <v>12.91</v>
      </c>
      <c r="DT6" s="22">
        <f t="shared" ref="DT6:EB6" si="13">IF(DT7="",NA(),DT7)</f>
        <v>15.78</v>
      </c>
      <c r="DU6" s="22">
        <f t="shared" si="13"/>
        <v>17.07</v>
      </c>
      <c r="DV6" s="22">
        <f t="shared" si="13"/>
        <v>17.86</v>
      </c>
      <c r="DW6" s="22">
        <f t="shared" si="13"/>
        <v>16.350000000000001</v>
      </c>
      <c r="DX6" s="22">
        <f t="shared" si="13"/>
        <v>16.600000000000001</v>
      </c>
      <c r="DY6" s="22">
        <f t="shared" si="13"/>
        <v>18.510000000000002</v>
      </c>
      <c r="DZ6" s="22">
        <f t="shared" si="13"/>
        <v>20.49</v>
      </c>
      <c r="EA6" s="22">
        <f t="shared" si="13"/>
        <v>21.34</v>
      </c>
      <c r="EB6" s="22">
        <f t="shared" si="13"/>
        <v>23.27</v>
      </c>
      <c r="EC6" s="21" t="str">
        <f>IF(EC7="","",IF(EC7="-","【-】","【"&amp;SUBSTITUTE(TEXT(EC7,"#,##0.00"),"-","△")&amp;"】"))</f>
        <v>【22.30】</v>
      </c>
      <c r="ED6" s="22">
        <f>IF(ED7="",NA(),ED7)</f>
        <v>0.81</v>
      </c>
      <c r="EE6" s="22">
        <f t="shared" ref="EE6:EM6" si="14">IF(EE7="",NA(),EE7)</f>
        <v>0.91</v>
      </c>
      <c r="EF6" s="22">
        <f t="shared" si="14"/>
        <v>0.51</v>
      </c>
      <c r="EG6" s="22">
        <f t="shared" si="14"/>
        <v>0.39</v>
      </c>
      <c r="EH6" s="22">
        <f t="shared" si="14"/>
        <v>0.47</v>
      </c>
      <c r="EI6" s="22">
        <f t="shared" si="14"/>
        <v>0.65</v>
      </c>
      <c r="EJ6" s="22">
        <f t="shared" si="14"/>
        <v>0.7</v>
      </c>
      <c r="EK6" s="22">
        <f t="shared" si="14"/>
        <v>0.72</v>
      </c>
      <c r="EL6" s="22">
        <f t="shared" si="14"/>
        <v>0.69</v>
      </c>
      <c r="EM6" s="22">
        <f t="shared" si="14"/>
        <v>0.69</v>
      </c>
      <c r="EN6" s="21" t="str">
        <f>IF(EN7="","",IF(EN7="-","【-】","【"&amp;SUBSTITUTE(TEXT(EN7,"#,##0.00"),"-","△")&amp;"】"))</f>
        <v>【0.66】</v>
      </c>
    </row>
    <row r="7" spans="1:144" s="23" customFormat="1" x14ac:dyDescent="0.15">
      <c r="A7" s="15"/>
      <c r="B7" s="24">
        <v>2021</v>
      </c>
      <c r="C7" s="24">
        <v>242071</v>
      </c>
      <c r="D7" s="24">
        <v>46</v>
      </c>
      <c r="E7" s="24">
        <v>1</v>
      </c>
      <c r="F7" s="24">
        <v>0</v>
      </c>
      <c r="G7" s="24">
        <v>1</v>
      </c>
      <c r="H7" s="24" t="s">
        <v>93</v>
      </c>
      <c r="I7" s="24" t="s">
        <v>94</v>
      </c>
      <c r="J7" s="24" t="s">
        <v>95</v>
      </c>
      <c r="K7" s="24" t="s">
        <v>96</v>
      </c>
      <c r="L7" s="24" t="s">
        <v>97</v>
      </c>
      <c r="M7" s="24" t="s">
        <v>98</v>
      </c>
      <c r="N7" s="25" t="s">
        <v>99</v>
      </c>
      <c r="O7" s="25">
        <v>68.97</v>
      </c>
      <c r="P7" s="25">
        <v>99.91</v>
      </c>
      <c r="Q7" s="25">
        <v>2667</v>
      </c>
      <c r="R7" s="25">
        <v>197512</v>
      </c>
      <c r="S7" s="25">
        <v>194.46</v>
      </c>
      <c r="T7" s="25">
        <v>1015.69</v>
      </c>
      <c r="U7" s="25">
        <v>196732</v>
      </c>
      <c r="V7" s="25">
        <v>169.08</v>
      </c>
      <c r="W7" s="25">
        <v>1163.54</v>
      </c>
      <c r="X7" s="25">
        <v>109.63</v>
      </c>
      <c r="Y7" s="25">
        <v>115.78</v>
      </c>
      <c r="Z7" s="25">
        <v>122.02</v>
      </c>
      <c r="AA7" s="25">
        <v>122.15</v>
      </c>
      <c r="AB7" s="25">
        <v>123.03</v>
      </c>
      <c r="AC7" s="25">
        <v>113.95</v>
      </c>
      <c r="AD7" s="25">
        <v>112.62</v>
      </c>
      <c r="AE7" s="25">
        <v>113.35</v>
      </c>
      <c r="AF7" s="25">
        <v>112.36</v>
      </c>
      <c r="AG7" s="25">
        <v>112.26</v>
      </c>
      <c r="AH7" s="25">
        <v>111.39</v>
      </c>
      <c r="AI7" s="25">
        <v>0</v>
      </c>
      <c r="AJ7" s="25">
        <v>0</v>
      </c>
      <c r="AK7" s="25">
        <v>0</v>
      </c>
      <c r="AL7" s="25">
        <v>0</v>
      </c>
      <c r="AM7" s="25">
        <v>0</v>
      </c>
      <c r="AN7" s="25">
        <v>0</v>
      </c>
      <c r="AO7" s="25">
        <v>0.75</v>
      </c>
      <c r="AP7" s="25">
        <v>0.51</v>
      </c>
      <c r="AQ7" s="25">
        <v>0.28999999999999998</v>
      </c>
      <c r="AR7" s="25">
        <v>0.25</v>
      </c>
      <c r="AS7" s="25">
        <v>1.3</v>
      </c>
      <c r="AT7" s="25">
        <v>197.42</v>
      </c>
      <c r="AU7" s="25">
        <v>239.93</v>
      </c>
      <c r="AV7" s="25">
        <v>243.28</v>
      </c>
      <c r="AW7" s="25">
        <v>239.82</v>
      </c>
      <c r="AX7" s="25">
        <v>240.5</v>
      </c>
      <c r="AY7" s="25">
        <v>307.83</v>
      </c>
      <c r="AZ7" s="25">
        <v>318.89</v>
      </c>
      <c r="BA7" s="25">
        <v>309.10000000000002</v>
      </c>
      <c r="BB7" s="25">
        <v>306.08</v>
      </c>
      <c r="BC7" s="25">
        <v>306.14999999999998</v>
      </c>
      <c r="BD7" s="25">
        <v>261.51</v>
      </c>
      <c r="BE7" s="25">
        <v>432.89</v>
      </c>
      <c r="BF7" s="25">
        <v>396.28</v>
      </c>
      <c r="BG7" s="25">
        <v>398.93</v>
      </c>
      <c r="BH7" s="25">
        <v>389.14</v>
      </c>
      <c r="BI7" s="25">
        <v>375.32</v>
      </c>
      <c r="BJ7" s="25">
        <v>295.44</v>
      </c>
      <c r="BK7" s="25">
        <v>290.07</v>
      </c>
      <c r="BL7" s="25">
        <v>290.42</v>
      </c>
      <c r="BM7" s="25">
        <v>294.66000000000003</v>
      </c>
      <c r="BN7" s="25">
        <v>285.27</v>
      </c>
      <c r="BO7" s="25">
        <v>265.16000000000003</v>
      </c>
      <c r="BP7" s="25">
        <v>107.66</v>
      </c>
      <c r="BQ7" s="25">
        <v>114.92</v>
      </c>
      <c r="BR7" s="25">
        <v>122.04</v>
      </c>
      <c r="BS7" s="25">
        <v>121.7</v>
      </c>
      <c r="BT7" s="25">
        <v>123.25</v>
      </c>
      <c r="BU7" s="25">
        <v>106.02</v>
      </c>
      <c r="BV7" s="25">
        <v>104.84</v>
      </c>
      <c r="BW7" s="25">
        <v>106.11</v>
      </c>
      <c r="BX7" s="25">
        <v>103.75</v>
      </c>
      <c r="BY7" s="25">
        <v>105.3</v>
      </c>
      <c r="BZ7" s="25">
        <v>102.35</v>
      </c>
      <c r="CA7" s="25">
        <v>141.12</v>
      </c>
      <c r="CB7" s="25">
        <v>144.56</v>
      </c>
      <c r="CC7" s="25">
        <v>137.93</v>
      </c>
      <c r="CD7" s="25">
        <v>137.18</v>
      </c>
      <c r="CE7" s="25">
        <v>135.41</v>
      </c>
      <c r="CF7" s="25">
        <v>158.6</v>
      </c>
      <c r="CG7" s="25">
        <v>161.82</v>
      </c>
      <c r="CH7" s="25">
        <v>161.03</v>
      </c>
      <c r="CI7" s="25">
        <v>159.93</v>
      </c>
      <c r="CJ7" s="25">
        <v>162.77000000000001</v>
      </c>
      <c r="CK7" s="25">
        <v>167.74</v>
      </c>
      <c r="CL7" s="25">
        <v>59.25</v>
      </c>
      <c r="CM7" s="25">
        <v>58.74</v>
      </c>
      <c r="CN7" s="25">
        <v>57.83</v>
      </c>
      <c r="CO7" s="25">
        <v>58.64</v>
      </c>
      <c r="CP7" s="25">
        <v>57.79</v>
      </c>
      <c r="CQ7" s="25">
        <v>62.88</v>
      </c>
      <c r="CR7" s="25">
        <v>62.32</v>
      </c>
      <c r="CS7" s="25">
        <v>61.71</v>
      </c>
      <c r="CT7" s="25">
        <v>63.12</v>
      </c>
      <c r="CU7" s="25">
        <v>62.57</v>
      </c>
      <c r="CV7" s="25">
        <v>60.29</v>
      </c>
      <c r="CW7" s="25">
        <v>91.48</v>
      </c>
      <c r="CX7" s="25">
        <v>91.98</v>
      </c>
      <c r="CY7" s="25">
        <v>91.59</v>
      </c>
      <c r="CZ7" s="25">
        <v>91.99</v>
      </c>
      <c r="DA7" s="25">
        <v>92.25</v>
      </c>
      <c r="DB7" s="25">
        <v>90.13</v>
      </c>
      <c r="DC7" s="25">
        <v>90.19</v>
      </c>
      <c r="DD7" s="25">
        <v>90.03</v>
      </c>
      <c r="DE7" s="25">
        <v>90.09</v>
      </c>
      <c r="DF7" s="25">
        <v>90.21</v>
      </c>
      <c r="DG7" s="25">
        <v>90.12</v>
      </c>
      <c r="DH7" s="25">
        <v>42.71</v>
      </c>
      <c r="DI7" s="25">
        <v>43.99</v>
      </c>
      <c r="DJ7" s="25">
        <v>45.12</v>
      </c>
      <c r="DK7" s="25">
        <v>46.51</v>
      </c>
      <c r="DL7" s="25">
        <v>47.76</v>
      </c>
      <c r="DM7" s="25">
        <v>48.01</v>
      </c>
      <c r="DN7" s="25">
        <v>48.86</v>
      </c>
      <c r="DO7" s="25">
        <v>49.6</v>
      </c>
      <c r="DP7" s="25">
        <v>50.31</v>
      </c>
      <c r="DQ7" s="25">
        <v>50.74</v>
      </c>
      <c r="DR7" s="25">
        <v>50.88</v>
      </c>
      <c r="DS7" s="25">
        <v>12.91</v>
      </c>
      <c r="DT7" s="25">
        <v>15.78</v>
      </c>
      <c r="DU7" s="25">
        <v>17.07</v>
      </c>
      <c r="DV7" s="25">
        <v>17.86</v>
      </c>
      <c r="DW7" s="25">
        <v>16.350000000000001</v>
      </c>
      <c r="DX7" s="25">
        <v>16.600000000000001</v>
      </c>
      <c r="DY7" s="25">
        <v>18.510000000000002</v>
      </c>
      <c r="DZ7" s="25">
        <v>20.49</v>
      </c>
      <c r="EA7" s="25">
        <v>21.34</v>
      </c>
      <c r="EB7" s="25">
        <v>23.27</v>
      </c>
      <c r="EC7" s="25">
        <v>22.3</v>
      </c>
      <c r="ED7" s="25">
        <v>0.81</v>
      </c>
      <c r="EE7" s="25">
        <v>0.91</v>
      </c>
      <c r="EF7" s="25">
        <v>0.51</v>
      </c>
      <c r="EG7" s="25">
        <v>0.39</v>
      </c>
      <c r="EH7" s="25">
        <v>0.47</v>
      </c>
      <c r="EI7" s="25">
        <v>0.65</v>
      </c>
      <c r="EJ7" s="25">
        <v>0.7</v>
      </c>
      <c r="EK7" s="25">
        <v>0.72</v>
      </c>
      <c r="EL7" s="25">
        <v>0.69</v>
      </c>
      <c r="EM7" s="25">
        <v>0.69</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dcterms:created xsi:type="dcterms:W3CDTF">2022-12-01T01:00:34Z</dcterms:created>
  <dcterms:modified xsi:type="dcterms:W3CDTF">2023-01-23T03:14:34Z</dcterms:modified>
  <cp:category/>
</cp:coreProperties>
</file>