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下水経理\02 決算\R3決算関係\【総務省】経営分析R3\【経営比較分析表】2021_242071_46_1718\"/>
    </mc:Choice>
  </mc:AlternateContent>
  <workbookProtection workbookAlgorithmName="SHA-512" workbookHashValue="LYTk6IdJDFnbEn68y5oX5x/GjAX0f5E5//VZghiLBRD2L7rnM8WHxKagMb2/KDNlpbuSrKWAkTSMgcGDu4n3mg==" workbookSaltValue="TGGCdc7NXEt4BwWES6vPp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<sst xmlns="http://schemas.openxmlformats.org/spreadsheetml/2006/main" count="241" uniqueCount="117">
  <si>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</si>
  <si>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</si>
  <si>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</si>
  <si>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</si>
  <si>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</si>
  <si>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</si>
  <si>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</si>
  <si>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</si>
  <si>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</si>
  <si>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</si>
  <si>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</si>
  <si>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</si>
  <si>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</si>
  <si>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</si>
  <si>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</si>
  <si>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</si>
  <si>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</si>
  <si>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</si>
  <si>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</si>
  <si>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</si>
  <si>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</si>
  <si>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</si>
  <si>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</si>
  <si>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</si>
  <si>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</si>
  <si>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</si>
  <si>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</si>
  <si>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</si>
  <si>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</si>
  <si>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</si>
  <si>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</si>
  <si>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</si>
  <si>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</si>
  <si>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</si>
  <si>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</si>
  <si>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</si>
  <si>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</si>
  <si>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</si>
  <si>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</si>
  <si>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</si>
  <si>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</si>
  <si>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</si>
  <si>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</si>
  <si>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</si>
  <si>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</si>
  <si>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</si>
  <si>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</si>
  <si>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</si>
  <si>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</si>
  <si>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</si>
  <si>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</si>
  <si>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</si>
  <si>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</si>
  <si>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</si>
  <si>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</si>
  <si>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</si>
  <si>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</si>
  <si>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</si>
  <si>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</si>
  <si>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</si>
  <si>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</si>
  <si>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</si>
  <si>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</si>
  <si>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</si>
  <si>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</si>
  <si>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</si>
  <si>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</si>
  <si>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</si>
  <si>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</si>
  <si>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</si>
  <si>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</si>
  <si>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</si>
  <si>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</si>
  <si>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</si>
  <si>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</si>
  <si>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</si>
  <si>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</si>
  <si>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</si>
  <si>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</si>
  <si>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</si>
  <si>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</si>
  <si>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</si>
  <si>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</si>
  <si>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</si>
  <si>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</si>
  <si>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</si>
  <si>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</si>
  <si>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</si>
  <si>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</si>
  <si>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</si>
  <si>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</si>
  <si>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</si>
  <si>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</si>
  <si>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</si>
  <si>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</si>
  <si>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</si>
  <si>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</si>
  <si>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</si>
  <si>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</si>
  <si>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公共下水道</t>
  </si>
  <si>
    <t>Ac2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</si>
  <si>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</si>
  <si>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</si>
  <si>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</si>
  <si>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</si>
  <si>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</si>
  <si>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</si>
  <si>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</si>
  <si>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</si>
  <si>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</si>
  <si>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</si>
  <si>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</si>
  <si>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</si>
  <si>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</si>
  <si>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公共下水道の供用開始時期が，平成８年１月であるため，管渠施設等は法定耐用年数の半分にも満たないものが多く，老朽化は進んでいない状況である。</t>
    <rPh sb="1" eb="3">
      <t>コウキョウ</t>
    </rPh>
    <rPh sb="3" eb="6">
      <t>ゲスイドウ</t>
    </rPh>
    <rPh sb="7" eb="9">
      <t>キョウヨウ</t>
    </rPh>
    <rPh sb="9" eb="11">
      <t>カイシ</t>
    </rPh>
    <rPh sb="11" eb="13">
      <t>ジキ</t>
    </rPh>
    <rPh sb="15" eb="17">
      <t>ヘイセイ</t>
    </rPh>
    <rPh sb="18" eb="19">
      <t>ネン</t>
    </rPh>
    <rPh sb="20" eb="21">
      <t>ガツ</t>
    </rPh>
    <rPh sb="27" eb="31">
      <t>カンキョシセツ</t>
    </rPh>
    <rPh sb="31" eb="32">
      <t>トウ</t>
    </rPh>
    <rPh sb="33" eb="35">
      <t>ホウテイ</t>
    </rPh>
    <rPh sb="35" eb="37">
      <t>タイヨウ</t>
    </rPh>
    <rPh sb="37" eb="39">
      <t>ネンスウ</t>
    </rPh>
    <rPh sb="40" eb="42">
      <t>ハンブン</t>
    </rPh>
    <rPh sb="44" eb="45">
      <t>ミ</t>
    </rPh>
    <rPh sb="51" eb="52">
      <t>オオ</t>
    </rPh>
    <rPh sb="54" eb="57">
      <t>ロウキュウカ</t>
    </rPh>
    <rPh sb="58" eb="59">
      <t>スス</t>
    </rPh>
    <rPh sb="64" eb="66">
      <t>ジョウキョウ</t>
    </rPh>
    <phoneticPr fontId="4"/>
  </si>
  <si>
    <t xml:space="preserve">　人口減少の加速といった社会情勢の変化に伴い，公共下水道事業を取り巻く経営環境は今後ますます厳しくなると予想される。
　そのため，令和４年度に経営の基本計画である鈴鹿市上下水道事業経営戦略を改定し，投資計画の見直し等を図るとともに，整備手法の最適化等を検討し，効率的な事業運営に努めることとした。
　今後は，この経営戦略に基づき，効率的に安定した経営を継続するよう取り組んでいく。
</t>
    <phoneticPr fontId="4"/>
  </si>
  <si>
    <t>　令和３年度末の普及率は61.1％となり，前年度に比べ1.56ポイント上昇した。
　経常収支比率は黒字であり，累積欠損金が発生していないため，経営の健全性は保たれているが，流動比率は100％を下回っていることから，財政状態の改善が求められる。
　企業債残高対事業費規模比率は，類似団体平均値を上回っており，過去に借り入れた建設改良企業債の影響により企業債償還額は増加傾向にある。今後もしばらくは，投資費用が必要なことから，企業債元利償還による経営への圧迫が懸念される。
　汚水処理原価は，前年に比べ1.53円減少し，その結果経費回収率は1.33ポイント増加した。しかし100％を下回っていることから，使用料収入だけでは汚水処理費全額を賄うことができない状況であり，一般会計からの繰入金に依存する経営となっている。
　水洗化率は，平成29年度から87％台の水準で停滞しており，類似団体平均値と比較しても下回っているため，未接続世帯の解消に努めていく必要がある。</t>
    <rPh sb="1" eb="3">
      <t>レイワ</t>
    </rPh>
    <rPh sb="4" eb="6">
      <t>ネンド</t>
    </rPh>
    <rPh sb="6" eb="7">
      <t>マツ</t>
    </rPh>
    <rPh sb="8" eb="11">
      <t>フキュウリツ</t>
    </rPh>
    <rPh sb="21" eb="24">
      <t>ゼンネンド</t>
    </rPh>
    <rPh sb="25" eb="26">
      <t>クラ</t>
    </rPh>
    <rPh sb="35" eb="37">
      <t>ジョウショウ</t>
    </rPh>
    <rPh sb="42" eb="44">
      <t>ケイジョウ</t>
    </rPh>
    <rPh sb="44" eb="46">
      <t>シュウシ</t>
    </rPh>
    <rPh sb="46" eb="48">
      <t>ヒリツ</t>
    </rPh>
    <rPh sb="49" eb="51">
      <t>クロジ</t>
    </rPh>
    <rPh sb="55" eb="57">
      <t>ルイセキ</t>
    </rPh>
    <rPh sb="57" eb="59">
      <t>ケッソン</t>
    </rPh>
    <rPh sb="59" eb="60">
      <t>キン</t>
    </rPh>
    <rPh sb="61" eb="63">
      <t>ハッセイ</t>
    </rPh>
    <rPh sb="71" eb="73">
      <t>ケイエイ</t>
    </rPh>
    <rPh sb="76" eb="77">
      <t>セイ</t>
    </rPh>
    <rPh sb="107" eb="109">
      <t>ザイセイ</t>
    </rPh>
    <rPh sb="109" eb="111">
      <t>ジョウタイ</t>
    </rPh>
    <rPh sb="112" eb="114">
      <t>カイゼン</t>
    </rPh>
    <rPh sb="115" eb="116">
      <t>モト</t>
    </rPh>
    <rPh sb="123" eb="126">
      <t>キギョウサイ</t>
    </rPh>
    <rPh sb="126" eb="128">
      <t>ザンダカ</t>
    </rPh>
    <rPh sb="128" eb="129">
      <t>タイ</t>
    </rPh>
    <rPh sb="129" eb="132">
      <t>ジギョウヒ</t>
    </rPh>
    <rPh sb="132" eb="134">
      <t>キボ</t>
    </rPh>
    <rPh sb="134" eb="136">
      <t>ヒリツ</t>
    </rPh>
    <rPh sb="138" eb="140">
      <t>ルイジ</t>
    </rPh>
    <rPh sb="140" eb="142">
      <t>ダンタイ</t>
    </rPh>
    <rPh sb="142" eb="144">
      <t>ヘイキン</t>
    </rPh>
    <rPh sb="144" eb="145">
      <t>チ</t>
    </rPh>
    <rPh sb="146" eb="148">
      <t>ウワマワ</t>
    </rPh>
    <rPh sb="153" eb="155">
      <t>カコ</t>
    </rPh>
    <rPh sb="156" eb="157">
      <t>カ</t>
    </rPh>
    <rPh sb="158" eb="159">
      <t>イ</t>
    </rPh>
    <rPh sb="161" eb="163">
      <t>ケンセツ</t>
    </rPh>
    <rPh sb="163" eb="165">
      <t>カイリョウ</t>
    </rPh>
    <rPh sb="165" eb="168">
      <t>キギョウサイ</t>
    </rPh>
    <rPh sb="169" eb="171">
      <t>エイキョウ</t>
    </rPh>
    <rPh sb="174" eb="177">
      <t>キギョウサイ</t>
    </rPh>
    <rPh sb="177" eb="180">
      <t>ショウカンガク</t>
    </rPh>
    <rPh sb="181" eb="183">
      <t>ゾウカ</t>
    </rPh>
    <rPh sb="183" eb="185">
      <t>ケイコウ</t>
    </rPh>
    <rPh sb="189" eb="191">
      <t>コンゴ</t>
    </rPh>
    <rPh sb="198" eb="200">
      <t>トウシ</t>
    </rPh>
    <rPh sb="200" eb="202">
      <t>ヒヨウ</t>
    </rPh>
    <rPh sb="203" eb="205">
      <t>ヒツヨウ</t>
    </rPh>
    <rPh sb="211" eb="214">
      <t>キギョウサイ</t>
    </rPh>
    <rPh sb="214" eb="216">
      <t>ガンリ</t>
    </rPh>
    <rPh sb="216" eb="218">
      <t>ショウカン</t>
    </rPh>
    <rPh sb="221" eb="223">
      <t>ケイエイ</t>
    </rPh>
    <rPh sb="225" eb="227">
      <t>アッパク</t>
    </rPh>
    <rPh sb="228" eb="230">
      <t>ケネン</t>
    </rPh>
    <rPh sb="236" eb="238">
      <t>オスイ</t>
    </rPh>
    <rPh sb="238" eb="240">
      <t>ショリ</t>
    </rPh>
    <rPh sb="240" eb="242">
      <t>ゲンカ</t>
    </rPh>
    <rPh sb="244" eb="246">
      <t>ゼンネン</t>
    </rPh>
    <rPh sb="247" eb="248">
      <t>クラ</t>
    </rPh>
    <rPh sb="253" eb="254">
      <t>エン</t>
    </rPh>
    <rPh sb="254" eb="256">
      <t>ゲンショウ</t>
    </rPh>
    <rPh sb="260" eb="262">
      <t>ケッカ</t>
    </rPh>
    <rPh sb="262" eb="264">
      <t>ケイヒ</t>
    </rPh>
    <rPh sb="264" eb="267">
      <t>カイシュウリツ</t>
    </rPh>
    <rPh sb="276" eb="278">
      <t>ゾウカ</t>
    </rPh>
    <rPh sb="289" eb="291">
      <t>シタマワ</t>
    </rPh>
    <rPh sb="300" eb="303">
      <t>シヨウリョウ</t>
    </rPh>
    <rPh sb="303" eb="305">
      <t>シュウニュウ</t>
    </rPh>
    <rPh sb="309" eb="311">
      <t>オスイ</t>
    </rPh>
    <rPh sb="311" eb="314">
      <t>ショリヒ</t>
    </rPh>
    <rPh sb="314" eb="316">
      <t>ゼンガク</t>
    </rPh>
    <rPh sb="317" eb="318">
      <t>マカナ</t>
    </rPh>
    <rPh sb="326" eb="328">
      <t>ジョウキョウ</t>
    </rPh>
    <rPh sb="332" eb="336">
      <t>イッパンカイケイ</t>
    </rPh>
    <rPh sb="339" eb="342">
      <t>クリイレキン</t>
    </rPh>
    <rPh sb="343" eb="345">
      <t>イゾン</t>
    </rPh>
    <rPh sb="347" eb="349">
      <t>ケイエイ</t>
    </rPh>
    <rPh sb="358" eb="362">
      <t>スイセンカリツ</t>
    </rPh>
    <rPh sb="364" eb="366">
      <t>ヘイセイ</t>
    </rPh>
    <rPh sb="368" eb="370">
      <t>ネンド</t>
    </rPh>
    <rPh sb="375" eb="376">
      <t>ダイ</t>
    </rPh>
    <rPh sb="377" eb="379">
      <t>スイジュン</t>
    </rPh>
    <rPh sb="380" eb="382">
      <t>テイタイ</t>
    </rPh>
    <rPh sb="387" eb="389">
      <t>ルイジ</t>
    </rPh>
    <rPh sb="389" eb="391">
      <t>ダンタイ</t>
    </rPh>
    <rPh sb="391" eb="393">
      <t>ヘイキン</t>
    </rPh>
    <rPh sb="393" eb="394">
      <t>チ</t>
    </rPh>
    <rPh sb="395" eb="397">
      <t>ヒカク</t>
    </rPh>
    <rPh sb="400" eb="402">
      <t>シタマワ</t>
    </rPh>
    <rPh sb="409" eb="412">
      <t>ミセツゾク</t>
    </rPh>
    <rPh sb="412" eb="414">
      <t>セタイ</t>
    </rPh>
    <rPh sb="415" eb="417">
      <t>カイショウ</t>
    </rPh>
    <rPh sb="418" eb="419">
      <t>ツト</t>
    </rPh>
    <rPh sb="423" eb="4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</si>
</sst>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51-46AA-B9D7-376F6C16CD6D}"/>
            </c:ext>
          </c:extLst>
        </c:ser>
        <c:dLbls>
          <c:showLegendKey val="0"/>
          <c:showVal val="0"/>
          <c:showCatName val="0"/>
          <c:showSerName val="0"/>
          <c:showPercent val="0"/>
          <c:showBubbleSize val="0"/>
        </c:dLbls>
        <c:gapWidth val="150"/>
        <c:axId val="156796016"/>
        <c:axId val="15679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0.05</c:v>
                </c:pt>
                <c:pt idx="2">
                  <c:v>0.03</c:v>
                </c:pt>
                <c:pt idx="3">
                  <c:v>7.0000000000000007E-2</c:v>
                </c:pt>
                <c:pt idx="4" formatCode="#,##0.00;&quot;△&quot;#,##0.00">
                  <c:v>0</c:v>
                </c:pt>
              </c:numCache>
            </c:numRef>
          </c:val>
          <c:smooth val="0"/>
          <c:extLst xmlns:c16r2="http://schemas.microsoft.com/office/drawing/2015/06/chart">
            <c:ext xmlns:c16="http://schemas.microsoft.com/office/drawing/2014/chart" uri="{C3380CC4-5D6E-409C-BE32-E72D297353CC}">
              <c16:uniqueId val="{00000001-4451-46AA-B9D7-376F6C16CD6D}"/>
            </c:ext>
          </c:extLst>
        </c:ser>
        <c:dLbls>
          <c:showLegendKey val="0"/>
          <c:showVal val="0"/>
          <c:showCatName val="0"/>
          <c:showSerName val="0"/>
          <c:showPercent val="0"/>
          <c:showBubbleSize val="0"/>
        </c:dLbls>
        <c:marker val="1"/>
        <c:smooth val="0"/>
        <c:axId val="156796016"/>
        <c:axId val="156796400"/>
      </c:lineChart>
      <c:dateAx>
        <c:axId val="156796016"/>
        <c:scaling>
          <c:orientation val="minMax"/>
        </c:scaling>
        <c:delete val="1"/>
        <c:axPos val="b"/>
        <c:numFmt formatCode="&quot;H&quot;yy" sourceLinked="1"/>
        <c:majorTickMark val="none"/>
        <c:minorTickMark val="none"/>
        <c:tickLblPos val="none"/>
        <c:crossAx val="156796400"/>
        <c:crosses val="autoZero"/>
        <c:auto val="1"/>
        <c:lblOffset val="100"/>
        <c:baseTimeUnit val="years"/>
      </c:dateAx>
      <c:valAx>
        <c:axId val="15679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9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14-4C19-AC1B-FE87C16C4D1E}"/>
            </c:ext>
          </c:extLst>
        </c:ser>
        <c:dLbls>
          <c:showLegendKey val="0"/>
          <c:showVal val="0"/>
          <c:showCatName val="0"/>
          <c:showSerName val="0"/>
          <c:showPercent val="0"/>
          <c:showBubbleSize val="0"/>
        </c:dLbls>
        <c:gapWidth val="150"/>
        <c:axId val="157367016"/>
        <c:axId val="15737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C14-4C19-AC1B-FE87C16C4D1E}"/>
            </c:ext>
          </c:extLst>
        </c:ser>
        <c:dLbls>
          <c:showLegendKey val="0"/>
          <c:showVal val="0"/>
          <c:showCatName val="0"/>
          <c:showSerName val="0"/>
          <c:showPercent val="0"/>
          <c:showBubbleSize val="0"/>
        </c:dLbls>
        <c:marker val="1"/>
        <c:smooth val="0"/>
        <c:axId val="157367016"/>
        <c:axId val="157370152"/>
      </c:lineChart>
      <c:dateAx>
        <c:axId val="157367016"/>
        <c:scaling>
          <c:orientation val="minMax"/>
        </c:scaling>
        <c:delete val="1"/>
        <c:axPos val="b"/>
        <c:numFmt formatCode="&quot;H&quot;yy" sourceLinked="1"/>
        <c:majorTickMark val="none"/>
        <c:minorTickMark val="none"/>
        <c:tickLblPos val="none"/>
        <c:crossAx val="157370152"/>
        <c:crosses val="autoZero"/>
        <c:auto val="1"/>
        <c:lblOffset val="100"/>
        <c:baseTimeUnit val="years"/>
      </c:dateAx>
      <c:valAx>
        <c:axId val="15737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6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87.21</c:v>
                </c:pt>
                <c:pt idx="1">
                  <c:v>87.52</c:v>
                </c:pt>
                <c:pt idx="2">
                  <c:v>87.35</c:v>
                </c:pt>
                <c:pt idx="3">
                  <c:v>87.13</c:v>
                </c:pt>
                <c:pt idx="4">
                  <c:v>87.38</c:v>
                </c:pt>
              </c:numCache>
            </c:numRef>
          </c:val>
          <c:extLst xmlns:c16r2="http://schemas.microsoft.com/office/drawing/2015/06/chart">
            <c:ext xmlns:c16="http://schemas.microsoft.com/office/drawing/2014/chart" uri="{C3380CC4-5D6E-409C-BE32-E72D297353CC}">
              <c16:uniqueId val="{00000000-58FA-4702-BC95-BD5C9A62A1F0}"/>
            </c:ext>
          </c:extLst>
        </c:ser>
        <c:dLbls>
          <c:showLegendKey val="0"/>
          <c:showVal val="0"/>
          <c:showCatName val="0"/>
          <c:showSerName val="0"/>
          <c:showPercent val="0"/>
          <c:showBubbleSize val="0"/>
        </c:dLbls>
        <c:gapWidth val="150"/>
        <c:axId val="157755240"/>
        <c:axId val="15775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88.14</c:v>
                </c:pt>
                <c:pt idx="1">
                  <c:v>86.76</c:v>
                </c:pt>
                <c:pt idx="2">
                  <c:v>89.07</c:v>
                </c:pt>
                <c:pt idx="3">
                  <c:v>89.18</c:v>
                </c:pt>
                <c:pt idx="4">
                  <c:v>90.61</c:v>
                </c:pt>
              </c:numCache>
            </c:numRef>
          </c:val>
          <c:smooth val="0"/>
          <c:extLst xmlns:c16r2="http://schemas.microsoft.com/office/drawing/2015/06/chart">
            <c:ext xmlns:c16="http://schemas.microsoft.com/office/drawing/2014/chart" uri="{C3380CC4-5D6E-409C-BE32-E72D297353CC}">
              <c16:uniqueId val="{00000001-58FA-4702-BC95-BD5C9A62A1F0}"/>
            </c:ext>
          </c:extLst>
        </c:ser>
        <c:dLbls>
          <c:showLegendKey val="0"/>
          <c:showVal val="0"/>
          <c:showCatName val="0"/>
          <c:showSerName val="0"/>
          <c:showPercent val="0"/>
          <c:showBubbleSize val="0"/>
        </c:dLbls>
        <c:marker val="1"/>
        <c:smooth val="0"/>
        <c:axId val="157755240"/>
        <c:axId val="157752888"/>
      </c:lineChart>
      <c:dateAx>
        <c:axId val="157755240"/>
        <c:scaling>
          <c:orientation val="minMax"/>
        </c:scaling>
        <c:delete val="1"/>
        <c:axPos val="b"/>
        <c:numFmt formatCode="&quot;H&quot;yy" sourceLinked="1"/>
        <c:majorTickMark val="none"/>
        <c:minorTickMark val="none"/>
        <c:tickLblPos val="none"/>
        <c:crossAx val="157752888"/>
        <c:crosses val="autoZero"/>
        <c:auto val="1"/>
        <c:lblOffset val="100"/>
        <c:baseTimeUnit val="years"/>
      </c:dateAx>
      <c:valAx>
        <c:axId val="15775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5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108.55</c:v>
                </c:pt>
                <c:pt idx="1">
                  <c:v>111.49</c:v>
                </c:pt>
                <c:pt idx="2">
                  <c:v>111.47</c:v>
                </c:pt>
                <c:pt idx="3">
                  <c:v>110.65</c:v>
                </c:pt>
                <c:pt idx="4">
                  <c:v>109.58</c:v>
                </c:pt>
              </c:numCache>
            </c:numRef>
          </c:val>
          <c:extLst xmlns:c16r2="http://schemas.microsoft.com/office/drawing/2015/06/chart">
            <c:ext xmlns:c16="http://schemas.microsoft.com/office/drawing/2014/chart" uri="{C3380CC4-5D6E-409C-BE32-E72D297353CC}">
              <c16:uniqueId val="{00000000-E7DD-46D3-A0B0-91082E10773E}"/>
            </c:ext>
          </c:extLst>
        </c:ser>
        <c:dLbls>
          <c:showLegendKey val="0"/>
          <c:showVal val="0"/>
          <c:showCatName val="0"/>
          <c:showSerName val="0"/>
          <c:showPercent val="0"/>
          <c:showBubbleSize val="0"/>
        </c:dLbls>
        <c:gapWidth val="150"/>
        <c:axId val="156850320"/>
        <c:axId val="15685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104.82</c:v>
                </c:pt>
                <c:pt idx="1">
                  <c:v>104.95</c:v>
                </c:pt>
                <c:pt idx="2">
                  <c:v>104.34</c:v>
                </c:pt>
                <c:pt idx="3">
                  <c:v>105.1</c:v>
                </c:pt>
                <c:pt idx="4">
                  <c:v>105.99</c:v>
                </c:pt>
              </c:numCache>
            </c:numRef>
          </c:val>
          <c:smooth val="0"/>
          <c:extLst xmlns:c16r2="http://schemas.microsoft.com/office/drawing/2015/06/chart">
            <c:ext xmlns:c16="http://schemas.microsoft.com/office/drawing/2014/chart" uri="{C3380CC4-5D6E-409C-BE32-E72D297353CC}">
              <c16:uniqueId val="{00000001-E7DD-46D3-A0B0-91082E10773E}"/>
            </c:ext>
          </c:extLst>
        </c:ser>
        <c:dLbls>
          <c:showLegendKey val="0"/>
          <c:showVal val="0"/>
          <c:showCatName val="0"/>
          <c:showSerName val="0"/>
          <c:showPercent val="0"/>
          <c:showBubbleSize val="0"/>
        </c:dLbls>
        <c:marker val="1"/>
        <c:smooth val="0"/>
        <c:axId val="156850320"/>
        <c:axId val="156850704"/>
      </c:lineChart>
      <c:dateAx>
        <c:axId val="156850320"/>
        <c:scaling>
          <c:orientation val="minMax"/>
        </c:scaling>
        <c:delete val="1"/>
        <c:axPos val="b"/>
        <c:numFmt formatCode="&quot;H&quot;yy" sourceLinked="1"/>
        <c:majorTickMark val="none"/>
        <c:minorTickMark val="none"/>
        <c:tickLblPos val="none"/>
        <c:crossAx val="156850704"/>
        <c:crosses val="autoZero"/>
        <c:auto val="1"/>
        <c:lblOffset val="100"/>
        <c:baseTimeUnit val="years"/>
      </c:dateAx>
      <c:valAx>
        <c:axId val="15685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5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13.34</c:v>
                </c:pt>
                <c:pt idx="1">
                  <c:v>15.22</c:v>
                </c:pt>
                <c:pt idx="2">
                  <c:v>25.54</c:v>
                </c:pt>
                <c:pt idx="3">
                  <c:v>18.850000000000001</c:v>
                </c:pt>
                <c:pt idx="4">
                  <c:v>20.420000000000002</c:v>
                </c:pt>
              </c:numCache>
            </c:numRef>
          </c:val>
          <c:extLst xmlns:c16r2="http://schemas.microsoft.com/office/drawing/2015/06/chart">
            <c:ext xmlns:c16="http://schemas.microsoft.com/office/drawing/2014/chart" uri="{C3380CC4-5D6E-409C-BE32-E72D297353CC}">
              <c16:uniqueId val="{00000000-905A-410F-87BC-B0A0732F091C}"/>
            </c:ext>
          </c:extLst>
        </c:ser>
        <c:dLbls>
          <c:showLegendKey val="0"/>
          <c:showVal val="0"/>
          <c:showCatName val="0"/>
          <c:showSerName val="0"/>
          <c:showPercent val="0"/>
          <c:showBubbleSize val="0"/>
        </c:dLbls>
        <c:gapWidth val="150"/>
        <c:axId val="157484752"/>
        <c:axId val="15748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12.19</c:v>
                </c:pt>
                <c:pt idx="1">
                  <c:v>10.81</c:v>
                </c:pt>
                <c:pt idx="2">
                  <c:v>14.98</c:v>
                </c:pt>
                <c:pt idx="3">
                  <c:v>15.11</c:v>
                </c:pt>
                <c:pt idx="4">
                  <c:v>16.440000000000001</c:v>
                </c:pt>
              </c:numCache>
            </c:numRef>
          </c:val>
          <c:smooth val="0"/>
          <c:extLst xmlns:c16r2="http://schemas.microsoft.com/office/drawing/2015/06/chart">
            <c:ext xmlns:c16="http://schemas.microsoft.com/office/drawing/2014/chart" uri="{C3380CC4-5D6E-409C-BE32-E72D297353CC}">
              <c16:uniqueId val="{00000001-905A-410F-87BC-B0A0732F091C}"/>
            </c:ext>
          </c:extLst>
        </c:ser>
        <c:dLbls>
          <c:showLegendKey val="0"/>
          <c:showVal val="0"/>
          <c:showCatName val="0"/>
          <c:showSerName val="0"/>
          <c:showPercent val="0"/>
          <c:showBubbleSize val="0"/>
        </c:dLbls>
        <c:marker val="1"/>
        <c:smooth val="0"/>
        <c:axId val="157484752"/>
        <c:axId val="157488312"/>
      </c:lineChart>
      <c:dateAx>
        <c:axId val="157484752"/>
        <c:scaling>
          <c:orientation val="minMax"/>
        </c:scaling>
        <c:delete val="1"/>
        <c:axPos val="b"/>
        <c:numFmt formatCode="&quot;H&quot;yy" sourceLinked="1"/>
        <c:majorTickMark val="none"/>
        <c:minorTickMark val="none"/>
        <c:tickLblPos val="none"/>
        <c:crossAx val="157488312"/>
        <c:crosses val="autoZero"/>
        <c:auto val="1"/>
        <c:lblOffset val="100"/>
        <c:baseTimeUnit val="years"/>
      </c:dateAx>
      <c:valAx>
        <c:axId val="15748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BE-4980-91E7-764A30FBF28B}"/>
            </c:ext>
          </c:extLst>
        </c:ser>
        <c:dLbls>
          <c:showLegendKey val="0"/>
          <c:showVal val="0"/>
          <c:showCatName val="0"/>
          <c:showSerName val="0"/>
          <c:showPercent val="0"/>
          <c:showBubbleSize val="0"/>
        </c:dLbls>
        <c:gapWidth val="150"/>
        <c:axId val="157486744"/>
        <c:axId val="15748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1.01</c:v>
                </c:pt>
                <c:pt idx="1">
                  <c:v>1.4</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E8BE-4980-91E7-764A30FBF28B}"/>
            </c:ext>
          </c:extLst>
        </c:ser>
        <c:dLbls>
          <c:showLegendKey val="0"/>
          <c:showVal val="0"/>
          <c:showCatName val="0"/>
          <c:showSerName val="0"/>
          <c:showPercent val="0"/>
          <c:showBubbleSize val="0"/>
        </c:dLbls>
        <c:marker val="1"/>
        <c:smooth val="0"/>
        <c:axId val="157486744"/>
        <c:axId val="157487136"/>
      </c:lineChart>
      <c:dateAx>
        <c:axId val="157486744"/>
        <c:scaling>
          <c:orientation val="minMax"/>
        </c:scaling>
        <c:delete val="1"/>
        <c:axPos val="b"/>
        <c:numFmt formatCode="&quot;H&quot;yy" sourceLinked="1"/>
        <c:majorTickMark val="none"/>
        <c:minorTickMark val="none"/>
        <c:tickLblPos val="none"/>
        <c:crossAx val="157487136"/>
        <c:crosses val="autoZero"/>
        <c:auto val="1"/>
        <c:lblOffset val="100"/>
        <c:baseTimeUnit val="years"/>
      </c:dateAx>
      <c:valAx>
        <c:axId val="1574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269-4147-8D23-CE43A4C86687}"/>
            </c:ext>
          </c:extLst>
        </c:ser>
        <c:dLbls>
          <c:showLegendKey val="0"/>
          <c:showVal val="0"/>
          <c:showCatName val="0"/>
          <c:showSerName val="0"/>
          <c:showPercent val="0"/>
          <c:showBubbleSize val="0"/>
        </c:dLbls>
        <c:gapWidth val="150"/>
        <c:axId val="157487528"/>
        <c:axId val="15748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269-4147-8D23-CE43A4C86687}"/>
            </c:ext>
          </c:extLst>
        </c:ser>
        <c:dLbls>
          <c:showLegendKey val="0"/>
          <c:showVal val="0"/>
          <c:showCatName val="0"/>
          <c:showSerName val="0"/>
          <c:showPercent val="0"/>
          <c:showBubbleSize val="0"/>
        </c:dLbls>
        <c:marker val="1"/>
        <c:smooth val="0"/>
        <c:axId val="157487528"/>
        <c:axId val="157485960"/>
      </c:lineChart>
      <c:dateAx>
        <c:axId val="157487528"/>
        <c:scaling>
          <c:orientation val="minMax"/>
        </c:scaling>
        <c:delete val="1"/>
        <c:axPos val="b"/>
        <c:numFmt formatCode="&quot;H&quot;yy" sourceLinked="1"/>
        <c:majorTickMark val="none"/>
        <c:minorTickMark val="none"/>
        <c:tickLblPos val="none"/>
        <c:crossAx val="157485960"/>
        <c:crosses val="autoZero"/>
        <c:auto val="1"/>
        <c:lblOffset val="100"/>
        <c:baseTimeUnit val="years"/>
      </c:dateAx>
      <c:valAx>
        <c:axId val="15748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45.28</c:v>
                </c:pt>
                <c:pt idx="1">
                  <c:v>48.9</c:v>
                </c:pt>
                <c:pt idx="2">
                  <c:v>45.01</c:v>
                </c:pt>
                <c:pt idx="3">
                  <c:v>48.73</c:v>
                </c:pt>
                <c:pt idx="4">
                  <c:v>48.77</c:v>
                </c:pt>
              </c:numCache>
            </c:numRef>
          </c:val>
          <c:extLst xmlns:c16r2="http://schemas.microsoft.com/office/drawing/2015/06/chart">
            <c:ext xmlns:c16="http://schemas.microsoft.com/office/drawing/2014/chart" uri="{C3380CC4-5D6E-409C-BE32-E72D297353CC}">
              <c16:uniqueId val="{00000000-9CA8-4411-A801-A8BAF21D176C}"/>
            </c:ext>
          </c:extLst>
        </c:ser>
        <c:dLbls>
          <c:showLegendKey val="0"/>
          <c:showVal val="0"/>
          <c:showCatName val="0"/>
          <c:showSerName val="0"/>
          <c:showPercent val="0"/>
          <c:showBubbleSize val="0"/>
        </c:dLbls>
        <c:gapWidth val="150"/>
        <c:axId val="157368192"/>
        <c:axId val="157369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64.959999999999994</c:v>
                </c:pt>
                <c:pt idx="1">
                  <c:v>42.76</c:v>
                </c:pt>
                <c:pt idx="2">
                  <c:v>38.15</c:v>
                </c:pt>
                <c:pt idx="3">
                  <c:v>41.15</c:v>
                </c:pt>
                <c:pt idx="4">
                  <c:v>47.34</c:v>
                </c:pt>
              </c:numCache>
            </c:numRef>
          </c:val>
          <c:smooth val="0"/>
          <c:extLst xmlns:c16r2="http://schemas.microsoft.com/office/drawing/2015/06/chart">
            <c:ext xmlns:c16="http://schemas.microsoft.com/office/drawing/2014/chart" uri="{C3380CC4-5D6E-409C-BE32-E72D297353CC}">
              <c16:uniqueId val="{00000001-9CA8-4411-A801-A8BAF21D176C}"/>
            </c:ext>
          </c:extLst>
        </c:ser>
        <c:dLbls>
          <c:showLegendKey val="0"/>
          <c:showVal val="0"/>
          <c:showCatName val="0"/>
          <c:showSerName val="0"/>
          <c:showPercent val="0"/>
          <c:showBubbleSize val="0"/>
        </c:dLbls>
        <c:marker val="1"/>
        <c:smooth val="0"/>
        <c:axId val="157368192"/>
        <c:axId val="157369368"/>
      </c:lineChart>
      <c:dateAx>
        <c:axId val="157368192"/>
        <c:scaling>
          <c:orientation val="minMax"/>
        </c:scaling>
        <c:delete val="1"/>
        <c:axPos val="b"/>
        <c:numFmt formatCode="&quot;H&quot;yy" sourceLinked="1"/>
        <c:majorTickMark val="none"/>
        <c:minorTickMark val="none"/>
        <c:tickLblPos val="none"/>
        <c:crossAx val="157369368"/>
        <c:crosses val="autoZero"/>
        <c:auto val="1"/>
        <c:lblOffset val="100"/>
        <c:baseTimeUnit val="years"/>
      </c:dateAx>
      <c:valAx>
        <c:axId val="15736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728.13</c:v>
                </c:pt>
                <c:pt idx="1">
                  <c:v>806.75</c:v>
                </c:pt>
                <c:pt idx="2">
                  <c:v>711.02</c:v>
                </c:pt>
                <c:pt idx="3">
                  <c:v>838.14</c:v>
                </c:pt>
                <c:pt idx="4">
                  <c:v>968.61</c:v>
                </c:pt>
              </c:numCache>
            </c:numRef>
          </c:val>
          <c:extLst xmlns:c16r2="http://schemas.microsoft.com/office/drawing/2015/06/chart">
            <c:ext xmlns:c16="http://schemas.microsoft.com/office/drawing/2014/chart" uri="{C3380CC4-5D6E-409C-BE32-E72D297353CC}">
              <c16:uniqueId val="{00000000-A1A2-43F8-8206-FEDD83A593CD}"/>
            </c:ext>
          </c:extLst>
        </c:ser>
        <c:dLbls>
          <c:showLegendKey val="0"/>
          <c:showVal val="0"/>
          <c:showCatName val="0"/>
          <c:showSerName val="0"/>
          <c:showPercent val="0"/>
          <c:showBubbleSize val="0"/>
        </c:dLbls>
        <c:gapWidth val="150"/>
        <c:axId val="157368584"/>
        <c:axId val="15736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925.1</c:v>
                </c:pt>
                <c:pt idx="1">
                  <c:v>877.65</c:v>
                </c:pt>
                <c:pt idx="2">
                  <c:v>610.94000000000005</c:v>
                </c:pt>
                <c:pt idx="3">
                  <c:v>648.28</c:v>
                </c:pt>
                <c:pt idx="4">
                  <c:v>736.08</c:v>
                </c:pt>
              </c:numCache>
            </c:numRef>
          </c:val>
          <c:smooth val="0"/>
          <c:extLst xmlns:c16r2="http://schemas.microsoft.com/office/drawing/2015/06/chart">
            <c:ext xmlns:c16="http://schemas.microsoft.com/office/drawing/2014/chart" uri="{C3380CC4-5D6E-409C-BE32-E72D297353CC}">
              <c16:uniqueId val="{00000001-A1A2-43F8-8206-FEDD83A593CD}"/>
            </c:ext>
          </c:extLst>
        </c:ser>
        <c:dLbls>
          <c:showLegendKey val="0"/>
          <c:showVal val="0"/>
          <c:showCatName val="0"/>
          <c:showSerName val="0"/>
          <c:showPercent val="0"/>
          <c:showBubbleSize val="0"/>
        </c:dLbls>
        <c:marker val="1"/>
        <c:smooth val="0"/>
        <c:axId val="157368584"/>
        <c:axId val="157368976"/>
      </c:lineChart>
      <c:dateAx>
        <c:axId val="157368584"/>
        <c:scaling>
          <c:orientation val="minMax"/>
        </c:scaling>
        <c:delete val="1"/>
        <c:axPos val="b"/>
        <c:numFmt formatCode="&quot;H&quot;yy" sourceLinked="1"/>
        <c:majorTickMark val="none"/>
        <c:minorTickMark val="none"/>
        <c:tickLblPos val="none"/>
        <c:crossAx val="157368976"/>
        <c:crosses val="autoZero"/>
        <c:auto val="1"/>
        <c:lblOffset val="100"/>
        <c:baseTimeUnit val="years"/>
      </c:dateAx>
      <c:valAx>
        <c:axId val="15736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6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95.82</c:v>
                </c:pt>
                <c:pt idx="1">
                  <c:v>98.26</c:v>
                </c:pt>
                <c:pt idx="2">
                  <c:v>99.02</c:v>
                </c:pt>
                <c:pt idx="3">
                  <c:v>89.14</c:v>
                </c:pt>
                <c:pt idx="4">
                  <c:v>90.47</c:v>
                </c:pt>
              </c:numCache>
            </c:numRef>
          </c:val>
          <c:extLst xmlns:c16r2="http://schemas.microsoft.com/office/drawing/2015/06/chart">
            <c:ext xmlns:c16="http://schemas.microsoft.com/office/drawing/2014/chart" uri="{C3380CC4-5D6E-409C-BE32-E72D297353CC}">
              <c16:uniqueId val="{00000000-6CE7-4466-8B2F-2AF49A29E3DD}"/>
            </c:ext>
          </c:extLst>
        </c:ser>
        <c:dLbls>
          <c:showLegendKey val="0"/>
          <c:showVal val="0"/>
          <c:showCatName val="0"/>
          <c:showSerName val="0"/>
          <c:showPercent val="0"/>
          <c:showBubbleSize val="0"/>
        </c:dLbls>
        <c:gapWidth val="150"/>
        <c:axId val="157370936"/>
        <c:axId val="15736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80.36</c:v>
                </c:pt>
                <c:pt idx="1">
                  <c:v>78.989999999999995</c:v>
                </c:pt>
                <c:pt idx="2">
                  <c:v>81.86</c:v>
                </c:pt>
                <c:pt idx="3">
                  <c:v>79.3</c:v>
                </c:pt>
                <c:pt idx="4">
                  <c:v>80.33</c:v>
                </c:pt>
              </c:numCache>
            </c:numRef>
          </c:val>
          <c:smooth val="0"/>
          <c:extLst xmlns:c16r2="http://schemas.microsoft.com/office/drawing/2015/06/chart">
            <c:ext xmlns:c16="http://schemas.microsoft.com/office/drawing/2014/chart" uri="{C3380CC4-5D6E-409C-BE32-E72D297353CC}">
              <c16:uniqueId val="{00000001-6CE7-4466-8B2F-2AF49A29E3DD}"/>
            </c:ext>
          </c:extLst>
        </c:ser>
        <c:dLbls>
          <c:showLegendKey val="0"/>
          <c:showVal val="0"/>
          <c:showCatName val="0"/>
          <c:showSerName val="0"/>
          <c:showPercent val="0"/>
          <c:showBubbleSize val="0"/>
        </c:dLbls>
        <c:marker val="1"/>
        <c:smooth val="0"/>
        <c:axId val="157370936"/>
        <c:axId val="157363488"/>
      </c:lineChart>
      <c:dateAx>
        <c:axId val="157370936"/>
        <c:scaling>
          <c:orientation val="minMax"/>
        </c:scaling>
        <c:delete val="1"/>
        <c:axPos val="b"/>
        <c:numFmt formatCode="&quot;H&quot;yy" sourceLinked="1"/>
        <c:majorTickMark val="none"/>
        <c:minorTickMark val="none"/>
        <c:tickLblPos val="none"/>
        <c:crossAx val="157363488"/>
        <c:crosses val="autoZero"/>
        <c:auto val="1"/>
        <c:lblOffset val="100"/>
        <c:baseTimeUnit val="years"/>
      </c:dateAx>
      <c:valAx>
        <c:axId val="15736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7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146.21</c:v>
                </c:pt>
                <c:pt idx="1">
                  <c:v>168.59</c:v>
                </c:pt>
                <c:pt idx="2">
                  <c:v>173.88</c:v>
                </c:pt>
                <c:pt idx="3">
                  <c:v>189.86</c:v>
                </c:pt>
                <c:pt idx="4">
                  <c:v>188.33</c:v>
                </c:pt>
              </c:numCache>
            </c:numRef>
          </c:val>
          <c:extLst xmlns:c16r2="http://schemas.microsoft.com/office/drawing/2015/06/chart">
            <c:ext xmlns:c16="http://schemas.microsoft.com/office/drawing/2014/chart" uri="{C3380CC4-5D6E-409C-BE32-E72D297353CC}">
              <c16:uniqueId val="{00000000-5681-4CEE-B7C7-896342C99F4E}"/>
            </c:ext>
          </c:extLst>
        </c:ser>
        <c:dLbls>
          <c:showLegendKey val="0"/>
          <c:showVal val="0"/>
          <c:showCatName val="0"/>
          <c:showSerName val="0"/>
          <c:showPercent val="0"/>
          <c:showBubbleSize val="0"/>
        </c:dLbls>
        <c:gapWidth val="150"/>
        <c:axId val="157367800"/>
        <c:axId val="15736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145.83000000000001</c:v>
                </c:pt>
                <c:pt idx="1">
                  <c:v>148.15</c:v>
                </c:pt>
                <c:pt idx="2">
                  <c:v>154.66</c:v>
                </c:pt>
                <c:pt idx="3">
                  <c:v>157.05000000000001</c:v>
                </c:pt>
                <c:pt idx="4">
                  <c:v>160.01</c:v>
                </c:pt>
              </c:numCache>
            </c:numRef>
          </c:val>
          <c:smooth val="0"/>
          <c:extLst xmlns:c16r2="http://schemas.microsoft.com/office/drawing/2015/06/chart">
            <c:ext xmlns:c16="http://schemas.microsoft.com/office/drawing/2014/chart" uri="{C3380CC4-5D6E-409C-BE32-E72D297353CC}">
              <c16:uniqueId val="{00000001-5681-4CEE-B7C7-896342C99F4E}"/>
            </c:ext>
          </c:extLst>
        </c:ser>
        <c:dLbls>
          <c:showLegendKey val="0"/>
          <c:showVal val="0"/>
          <c:showCatName val="0"/>
          <c:showSerName val="0"/>
          <c:showPercent val="0"/>
          <c:showBubbleSize val="0"/>
        </c:dLbls>
        <c:marker val="1"/>
        <c:smooth val="0"/>
        <c:axId val="157367800"/>
        <c:axId val="157369760"/>
      </c:lineChart>
      <c:dateAx>
        <c:axId val="157367800"/>
        <c:scaling>
          <c:orientation val="minMax"/>
        </c:scaling>
        <c:delete val="1"/>
        <c:axPos val="b"/>
        <c:numFmt formatCode="&quot;H&quot;yy" sourceLinked="1"/>
        <c:majorTickMark val="none"/>
        <c:minorTickMark val="none"/>
        <c:tickLblPos val="none"/>
        <c:crossAx val="157369760"/>
        <c:crosses val="autoZero"/>
        <c:auto val="1"/>
        <c:lblOffset val="100"/>
        <c:baseTimeUnit val="years"/>
      </c:dateAx>
      <c:valAx>
        <c:axId val="1573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6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鈴鹿市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Ac2</v>
      </c>
      <c r="X8" s="40"/>
      <c r="Y8" s="40"/>
      <c r="Z8" s="40"/>
      <c r="AA8" s="40"/>
      <c r="AB8" s="40"/>
      <c r="AC8" s="40"/>
      <c r="AD8" s="41" t="str">
        <f>データ!$M$6</f>
        <v>自治体職員</v>
      </c>
      <c r="AE8" s="41"/>
      <c r="AF8" s="41"/>
      <c r="AG8" s="41"/>
      <c r="AH8" s="41"/>
      <c r="AI8" s="41"/>
      <c r="AJ8" s="41"/>
      <c r="AK8" s="3"/>
      <c r="AL8" s="42">
        <f>データ!S6</f>
        <v>197512</v>
      </c>
      <c r="AM8" s="42"/>
      <c r="AN8" s="42"/>
      <c r="AO8" s="42"/>
      <c r="AP8" s="42"/>
      <c r="AQ8" s="42"/>
      <c r="AR8" s="42"/>
      <c r="AS8" s="42"/>
      <c r="AT8" s="35">
        <f>データ!T6</f>
        <v>194.46</v>
      </c>
      <c r="AU8" s="35"/>
      <c r="AV8" s="35"/>
      <c r="AW8" s="35"/>
      <c r="AX8" s="35"/>
      <c r="AY8" s="35"/>
      <c r="AZ8" s="35"/>
      <c r="BA8" s="35"/>
      <c r="BB8" s="35">
        <f>データ!U6</f>
        <v>1015.69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51.12</v>
      </c>
      <c r="J10" s="35"/>
      <c r="K10" s="35"/>
      <c r="L10" s="35"/>
      <c r="M10" s="35"/>
      <c r="N10" s="35"/>
      <c r="O10" s="35"/>
      <c r="P10" s="35">
        <f>データ!P6</f>
        <v>61.1</v>
      </c>
      <c r="Q10" s="35"/>
      <c r="R10" s="35"/>
      <c r="S10" s="35"/>
      <c r="T10" s="35"/>
      <c r="U10" s="35"/>
      <c r="V10" s="35"/>
      <c r="W10" s="35">
        <f>データ!Q6</f>
        <v>92.81</v>
      </c>
      <c r="X10" s="35"/>
      <c r="Y10" s="35"/>
      <c r="Z10" s="35"/>
      <c r="AA10" s="35"/>
      <c r="AB10" s="35"/>
      <c r="AC10" s="35"/>
      <c r="AD10" s="42">
        <f>データ!R6</f>
        <v>3025</v>
      </c>
      <c r="AE10" s="42"/>
      <c r="AF10" s="42"/>
      <c r="AG10" s="42"/>
      <c r="AH10" s="42"/>
      <c r="AI10" s="42"/>
      <c r="AJ10" s="42"/>
      <c r="AK10" s="2"/>
      <c r="AL10" s="42">
        <f>データ!V6</f>
        <v>120327</v>
      </c>
      <c r="AM10" s="42"/>
      <c r="AN10" s="42"/>
      <c r="AO10" s="42"/>
      <c r="AP10" s="42"/>
      <c r="AQ10" s="42"/>
      <c r="AR10" s="42"/>
      <c r="AS10" s="42"/>
      <c r="AT10" s="35">
        <f>データ!W6</f>
        <v>22.7</v>
      </c>
      <c r="AU10" s="35"/>
      <c r="AV10" s="35"/>
      <c r="AW10" s="35"/>
      <c r="AX10" s="35"/>
      <c r="AY10" s="35"/>
      <c r="AZ10" s="35"/>
      <c r="BA10" s="35"/>
      <c r="BB10" s="35">
        <f>データ!X6</f>
        <v>5300.75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fEQF/B+J0Og4WRM/LbtgENyfRWvFuy1RFA+1rVRSjkA8e90WNrE0pTgf3CI4DoJYbxN4cu5Nb0PK+15luDfLg==" saltValue="NXX9/NteroQvnUf5LEvI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242071</v>
      </c>
      <c r="D6" s="19">
        <f t="shared" si="3"/>
        <v>46</v>
      </c>
      <c r="E6" s="19">
        <f t="shared" si="3"/>
        <v>17</v>
      </c>
      <c r="F6" s="19">
        <f t="shared" si="3"/>
        <v>1</v>
      </c>
      <c r="G6" s="19">
        <f t="shared" si="3"/>
        <v>0</v>
      </c>
      <c r="H6" s="19" t="str">
        <f t="shared" si="3"/>
        <v>三重県　鈴鹿市</v>
      </c>
      <c r="I6" s="19" t="str">
        <f t="shared" si="3"/>
        <v>法適用</v>
      </c>
      <c r="J6" s="19" t="str">
        <f t="shared" si="3"/>
        <v>下水道事業</v>
      </c>
      <c r="K6" s="19" t="str">
        <f t="shared" si="3"/>
        <v>公共下水道</v>
      </c>
      <c r="L6" s="19" t="str">
        <f t="shared" si="3"/>
        <v>Ac2</v>
      </c>
      <c r="M6" s="19" t="str">
        <f t="shared" si="3"/>
        <v>自治体職員</v>
      </c>
      <c r="N6" s="20" t="str">
        <f t="shared" si="3"/>
        <v>-</v>
      </c>
      <c r="O6" s="20">
        <f t="shared" si="3"/>
        <v>51.12</v>
      </c>
      <c r="P6" s="20">
        <f t="shared" si="3"/>
        <v>61.1</v>
      </c>
      <c r="Q6" s="20">
        <f t="shared" si="3"/>
        <v>92.81</v>
      </c>
      <c r="R6" s="20">
        <f t="shared" si="3"/>
        <v>3025</v>
      </c>
      <c r="S6" s="20">
        <f t="shared" si="3"/>
        <v>197512</v>
      </c>
      <c r="T6" s="20">
        <f t="shared" si="3"/>
        <v>194.46</v>
      </c>
      <c r="U6" s="20">
        <f t="shared" si="3"/>
        <v>1015.69</v>
      </c>
      <c r="V6" s="20">
        <f t="shared" si="3"/>
        <v>120327</v>
      </c>
      <c r="W6" s="20">
        <f t="shared" si="3"/>
        <v>22.7</v>
      </c>
      <c r="X6" s="20">
        <f t="shared" si="3"/>
        <v>5300.75</v>
      </c>
      <c r="Y6" s="21">
        <f>IF(Y7="",NA(),Y7)</f>
        <v>108.55</v>
      </c>
      <c r="Z6" s="21">
        <f t="shared" ref="Z6:AH6" si="4">IF(Z7="",NA(),Z7)</f>
        <v>111.49</v>
      </c>
      <c r="AA6" s="21">
        <f t="shared" si="4"/>
        <v>111.47</v>
      </c>
      <c r="AB6" s="21">
        <f t="shared" si="4"/>
        <v>110.65</v>
      </c>
      <c r="AC6" s="21">
        <f t="shared" si="4"/>
        <v>109.58</v>
      </c>
      <c r="AD6" s="21">
        <f t="shared" si="4"/>
        <v>104.82</v>
      </c>
      <c r="AE6" s="21">
        <f t="shared" si="4"/>
        <v>104.95</v>
      </c>
      <c r="AF6" s="21">
        <f t="shared" si="4"/>
        <v>104.34</v>
      </c>
      <c r="AG6" s="21">
        <f t="shared" si="4"/>
        <v>105.1</v>
      </c>
      <c r="AH6" s="21">
        <f t="shared" si="4"/>
        <v>105.99</v>
      </c>
      <c r="AI6" s="20" t="str">
        <f>IF(AI7="","",IF(AI7="-","【-】","【"&amp;SUBSTITUTE(TEXT(AI7,"#,##0.00"),"-","△")&amp;"】"))</f>
        <v>【107.02】</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【3.09】</v>
      </c>
      <c r="AU6" s="21">
        <f>IF(AU7="",NA(),AU7)</f>
        <v>45.28</v>
      </c>
      <c r="AV6" s="21">
        <f t="shared" ref="AV6:BD6" si="6">IF(AV7="",NA(),AV7)</f>
        <v>48.9</v>
      </c>
      <c r="AW6" s="21">
        <f t="shared" si="6"/>
        <v>45.01</v>
      </c>
      <c r="AX6" s="21">
        <f t="shared" si="6"/>
        <v>48.73</v>
      </c>
      <c r="AY6" s="21">
        <f t="shared" si="6"/>
        <v>48.77</v>
      </c>
      <c r="AZ6" s="21">
        <f t="shared" si="6"/>
        <v>64.959999999999994</v>
      </c>
      <c r="BA6" s="21">
        <f t="shared" si="6"/>
        <v>42.76</v>
      </c>
      <c r="BB6" s="21">
        <f t="shared" si="6"/>
        <v>38.15</v>
      </c>
      <c r="BC6" s="21">
        <f t="shared" si="6"/>
        <v>41.15</v>
      </c>
      <c r="BD6" s="21">
        <f t="shared" si="6"/>
        <v>47.34</v>
      </c>
      <c r="BE6" s="20" t="str">
        <f>IF(BE7="","",IF(BE7="-","【-】","【"&amp;SUBSTITUTE(TEXT(BE7,"#,##0.00"),"-","△")&amp;"】"))</f>
        <v>【71.39】</v>
      </c>
      <c r="BF6" s="21">
        <f>IF(BF7="",NA(),BF7)</f>
        <v>728.13</v>
      </c>
      <c r="BG6" s="21">
        <f t="shared" ref="BG6:BO6" si="7">IF(BG7="",NA(),BG7)</f>
        <v>806.75</v>
      </c>
      <c r="BH6" s="21">
        <f t="shared" si="7"/>
        <v>711.02</v>
      </c>
      <c r="BI6" s="21">
        <f t="shared" si="7"/>
        <v>838.14</v>
      </c>
      <c r="BJ6" s="21">
        <f t="shared" si="7"/>
        <v>968.61</v>
      </c>
      <c r="BK6" s="21">
        <f t="shared" si="7"/>
        <v>925.1</v>
      </c>
      <c r="BL6" s="21">
        <f t="shared" si="7"/>
        <v>877.65</v>
      </c>
      <c r="BM6" s="21">
        <f t="shared" si="7"/>
        <v>610.94000000000005</v>
      </c>
      <c r="BN6" s="21">
        <f t="shared" si="7"/>
        <v>648.28</v>
      </c>
      <c r="BO6" s="21">
        <f t="shared" si="7"/>
        <v>736.08</v>
      </c>
      <c r="BP6" s="20" t="str">
        <f>IF(BP7="","",IF(BP7="-","【-】","【"&amp;SUBSTITUTE(TEXT(BP7,"#,##0.00"),"-","△")&amp;"】"))</f>
        <v>【669.11】</v>
      </c>
      <c r="BQ6" s="21">
        <f>IF(BQ7="",NA(),BQ7)</f>
        <v>95.82</v>
      </c>
      <c r="BR6" s="21">
        <f t="shared" ref="BR6:BZ6" si="8">IF(BR7="",NA(),BR7)</f>
        <v>98.26</v>
      </c>
      <c r="BS6" s="21">
        <f t="shared" si="8"/>
        <v>99.02</v>
      </c>
      <c r="BT6" s="21">
        <f t="shared" si="8"/>
        <v>89.14</v>
      </c>
      <c r="BU6" s="21">
        <f t="shared" si="8"/>
        <v>90.47</v>
      </c>
      <c r="BV6" s="21">
        <f t="shared" si="8"/>
        <v>80.36</v>
      </c>
      <c r="BW6" s="21">
        <f t="shared" si="8"/>
        <v>78.989999999999995</v>
      </c>
      <c r="BX6" s="21">
        <f t="shared" si="8"/>
        <v>81.86</v>
      </c>
      <c r="BY6" s="21">
        <f t="shared" si="8"/>
        <v>79.3</v>
      </c>
      <c r="BZ6" s="21">
        <f t="shared" si="8"/>
        <v>80.33</v>
      </c>
      <c r="CA6" s="20" t="str">
        <f>IF(CA7="","",IF(CA7="-","【-】","【"&amp;SUBSTITUTE(TEXT(CA7,"#,##0.00"),"-","△")&amp;"】"))</f>
        <v>【99.73】</v>
      </c>
      <c r="CB6" s="21">
        <f>IF(CB7="",NA(),CB7)</f>
        <v>146.21</v>
      </c>
      <c r="CC6" s="21">
        <f t="shared" ref="CC6:CK6" si="9">IF(CC7="",NA(),CC7)</f>
        <v>168.59</v>
      </c>
      <c r="CD6" s="21">
        <f t="shared" si="9"/>
        <v>173.88</v>
      </c>
      <c r="CE6" s="21">
        <f t="shared" si="9"/>
        <v>189.86</v>
      </c>
      <c r="CF6" s="21">
        <f t="shared" si="9"/>
        <v>188.33</v>
      </c>
      <c r="CG6" s="21">
        <f t="shared" si="9"/>
        <v>145.83000000000001</v>
      </c>
      <c r="CH6" s="21">
        <f t="shared" si="9"/>
        <v>148.15</v>
      </c>
      <c r="CI6" s="21">
        <f t="shared" si="9"/>
        <v>154.66</v>
      </c>
      <c r="CJ6" s="21">
        <f t="shared" si="9"/>
        <v>157.05000000000001</v>
      </c>
      <c r="CK6" s="21">
        <f t="shared" si="9"/>
        <v>160.01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【59.99】</v>
      </c>
      <c r="CX6" s="21">
        <f>IF(CX7="",NA(),CX7)</f>
        <v>87.21</v>
      </c>
      <c r="CY6" s="21">
        <f t="shared" ref="CY6:DG6" si="11">IF(CY7="",NA(),CY7)</f>
        <v>87.52</v>
      </c>
      <c r="CZ6" s="21">
        <f t="shared" si="11"/>
        <v>87.35</v>
      </c>
      <c r="DA6" s="21">
        <f t="shared" si="11"/>
        <v>87.13</v>
      </c>
      <c r="DB6" s="21">
        <f t="shared" si="11"/>
        <v>87.38</v>
      </c>
      <c r="DC6" s="21">
        <f t="shared" si="11"/>
        <v>88.14</v>
      </c>
      <c r="DD6" s="21">
        <f t="shared" si="11"/>
        <v>86.76</v>
      </c>
      <c r="DE6" s="21">
        <f t="shared" si="11"/>
        <v>89.07</v>
      </c>
      <c r="DF6" s="21">
        <f t="shared" si="11"/>
        <v>89.18</v>
      </c>
      <c r="DG6" s="21">
        <f t="shared" si="11"/>
        <v>90.61</v>
      </c>
      <c r="DH6" s="20" t="str">
        <f>IF(DH7="","",IF(DH7="-","【-】","【"&amp;SUBSTITUTE(TEXT(DH7,"#,##0.00"),"-","△")&amp;"】"))</f>
        <v>【95.72】</v>
      </c>
      <c r="DI6" s="21">
        <f>IF(DI7="",NA(),DI7)</f>
        <v>13.34</v>
      </c>
      <c r="DJ6" s="21">
        <f t="shared" ref="DJ6:DR6" si="12">IF(DJ7="",NA(),DJ7)</f>
        <v>15.22</v>
      </c>
      <c r="DK6" s="21">
        <f t="shared" si="12"/>
        <v>25.54</v>
      </c>
      <c r="DL6" s="21">
        <f t="shared" si="12"/>
        <v>18.850000000000001</v>
      </c>
      <c r="DM6" s="21">
        <f t="shared" si="12"/>
        <v>20.420000000000002</v>
      </c>
      <c r="DN6" s="21">
        <f t="shared" si="12"/>
        <v>12.19</v>
      </c>
      <c r="DO6" s="21">
        <f t="shared" si="12"/>
        <v>10.81</v>
      </c>
      <c r="DP6" s="21">
        <f t="shared" si="12"/>
        <v>14.98</v>
      </c>
      <c r="DQ6" s="21">
        <f t="shared" si="12"/>
        <v>15.11</v>
      </c>
      <c r="DR6" s="21">
        <f t="shared" si="12"/>
        <v>16.440000000000001</v>
      </c>
      <c r="DS6" s="20" t="str">
        <f>IF(DS7="","",IF(DS7="-","【-】","【"&amp;SUBSTITUTE(TEXT(DS7,"#,##0.00"),"-","△")&amp;"】"))</f>
        <v>【38.17】</v>
      </c>
      <c r="DT6" s="20">
        <f>IF(DT7="",NA(),DT7)</f>
        <v>0</v>
      </c>
      <c r="DU6" s="20">
        <f t="shared" ref="DU6:EC6" si="13">IF(DU7="",NA(),DU7)</f>
        <v>0</v>
      </c>
      <c r="DV6" s="20">
        <f t="shared" si="13"/>
        <v>0</v>
      </c>
      <c r="DW6" s="20">
        <f t="shared" si="13"/>
        <v>0</v>
      </c>
      <c r="DX6" s="20">
        <f t="shared" si="13"/>
        <v>0</v>
      </c>
      <c r="DY6" s="21">
        <f t="shared" si="13"/>
        <v>1.01</v>
      </c>
      <c r="DZ6" s="21">
        <f t="shared" si="13"/>
        <v>1.4</v>
      </c>
      <c r="EA6" s="20">
        <f t="shared" si="13"/>
        <v>0</v>
      </c>
      <c r="EB6" s="20">
        <f t="shared" si="13"/>
        <v>0</v>
      </c>
      <c r="EC6" s="20">
        <f t="shared" si="13"/>
        <v>0</v>
      </c>
      <c r="ED6" s="20" t="str">
        <f>IF(ED7="","",IF(ED7="-","【-】","【"&amp;SUBSTITUTE(TEXT(ED7,"#,##0.00"),"-","△")&amp;"】"))</f>
        <v>【6.54】</v>
      </c>
      <c r="EE6" s="20">
        <f>IF(EE7="",NA(),EE7)</f>
        <v>0</v>
      </c>
      <c r="EF6" s="20">
        <f t="shared" ref="EF6:EN6" si="14">IF(EF7="",NA(),EF7)</f>
        <v>0</v>
      </c>
      <c r="EG6" s="20">
        <f t="shared" si="14"/>
        <v>0</v>
      </c>
      <c r="EH6" s="20">
        <f t="shared" si="14"/>
        <v>0</v>
      </c>
      <c r="EI6" s="20">
        <f t="shared" si="14"/>
        <v>0</v>
      </c>
      <c r="EJ6" s="21">
        <f t="shared" si="14"/>
        <v>0.12</v>
      </c>
      <c r="EK6" s="21">
        <f t="shared" si="14"/>
        <v>0.05</v>
      </c>
      <c r="EL6" s="21">
        <f t="shared" si="14"/>
        <v>0.03</v>
      </c>
      <c r="EM6" s="21">
        <f t="shared" si="14"/>
        <v>7.0000000000000007E-2</v>
      </c>
      <c r="EN6" s="20">
        <f t="shared" si="14"/>
        <v>0</v>
      </c>
      <c r="EO6" s="20" t="str">
        <f>IF(EO7="","",IF(EO7="-","【-】","【"&amp;SUBSTITUTE(TEXT(EO7,"#,##0.00"),"-","△")&amp;"】"))</f>
        <v>【0.24】</v>
      </c>
    </row>
    <row r="7" spans="1:148" s="22" customFormat="1" x14ac:dyDescent="0.15">
      <c r="A7" s="14"/>
      <c r="B7" s="23">
        <v>2021</v>
      </c>
      <c r="C7" s="23">
        <v>242071</v>
      </c>
      <c r="D7" s="23">
        <v>46</v>
      </c>
      <c r="E7" s="23">
        <v>17</v>
      </c>
      <c r="F7" s="23">
        <v>1</v>
      </c>
      <c r="G7" s="23">
        <v>0</v>
      </c>
      <c r="H7" s="23" t="s">
        <v>96</v>
      </c>
      <c r="I7" s="23" t="s">
        <v>97</v>
      </c>
      <c r="J7" s="23" t="s">
        <v>98</v>
      </c>
      <c r="K7" s="23" t="s">
        <v>99</v>
      </c>
      <c r="L7" s="23" t="s">
        <v>100</v>
      </c>
      <c r="M7" s="23" t="s">
        <v>101</v>
      </c>
      <c r="N7" s="24" t="s">
        <v>102</v>
      </c>
      <c r="O7" s="24">
        <v>51.12</v>
      </c>
      <c r="P7" s="24">
        <v>61.1</v>
      </c>
      <c r="Q7" s="24">
        <v>92.81</v>
      </c>
      <c r="R7" s="24">
        <v>3025</v>
      </c>
      <c r="S7" s="24">
        <v>197512</v>
      </c>
      <c r="T7" s="24">
        <v>194.46</v>
      </c>
      <c r="U7" s="24">
        <v>1015.69</v>
      </c>
      <c r="V7" s="24">
        <v>120327</v>
      </c>
      <c r="W7" s="24">
        <v>22.7</v>
      </c>
      <c r="X7" s="24">
        <v>5300.75</v>
      </c>
      <c r="Y7" s="24">
        <v>108.55</v>
      </c>
      <c r="Z7" s="24">
        <v>111.49</v>
      </c>
      <c r="AA7" s="24">
        <v>111.47</v>
      </c>
      <c r="AB7" s="24">
        <v>110.65</v>
      </c>
      <c r="AC7" s="24">
        <v>109.58</v>
      </c>
      <c r="AD7" s="24">
        <v>104.82</v>
      </c>
      <c r="AE7" s="24">
        <v>104.95</v>
      </c>
      <c r="AF7" s="24">
        <v>104.34</v>
      </c>
      <c r="AG7" s="24">
        <v>105.1</v>
      </c>
      <c r="AH7" s="24">
        <v>105.99</v>
      </c>
      <c r="AI7" s="24">
        <v>107.02</v>
      </c>
      <c r="AJ7" s="24">
        <v>0</v>
      </c>
      <c r="AK7" s="24">
        <v>0</v>
      </c>
      <c r="AL7" s="24">
        <v>0</v>
      </c>
      <c r="AM7" s="24">
        <v>0</v>
      </c>
      <c r="AN7" s="24">
        <v>0</v>
      </c>
      <c r="AO7" s="24">
        <v>0</v>
      </c>
      <c r="AP7" s="24">
        <v>0</v>
      </c>
      <c r="AQ7" s="24">
        <v>0</v>
      </c>
      <c r="AR7" s="24">
        <v>0</v>
      </c>
      <c r="AS7" s="24">
        <v>0</v>
      </c>
      <c r="AT7" s="24">
        <v>3.09</v>
      </c>
      <c r="AU7" s="24">
        <v>45.28</v>
      </c>
      <c r="AV7" s="24">
        <v>48.9</v>
      </c>
      <c r="AW7" s="24">
        <v>45.01</v>
      </c>
      <c r="AX7" s="24">
        <v>48.73</v>
      </c>
      <c r="AY7" s="24">
        <v>48.77</v>
      </c>
      <c r="AZ7" s="24">
        <v>64.959999999999994</v>
      </c>
      <c r="BA7" s="24">
        <v>42.76</v>
      </c>
      <c r="BB7" s="24">
        <v>38.15</v>
      </c>
      <c r="BC7" s="24">
        <v>41.15</v>
      </c>
      <c r="BD7" s="24">
        <v>47.34</v>
      </c>
      <c r="BE7" s="24">
        <v>71.39</v>
      </c>
      <c r="BF7" s="24">
        <v>728.13</v>
      </c>
      <c r="BG7" s="24">
        <v>806.75</v>
      </c>
      <c r="BH7" s="24">
        <v>711.02</v>
      </c>
      <c r="BI7" s="24">
        <v>838.14</v>
      </c>
      <c r="BJ7" s="24">
        <v>968.61</v>
      </c>
      <c r="BK7" s="24">
        <v>925.1</v>
      </c>
      <c r="BL7" s="24">
        <v>877.65</v>
      </c>
      <c r="BM7" s="24">
        <v>610.94000000000005</v>
      </c>
      <c r="BN7" s="24">
        <v>648.28</v>
      </c>
      <c r="BO7" s="24">
        <v>736.08</v>
      </c>
      <c r="BP7" s="24">
        <v>669.11</v>
      </c>
      <c r="BQ7" s="24">
        <v>95.82</v>
      </c>
      <c r="BR7" s="24">
        <v>98.26</v>
      </c>
      <c r="BS7" s="24">
        <v>99.02</v>
      </c>
      <c r="BT7" s="24">
        <v>89.14</v>
      </c>
      <c r="BU7" s="24">
        <v>90.47</v>
      </c>
      <c r="BV7" s="24">
        <v>80.36</v>
      </c>
      <c r="BW7" s="24">
        <v>78.989999999999995</v>
      </c>
      <c r="BX7" s="24">
        <v>81.86</v>
      </c>
      <c r="BY7" s="24">
        <v>79.3</v>
      </c>
      <c r="BZ7" s="24">
        <v>80.33</v>
      </c>
      <c r="CA7" s="24">
        <v>99.73</v>
      </c>
      <c r="CB7" s="24">
        <v>146.21</v>
      </c>
      <c r="CC7" s="24">
        <v>168.59</v>
      </c>
      <c r="CD7" s="24">
        <v>173.88</v>
      </c>
      <c r="CE7" s="24">
        <v>189.86</v>
      </c>
      <c r="CF7" s="24">
        <v>188.33</v>
      </c>
      <c r="CG7" s="24">
        <v>145.83000000000001</v>
      </c>
      <c r="CH7" s="24">
        <v>148.15</v>
      </c>
      <c r="CI7" s="24">
        <v>154.66</v>
      </c>
      <c r="CJ7" s="24">
        <v>157.05000000000001</v>
      </c>
      <c r="CK7" s="24">
        <v>160.01</v>
      </c>
      <c r="CL7" s="24">
        <v>134.97999999999999</v>
      </c>
      <c r="CM7" s="24" t="s">
        <v>102</v>
      </c>
      <c r="CN7" s="24" t="s">
        <v>102</v>
      </c>
      <c r="CO7" s="24" t="s">
        <v>102</v>
      </c>
      <c r="CP7" s="24" t="s">
        <v>102</v>
      </c>
      <c r="CQ7" s="24" t="s">
        <v>102</v>
      </c>
      <c r="CR7" s="24" t="s">
        <v>102</v>
      </c>
      <c r="CS7" s="24" t="s">
        <v>102</v>
      </c>
      <c r="CT7" s="24" t="s">
        <v>102</v>
      </c>
      <c r="CU7" s="24" t="s">
        <v>102</v>
      </c>
      <c r="CV7" s="24" t="s">
        <v>102</v>
      </c>
      <c r="CW7" s="24">
        <v>59.99</v>
      </c>
      <c r="CX7" s="24">
        <v>87.21</v>
      </c>
      <c r="CY7" s="24">
        <v>87.52</v>
      </c>
      <c r="CZ7" s="24">
        <v>87.35</v>
      </c>
      <c r="DA7" s="24">
        <v>87.13</v>
      </c>
      <c r="DB7" s="24">
        <v>87.38</v>
      </c>
      <c r="DC7" s="24">
        <v>88.14</v>
      </c>
      <c r="DD7" s="24">
        <v>86.76</v>
      </c>
      <c r="DE7" s="24">
        <v>89.07</v>
      </c>
      <c r="DF7" s="24">
        <v>89.18</v>
      </c>
      <c r="DG7" s="24">
        <v>90.61</v>
      </c>
      <c r="DH7" s="24">
        <v>95.72</v>
      </c>
      <c r="DI7" s="24">
        <v>13.34</v>
      </c>
      <c r="DJ7" s="24">
        <v>15.22</v>
      </c>
      <c r="DK7" s="24">
        <v>25.54</v>
      </c>
      <c r="DL7" s="24">
        <v>18.850000000000001</v>
      </c>
      <c r="DM7" s="24">
        <v>20.420000000000002</v>
      </c>
      <c r="DN7" s="24">
        <v>12.19</v>
      </c>
      <c r="DO7" s="24">
        <v>10.81</v>
      </c>
      <c r="DP7" s="24">
        <v>14.98</v>
      </c>
      <c r="DQ7" s="24">
        <v>15.11</v>
      </c>
      <c r="DR7" s="24">
        <v>16.440000000000001</v>
      </c>
      <c r="DS7" s="24">
        <v>38.17</v>
      </c>
      <c r="DT7" s="24">
        <v>0</v>
      </c>
      <c r="DU7" s="24">
        <v>0</v>
      </c>
      <c r="DV7" s="24">
        <v>0</v>
      </c>
      <c r="DW7" s="24">
        <v>0</v>
      </c>
      <c r="DX7" s="24">
        <v>0</v>
      </c>
      <c r="DY7" s="24">
        <v>1.01</v>
      </c>
      <c r="DZ7" s="24">
        <v>1.4</v>
      </c>
      <c r="EA7" s="24">
        <v>0</v>
      </c>
      <c r="EB7" s="24">
        <v>0</v>
      </c>
      <c r="EC7" s="24">
        <v>0</v>
      </c>
      <c r="ED7" s="24">
        <v>6.54</v>
      </c>
      <c r="EE7" s="24">
        <v>0</v>
      </c>
      <c r="EF7" s="24">
        <v>0</v>
      </c>
      <c r="EG7" s="24">
        <v>0</v>
      </c>
      <c r="EH7" s="24">
        <v>0</v>
      </c>
      <c r="EI7" s="24">
        <v>0</v>
      </c>
      <c r="EJ7" s="24">
        <v>0.12</v>
      </c>
      <c r="EK7" s="24">
        <v>0.05</v>
      </c>
      <c r="EL7" s="24">
        <v>0.03</v>
      </c>
      <c r="EM7" s="24">
        <v>7.0000000000000007E-2</v>
      </c>
      <c r="EN7" s="24">
        <v>0</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2023-01-20T05:59:26Z</cp:lastPrinted>
  <dcterms:created xsi:type="dcterms:W3CDTF">2023-01-12T23:31:59Z</dcterms:created>
  <dcterms:modified xsi:type="dcterms:W3CDTF">2023-01-20T06:01:48Z</dcterms:modified>
  <cp:category/>
</cp:coreProperties>
</file>