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36\Desktop\"/>
    </mc:Choice>
  </mc:AlternateContent>
  <workbookProtection workbookAlgorithmName="SHA-512" workbookHashValue="d3I0PmCJOYTx/LvBMW4s8Ddj5+m8ksYekam3zo/LGxZ2c0pena0xOj5FzOVy/ZXKPj517D9NJgEFtZoUhlmLVg==" workbookSaltValue="53uzYYUsjG17tr6mrcYRyg==" workbookSpinCount="100000" lockStructure="1"/>
  <bookViews>
    <workbookView xWindow="0" yWindow="0" windowWidth="28800" windowHeight="124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LT76" i="4"/>
  <c r="GQ51" i="4"/>
  <c r="LH30" i="4"/>
  <c r="GQ30" i="4"/>
  <c r="BZ30" i="4"/>
  <c r="IE76" i="4"/>
  <c r="BZ51" i="4"/>
  <c r="BG30" i="4"/>
  <c r="KO30" i="4"/>
  <c r="BG51" i="4"/>
  <c r="AV76" i="4"/>
  <c r="KO51" i="4"/>
  <c r="FX51" i="4"/>
  <c r="HP76" i="4"/>
  <c r="LE76" i="4"/>
  <c r="FX30" i="4"/>
  <c r="JV30" i="4"/>
  <c r="HA76" i="4"/>
  <c r="AN51" i="4"/>
  <c r="FE30" i="4"/>
  <c r="KP76" i="4"/>
  <c r="AN30" i="4"/>
  <c r="JV51" i="4"/>
  <c r="FE51" i="4"/>
  <c r="AG76" i="4"/>
  <c r="KA76" i="4"/>
  <c r="EL51" i="4"/>
  <c r="JC30" i="4"/>
  <c r="GL76" i="4"/>
  <c r="U51" i="4"/>
  <c r="EL30" i="4"/>
  <c r="U30" i="4"/>
  <c r="R76" i="4"/>
  <c r="JC51" i="4"/>
</calcChain>
</file>

<file path=xl/sharedStrings.xml><?xml version="1.0" encoding="utf-8"?>
<sst xmlns="http://schemas.openxmlformats.org/spreadsheetml/2006/main" count="278" uniqueCount="136">
  <si>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</si>
  <si>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</si>
  <si>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</si>
  <si>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</si>
  <si>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</si>
  <si>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</si>
  <si>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</si>
  <si>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</si>
  <si>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</si>
  <si>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</si>
  <si>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</si>
  <si>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</si>
  <si>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</si>
  <si>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</si>
  <si>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</si>
  <si>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</si>
  <si>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</si>
  <si>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</si>
  <si>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</si>
  <si>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</si>
  <si>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</si>
  <si>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</si>
  <si>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</si>
  <si>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</si>
  <si>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</si>
  <si>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</si>
  <si>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</si>
  <si>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</si>
  <si>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</si>
  <si>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</si>
  <si>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</si>
  <si>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</si>
  <si>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</si>
  <si>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</si>
  <si>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</si>
  <si>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</si>
  <si>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</si>
  <si>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</si>
  <si>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</si>
  <si>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</si>
  <si>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</si>
  <si>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</si>
  <si>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</si>
  <si>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</si>
  <si>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</si>
  <si>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</si>
  <si>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</si>
  <si>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</si>
  <si>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</si>
  <si>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</si>
  <si>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</si>
  <si>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</si>
  <si>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</si>
  <si>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</si>
  <si>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</si>
  <si>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</si>
  <si>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</si>
  <si>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</si>
  <si>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</si>
  <si>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</si>
  <si>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</si>
  <si>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</si>
  <si>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</si>
  <si>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</si>
  <si>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</si>
  <si>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</si>
  <si>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</si>
  <si>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</si>
  <si>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</si>
  <si>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</si>
  <si>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</si>
  <si>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</si>
  <si>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</si>
  <si>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</si>
  <si>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</si>
  <si>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</si>
  <si>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</si>
  <si>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</si>
  <si>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</si>
  <si>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</si>
  <si>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</si>
  <si>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</si>
  <si>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</si>
  <si>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</si>
  <si>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</si>
  <si>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</si>
  <si>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</si>
  <si>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</si>
  <si>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</si>
  <si>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</si>
  <si>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</si>
  <si>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</si>
  <si>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</si>
  <si>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</si>
  <si>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</si>
  <si>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</si>
  <si>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</si>
  <si>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</si>
  <si>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</si>
  <si>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</si>
  <si>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</si>
  <si>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</si>
  <si>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</si>
  <si>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</si>
  <si>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当該値(N-3)</t>
    <phoneticPr fontId="5"/>
  </si>
  <si>
    <t>当該値(N-2)</t>
    <phoneticPr fontId="5"/>
  </si>
  <si>
    <t>当該値(N-4)</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</si>
  <si>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</si>
  <si>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</si>
  <si>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</si>
  <si>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</si>
  <si>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</si>
  <si>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</si>
  <si>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</si>
  <si>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伊勢市</t>
  </si>
  <si>
    <t>宇治駐車場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</si>
  <si>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</si>
  <si>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</si>
  <si>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</si>
  <si>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</si>
  <si>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</si>
  <si>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</si>
  <si>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</si>
  <si>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</si>
  <si>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</si>
  <si>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</si>
  <si>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</si>
  <si>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</si>
  <si>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</si>
  <si>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</si>
  <si>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</si>
  <si>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</si>
  <si>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稼働率は、新型コロナウイルス感染症の影響により利用者が減少したものの、１００％以上を維持している。
観光地という立地から、今後も安定した利用があるものと考える。</t>
    <rPh sb="5" eb="7">
      <t>シンガタ</t>
    </rPh>
    <rPh sb="14" eb="17">
      <t>カンセンショウ</t>
    </rPh>
    <rPh sb="18" eb="20">
      <t>エイキョウ</t>
    </rPh>
    <rPh sb="23" eb="26">
      <t>リヨウシャ</t>
    </rPh>
    <rPh sb="27" eb="29">
      <t>ゲンショウ</t>
    </rPh>
    <rPh sb="39" eb="41">
      <t>イジョウ</t>
    </rPh>
    <rPh sb="42" eb="44">
      <t>イジ</t>
    </rPh>
    <rPh sb="50" eb="53">
      <t>カンコウチ</t>
    </rPh>
    <rPh sb="56" eb="58">
      <t>リッチ</t>
    </rPh>
    <phoneticPr fontId="5"/>
  </si>
  <si>
    <t>今後、耐用年数を迎えた設備の更新等を段階的に行っていく予定であるが、その投資見込み額についても、これに備えた積み立てにより賄える予定である。</t>
    <phoneticPr fontId="5"/>
  </si>
  <si>
    <t>利用者の多くは観光客であり、それが高い値で推移していることから、駐車場の需要が高い環境下にある。駐車料金についても、適切な価格を設定できていると考えられる。
当駐車場は交通渋滞対策のため運営をしている側面が大きく、臨時的に開設する駐車場と連携を図りながら一体的に運営する必要があり、収益よりこれら社会的責務を優先することについて、民間が担うことが難しいと考えられる。現在のところ継続して行政で行っていく予定であるが、今後は民間譲渡も視野に入れて考える必要がある。</t>
    <rPh sb="122" eb="123">
      <t>ハカ</t>
    </rPh>
    <rPh sb="208" eb="210">
      <t>コンゴ</t>
    </rPh>
    <rPh sb="211" eb="213">
      <t>ミンカン</t>
    </rPh>
    <rPh sb="213" eb="215">
      <t>ジョウト</t>
    </rPh>
    <rPh sb="216" eb="218">
      <t>シヤ</t>
    </rPh>
    <rPh sb="219" eb="220">
      <t>イ</t>
    </rPh>
    <rPh sb="222" eb="223">
      <t>カンガ</t>
    </rPh>
    <rPh sb="225" eb="227">
      <t>ヒツヨウ</t>
    </rPh>
    <phoneticPr fontId="5"/>
  </si>
  <si>
    <t>新型コロナウイルス感染症の影響により収益が減少するなか、当会計は駐車場の管理運営以外に神宮周辺の交通渋滞対策にも多額の費用を充てている。
新型コロナウイルスが終息するまで、収益の安定性確保は不透明な状況が続くことが想定されるため、支出を見直す必要がある。</t>
    <rPh sb="28" eb="29">
      <t>トウ</t>
    </rPh>
    <rPh sb="29" eb="31">
      <t>カイケイ</t>
    </rPh>
    <rPh sb="36" eb="38">
      <t>カンリ</t>
    </rPh>
    <rPh sb="56" eb="58">
      <t>タガク</t>
    </rPh>
    <rPh sb="59" eb="61">
      <t>ヒヨウ</t>
    </rPh>
    <rPh sb="62" eb="63">
      <t>ア</t>
    </rPh>
    <rPh sb="69" eb="71">
      <t>シンガタ</t>
    </rPh>
    <rPh sb="79" eb="81">
      <t>シュウソク</t>
    </rPh>
    <rPh sb="86" eb="88">
      <t>シュウエキ</t>
    </rPh>
    <rPh sb="89" eb="92">
      <t>アンテイセイ</t>
    </rPh>
    <rPh sb="92" eb="94">
      <t>カクホ</t>
    </rPh>
    <rPh sb="95" eb="98">
      <t>フトウメイ</t>
    </rPh>
    <rPh sb="99" eb="101">
      <t>ジョウキョウ</t>
    </rPh>
    <rPh sb="102" eb="103">
      <t>ツヅ</t>
    </rPh>
    <rPh sb="107" eb="109">
      <t>ソウテイ</t>
    </rPh>
    <rPh sb="115" eb="117">
      <t>シシュツ</t>
    </rPh>
    <rPh sb="118" eb="120">
      <t>ミナオ</t>
    </rPh>
    <rPh sb="121" eb="12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</si>
</sst>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146.6</c:v>
                </c:pt>
                <c:pt idx="1">
                  <c:v>139</c:v>
                </c:pt>
                <c:pt idx="2">
                  <c:v>124.2</c:v>
                </c:pt>
                <c:pt idx="3">
                  <c:v>91.8</c:v>
                </c:pt>
                <c:pt idx="4">
                  <c:v>101.7</c:v>
                </c:pt>
              </c:numCache>
            </c:numRef>
          </c:val>
          <c:extLst xmlns:c16r2="http://schemas.microsoft.com/office/drawing/2015/06/chart">
            <c:ext xmlns:c16="http://schemas.microsoft.com/office/drawing/2014/chart" uri="{C3380CC4-5D6E-409C-BE32-E72D297353CC}">
              <c16:uniqueId val="{00000000-5FA0-485C-9CC5-3CC6A45E61BA}"/>
            </c:ext>
          </c:extLst>
        </c:ser>
        <c:dLbls>
          <c:showLegendKey val="0"/>
          <c:showVal val="0"/>
          <c:showCatName val="0"/>
          <c:showSerName val="0"/>
          <c:showPercent val="0"/>
          <c:showBubbleSize val="0"/>
        </c:dLbls>
        <c:gapWidth val="150"/>
        <c:axId val="631890848"/>
        <c:axId val="63189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xmlns:c16r2="http://schemas.microsoft.com/office/drawing/2015/06/chart">
            <c:ext xmlns:c16="http://schemas.microsoft.com/office/drawing/2014/chart" uri="{C3380CC4-5D6E-409C-BE32-E72D297353CC}">
              <c16:uniqueId val="{00000001-5FA0-485C-9CC5-3CC6A45E61BA}"/>
            </c:ext>
          </c:extLst>
        </c:ser>
        <c:dLbls>
          <c:showLegendKey val="0"/>
          <c:showVal val="0"/>
          <c:showCatName val="0"/>
          <c:showSerName val="0"/>
          <c:showPercent val="0"/>
          <c:showBubbleSize val="0"/>
        </c:dLbls>
        <c:marker val="1"/>
        <c:smooth val="0"/>
        <c:axId val="631890848"/>
        <c:axId val="631896728"/>
      </c:lineChart>
      <c:catAx>
        <c:axId val="631890848"/>
        <c:scaling>
          <c:orientation val="minMax"/>
        </c:scaling>
        <c:delete val="1"/>
        <c:axPos val="b"/>
        <c:numFmt formatCode="General" sourceLinked="1"/>
        <c:majorTickMark val="none"/>
        <c:minorTickMark val="none"/>
        <c:tickLblPos val="none"/>
        <c:crossAx val="631896728"/>
        <c:crosses val="autoZero"/>
        <c:auto val="1"/>
        <c:lblAlgn val="ctr"/>
        <c:lblOffset val="100"/>
        <c:noMultiLvlLbl val="1"/>
      </c:catAx>
      <c:valAx>
        <c:axId val="631896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189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53-4359-A43F-30C7E542ACDF}"/>
            </c:ext>
          </c:extLst>
        </c:ser>
        <c:dLbls>
          <c:showLegendKey val="0"/>
          <c:showVal val="0"/>
          <c:showCatName val="0"/>
          <c:showSerName val="0"/>
          <c:showPercent val="0"/>
          <c:showBubbleSize val="0"/>
        </c:dLbls>
        <c:gapWidth val="150"/>
        <c:axId val="631893200"/>
        <c:axId val="63189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xmlns:c16r2="http://schemas.microsoft.com/office/drawing/2015/06/chart">
            <c:ext xmlns:c16="http://schemas.microsoft.com/office/drawing/2014/chart" uri="{C3380CC4-5D6E-409C-BE32-E72D297353CC}">
              <c16:uniqueId val="{00000001-A953-4359-A43F-30C7E542ACDF}"/>
            </c:ext>
          </c:extLst>
        </c:ser>
        <c:dLbls>
          <c:showLegendKey val="0"/>
          <c:showVal val="0"/>
          <c:showCatName val="0"/>
          <c:showSerName val="0"/>
          <c:showPercent val="0"/>
          <c:showBubbleSize val="0"/>
        </c:dLbls>
        <c:marker val="1"/>
        <c:smooth val="0"/>
        <c:axId val="631893200"/>
        <c:axId val="631893984"/>
      </c:lineChart>
      <c:catAx>
        <c:axId val="631893200"/>
        <c:scaling>
          <c:orientation val="minMax"/>
        </c:scaling>
        <c:delete val="1"/>
        <c:axPos val="b"/>
        <c:numFmt formatCode="General" sourceLinked="1"/>
        <c:majorTickMark val="none"/>
        <c:minorTickMark val="none"/>
        <c:tickLblPos val="none"/>
        <c:crossAx val="631893984"/>
        <c:crosses val="autoZero"/>
        <c:auto val="1"/>
        <c:lblAlgn val="ctr"/>
        <c:lblOffset val="100"/>
        <c:noMultiLvlLbl val="1"/>
      </c:catAx>
      <c:valAx>
        <c:axId val="631893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1893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857F-44C6-9433-43F3B39A90A8}"/>
            </c:ext>
          </c:extLst>
        </c:ser>
        <c:dLbls>
          <c:showLegendKey val="0"/>
          <c:showVal val="0"/>
          <c:showCatName val="0"/>
          <c:showSerName val="0"/>
          <c:showPercent val="0"/>
          <c:showBubbleSize val="0"/>
        </c:dLbls>
        <c:gapWidth val="150"/>
        <c:axId val="631890064"/>
        <c:axId val="63189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857F-44C6-9433-43F3B39A90A8}"/>
            </c:ext>
          </c:extLst>
        </c:ser>
        <c:dLbls>
          <c:showLegendKey val="0"/>
          <c:showVal val="0"/>
          <c:showCatName val="0"/>
          <c:showSerName val="0"/>
          <c:showPercent val="0"/>
          <c:showBubbleSize val="0"/>
        </c:dLbls>
        <c:marker val="1"/>
        <c:smooth val="0"/>
        <c:axId val="631890064"/>
        <c:axId val="631892024"/>
      </c:lineChart>
      <c:catAx>
        <c:axId val="631890064"/>
        <c:scaling>
          <c:orientation val="minMax"/>
        </c:scaling>
        <c:delete val="1"/>
        <c:axPos val="b"/>
        <c:numFmt formatCode="General" sourceLinked="1"/>
        <c:majorTickMark val="none"/>
        <c:minorTickMark val="none"/>
        <c:tickLblPos val="none"/>
        <c:crossAx val="631892024"/>
        <c:crosses val="autoZero"/>
        <c:auto val="1"/>
        <c:lblAlgn val="ctr"/>
        <c:lblOffset val="100"/>
        <c:noMultiLvlLbl val="1"/>
      </c:catAx>
      <c:valAx>
        <c:axId val="631892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189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B6B-401D-BDCF-E813C0728090}"/>
            </c:ext>
          </c:extLst>
        </c:ser>
        <c:dLbls>
          <c:showLegendKey val="0"/>
          <c:showVal val="0"/>
          <c:showCatName val="0"/>
          <c:showSerName val="0"/>
          <c:showPercent val="0"/>
          <c:showBubbleSize val="0"/>
        </c:dLbls>
        <c:gapWidth val="150"/>
        <c:axId val="631895552"/>
        <c:axId val="63189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B6B-401D-BDCF-E813C0728090}"/>
            </c:ext>
          </c:extLst>
        </c:ser>
        <c:dLbls>
          <c:showLegendKey val="0"/>
          <c:showVal val="0"/>
          <c:showCatName val="0"/>
          <c:showSerName val="0"/>
          <c:showPercent val="0"/>
          <c:showBubbleSize val="0"/>
        </c:dLbls>
        <c:marker val="1"/>
        <c:smooth val="0"/>
        <c:axId val="631895552"/>
        <c:axId val="631894376"/>
      </c:lineChart>
      <c:catAx>
        <c:axId val="631895552"/>
        <c:scaling>
          <c:orientation val="minMax"/>
        </c:scaling>
        <c:delete val="1"/>
        <c:axPos val="b"/>
        <c:numFmt formatCode="General" sourceLinked="1"/>
        <c:majorTickMark val="none"/>
        <c:minorTickMark val="none"/>
        <c:tickLblPos val="none"/>
        <c:crossAx val="631894376"/>
        <c:crosses val="autoZero"/>
        <c:auto val="1"/>
        <c:lblAlgn val="ctr"/>
        <c:lblOffset val="100"/>
        <c:noMultiLvlLbl val="1"/>
      </c:catAx>
      <c:valAx>
        <c:axId val="631894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189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3.9</c:v>
                </c:pt>
                <c:pt idx="4">
                  <c:v>0</c:v>
                </c:pt>
              </c:numCache>
            </c:numRef>
          </c:val>
          <c:extLst xmlns:c16r2="http://schemas.microsoft.com/office/drawing/2015/06/chart">
            <c:ext xmlns:c16="http://schemas.microsoft.com/office/drawing/2014/chart" uri="{C3380CC4-5D6E-409C-BE32-E72D297353CC}">
              <c16:uniqueId val="{00000000-12D7-4E01-AADD-1456A683C1B5}"/>
            </c:ext>
          </c:extLst>
        </c:ser>
        <c:dLbls>
          <c:showLegendKey val="0"/>
          <c:showVal val="0"/>
          <c:showCatName val="0"/>
          <c:showSerName val="0"/>
          <c:showPercent val="0"/>
          <c:showBubbleSize val="0"/>
        </c:dLbls>
        <c:gapWidth val="150"/>
        <c:axId val="631895160"/>
        <c:axId val="4636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xmlns:c16r2="http://schemas.microsoft.com/office/drawing/2015/06/chart">
            <c:ext xmlns:c16="http://schemas.microsoft.com/office/drawing/2014/chart" uri="{C3380CC4-5D6E-409C-BE32-E72D297353CC}">
              <c16:uniqueId val="{00000001-12D7-4E01-AADD-1456A683C1B5}"/>
            </c:ext>
          </c:extLst>
        </c:ser>
        <c:dLbls>
          <c:showLegendKey val="0"/>
          <c:showVal val="0"/>
          <c:showCatName val="0"/>
          <c:showSerName val="0"/>
          <c:showPercent val="0"/>
          <c:showBubbleSize val="0"/>
        </c:dLbls>
        <c:marker val="1"/>
        <c:smooth val="0"/>
        <c:axId val="631895160"/>
        <c:axId val="463660096"/>
      </c:lineChart>
      <c:catAx>
        <c:axId val="631895160"/>
        <c:scaling>
          <c:orientation val="minMax"/>
        </c:scaling>
        <c:delete val="1"/>
        <c:axPos val="b"/>
        <c:numFmt formatCode="General" sourceLinked="1"/>
        <c:majorTickMark val="none"/>
        <c:minorTickMark val="none"/>
        <c:tickLblPos val="none"/>
        <c:crossAx val="463660096"/>
        <c:crosses val="autoZero"/>
        <c:auto val="1"/>
        <c:lblAlgn val="ctr"/>
        <c:lblOffset val="100"/>
        <c:noMultiLvlLbl val="1"/>
      </c:catAx>
      <c:valAx>
        <c:axId val="463660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1895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21</c:v>
                </c:pt>
                <c:pt idx="4">
                  <c:v>0</c:v>
                </c:pt>
              </c:numCache>
            </c:numRef>
          </c:val>
          <c:extLst xmlns:c16r2="http://schemas.microsoft.com/office/drawing/2015/06/chart">
            <c:ext xmlns:c16="http://schemas.microsoft.com/office/drawing/2014/chart" uri="{C3380CC4-5D6E-409C-BE32-E72D297353CC}">
              <c16:uniqueId val="{00000000-B62A-40DB-825B-77A4D74F3ECD}"/>
            </c:ext>
          </c:extLst>
        </c:ser>
        <c:dLbls>
          <c:showLegendKey val="0"/>
          <c:showVal val="0"/>
          <c:showCatName val="0"/>
          <c:showSerName val="0"/>
          <c:showPercent val="0"/>
          <c:showBubbleSize val="0"/>
        </c:dLbls>
        <c:gapWidth val="150"/>
        <c:axId val="463663624"/>
        <c:axId val="46366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xmlns:c16r2="http://schemas.microsoft.com/office/drawing/2015/06/chart">
            <c:ext xmlns:c16="http://schemas.microsoft.com/office/drawing/2014/chart" uri="{C3380CC4-5D6E-409C-BE32-E72D297353CC}">
              <c16:uniqueId val="{00000001-B62A-40DB-825B-77A4D74F3ECD}"/>
            </c:ext>
          </c:extLst>
        </c:ser>
        <c:dLbls>
          <c:showLegendKey val="0"/>
          <c:showVal val="0"/>
          <c:showCatName val="0"/>
          <c:showSerName val="0"/>
          <c:showPercent val="0"/>
          <c:showBubbleSize val="0"/>
        </c:dLbls>
        <c:marker val="1"/>
        <c:smooth val="0"/>
        <c:axId val="463663624"/>
        <c:axId val="463662448"/>
      </c:lineChart>
      <c:catAx>
        <c:axId val="463663624"/>
        <c:scaling>
          <c:orientation val="minMax"/>
        </c:scaling>
        <c:delete val="1"/>
        <c:axPos val="b"/>
        <c:numFmt formatCode="General" sourceLinked="1"/>
        <c:majorTickMark val="none"/>
        <c:minorTickMark val="none"/>
        <c:tickLblPos val="none"/>
        <c:crossAx val="463662448"/>
        <c:crosses val="autoZero"/>
        <c:auto val="1"/>
        <c:lblAlgn val="ctr"/>
        <c:lblOffset val="100"/>
        <c:noMultiLvlLbl val="1"/>
      </c:catAx>
      <c:valAx>
        <c:axId val="463662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3663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138.6</c:v>
                </c:pt>
                <c:pt idx="1">
                  <c:v>138.6</c:v>
                </c:pt>
                <c:pt idx="2">
                  <c:v>142.80000000000001</c:v>
                </c:pt>
                <c:pt idx="3">
                  <c:v>112.1</c:v>
                </c:pt>
                <c:pt idx="4">
                  <c:v>118.5</c:v>
                </c:pt>
              </c:numCache>
            </c:numRef>
          </c:val>
          <c:extLst xmlns:c16r2="http://schemas.microsoft.com/office/drawing/2015/06/chart">
            <c:ext xmlns:c16="http://schemas.microsoft.com/office/drawing/2014/chart" uri="{C3380CC4-5D6E-409C-BE32-E72D297353CC}">
              <c16:uniqueId val="{00000000-A8DA-4DC3-896F-FB74BA58CF03}"/>
            </c:ext>
          </c:extLst>
        </c:ser>
        <c:dLbls>
          <c:showLegendKey val="0"/>
          <c:showVal val="0"/>
          <c:showCatName val="0"/>
          <c:showSerName val="0"/>
          <c:showPercent val="0"/>
          <c:showBubbleSize val="0"/>
        </c:dLbls>
        <c:gapWidth val="150"/>
        <c:axId val="463665192"/>
        <c:axId val="46366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xmlns:c16r2="http://schemas.microsoft.com/office/drawing/2015/06/chart">
            <c:ext xmlns:c16="http://schemas.microsoft.com/office/drawing/2014/chart" uri="{C3380CC4-5D6E-409C-BE32-E72D297353CC}">
              <c16:uniqueId val="{00000001-A8DA-4DC3-896F-FB74BA58CF03}"/>
            </c:ext>
          </c:extLst>
        </c:ser>
        <c:dLbls>
          <c:showLegendKey val="0"/>
          <c:showVal val="0"/>
          <c:showCatName val="0"/>
          <c:showSerName val="0"/>
          <c:showPercent val="0"/>
          <c:showBubbleSize val="0"/>
        </c:dLbls>
        <c:marker val="1"/>
        <c:smooth val="0"/>
        <c:axId val="463665192"/>
        <c:axId val="463662840"/>
      </c:lineChart>
      <c:catAx>
        <c:axId val="463665192"/>
        <c:scaling>
          <c:orientation val="minMax"/>
        </c:scaling>
        <c:delete val="1"/>
        <c:axPos val="b"/>
        <c:numFmt formatCode="General" sourceLinked="1"/>
        <c:majorTickMark val="none"/>
        <c:minorTickMark val="none"/>
        <c:tickLblPos val="none"/>
        <c:crossAx val="463662840"/>
        <c:crosses val="autoZero"/>
        <c:auto val="1"/>
        <c:lblAlgn val="ctr"/>
        <c:lblOffset val="100"/>
        <c:noMultiLvlLbl val="1"/>
      </c:catAx>
      <c:valAx>
        <c:axId val="463662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3665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31.8</c:v>
                </c:pt>
                <c:pt idx="1">
                  <c:v>28</c:v>
                </c:pt>
                <c:pt idx="2">
                  <c:v>19.3</c:v>
                </c:pt>
                <c:pt idx="3">
                  <c:v>-17.3</c:v>
                </c:pt>
                <c:pt idx="4">
                  <c:v>-1.2</c:v>
                </c:pt>
              </c:numCache>
            </c:numRef>
          </c:val>
          <c:extLst xmlns:c16r2="http://schemas.microsoft.com/office/drawing/2015/06/chart">
            <c:ext xmlns:c16="http://schemas.microsoft.com/office/drawing/2014/chart" uri="{C3380CC4-5D6E-409C-BE32-E72D297353CC}">
              <c16:uniqueId val="{00000000-417C-455A-B623-A46E0B14C425}"/>
            </c:ext>
          </c:extLst>
        </c:ser>
        <c:dLbls>
          <c:showLegendKey val="0"/>
          <c:showVal val="0"/>
          <c:showCatName val="0"/>
          <c:showSerName val="0"/>
          <c:showPercent val="0"/>
          <c:showBubbleSize val="0"/>
        </c:dLbls>
        <c:gapWidth val="150"/>
        <c:axId val="463666368"/>
        <c:axId val="46366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xmlns:c16r2="http://schemas.microsoft.com/office/drawing/2015/06/chart">
            <c:ext xmlns:c16="http://schemas.microsoft.com/office/drawing/2014/chart" uri="{C3380CC4-5D6E-409C-BE32-E72D297353CC}">
              <c16:uniqueId val="{00000001-417C-455A-B623-A46E0B14C425}"/>
            </c:ext>
          </c:extLst>
        </c:ser>
        <c:dLbls>
          <c:showLegendKey val="0"/>
          <c:showVal val="0"/>
          <c:showCatName val="0"/>
          <c:showSerName val="0"/>
          <c:showPercent val="0"/>
          <c:showBubbleSize val="0"/>
        </c:dLbls>
        <c:marker val="1"/>
        <c:smooth val="0"/>
        <c:axId val="463666368"/>
        <c:axId val="463660488"/>
      </c:lineChart>
      <c:catAx>
        <c:axId val="463666368"/>
        <c:scaling>
          <c:orientation val="minMax"/>
        </c:scaling>
        <c:delete val="1"/>
        <c:axPos val="b"/>
        <c:numFmt formatCode="General" sourceLinked="1"/>
        <c:majorTickMark val="none"/>
        <c:minorTickMark val="none"/>
        <c:tickLblPos val="none"/>
        <c:crossAx val="463660488"/>
        <c:crosses val="autoZero"/>
        <c:auto val="1"/>
        <c:lblAlgn val="ctr"/>
        <c:lblOffset val="100"/>
        <c:noMultiLvlLbl val="1"/>
      </c:catAx>
      <c:valAx>
        <c:axId val="463660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366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176782</c:v>
                </c:pt>
                <c:pt idx="1">
                  <c:v>156413</c:v>
                </c:pt>
                <c:pt idx="2">
                  <c:v>110017</c:v>
                </c:pt>
                <c:pt idx="3">
                  <c:v>-46143</c:v>
                </c:pt>
                <c:pt idx="4">
                  <c:v>6160</c:v>
                </c:pt>
              </c:numCache>
            </c:numRef>
          </c:val>
          <c:extLst xmlns:c16r2="http://schemas.microsoft.com/office/drawing/2015/06/chart">
            <c:ext xmlns:c16="http://schemas.microsoft.com/office/drawing/2014/chart" uri="{C3380CC4-5D6E-409C-BE32-E72D297353CC}">
              <c16:uniqueId val="{00000000-0CA6-4E3D-925A-F54986C18FD4}"/>
            </c:ext>
          </c:extLst>
        </c:ser>
        <c:dLbls>
          <c:showLegendKey val="0"/>
          <c:showVal val="0"/>
          <c:showCatName val="0"/>
          <c:showSerName val="0"/>
          <c:showPercent val="0"/>
          <c:showBubbleSize val="0"/>
        </c:dLbls>
        <c:gapWidth val="150"/>
        <c:axId val="463660880"/>
        <c:axId val="63621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xmlns:c16r2="http://schemas.microsoft.com/office/drawing/2015/06/chart">
            <c:ext xmlns:c16="http://schemas.microsoft.com/office/drawing/2014/chart" uri="{C3380CC4-5D6E-409C-BE32-E72D297353CC}">
              <c16:uniqueId val="{00000001-0CA6-4E3D-925A-F54986C18FD4}"/>
            </c:ext>
          </c:extLst>
        </c:ser>
        <c:dLbls>
          <c:showLegendKey val="0"/>
          <c:showVal val="0"/>
          <c:showCatName val="0"/>
          <c:showSerName val="0"/>
          <c:showPercent val="0"/>
          <c:showBubbleSize val="0"/>
        </c:dLbls>
        <c:marker val="1"/>
        <c:smooth val="0"/>
        <c:axId val="463660880"/>
        <c:axId val="636216784"/>
      </c:lineChart>
      <c:catAx>
        <c:axId val="463660880"/>
        <c:scaling>
          <c:orientation val="minMax"/>
        </c:scaling>
        <c:delete val="1"/>
        <c:axPos val="b"/>
        <c:numFmt formatCode="General" sourceLinked="1"/>
        <c:majorTickMark val="none"/>
        <c:minorTickMark val="none"/>
        <c:tickLblPos val="none"/>
        <c:crossAx val="636216784"/>
        <c:crosses val="autoZero"/>
        <c:auto val="1"/>
        <c:lblAlgn val="ctr"/>
        <c:lblOffset val="100"/>
        <c:noMultiLvlLbl val="1"/>
      </c:catAx>
      <c:valAx>
        <c:axId val="636216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366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N1" zoomScale="90" zoomScaleNormal="9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三重県伊勢市　宇治駐車場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62138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1790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146.6</v>
      </c>
      <c r="V31" s="116"/>
      <c r="W31" s="116"/>
      <c r="X31" s="116"/>
      <c r="Y31" s="116"/>
      <c r="Z31" s="116"/>
      <c r="AA31" s="116"/>
      <c r="AB31" s="116"/>
      <c r="AC31" s="116"/>
      <c r="AD31" s="116"/>
      <c r="AE31" s="116"/>
      <c r="AF31" s="116"/>
      <c r="AG31" s="116"/>
      <c r="AH31" s="116"/>
      <c r="AI31" s="116"/>
      <c r="AJ31" s="116"/>
      <c r="AK31" s="116"/>
      <c r="AL31" s="116"/>
      <c r="AM31" s="116"/>
      <c r="AN31" s="116">
        <f>データ!Z7</f>
        <v>139</v>
      </c>
      <c r="AO31" s="116"/>
      <c r="AP31" s="116"/>
      <c r="AQ31" s="116"/>
      <c r="AR31" s="116"/>
      <c r="AS31" s="116"/>
      <c r="AT31" s="116"/>
      <c r="AU31" s="116"/>
      <c r="AV31" s="116"/>
      <c r="AW31" s="116"/>
      <c r="AX31" s="116"/>
      <c r="AY31" s="116"/>
      <c r="AZ31" s="116"/>
      <c r="BA31" s="116"/>
      <c r="BB31" s="116"/>
      <c r="BC31" s="116"/>
      <c r="BD31" s="116"/>
      <c r="BE31" s="116"/>
      <c r="BF31" s="116"/>
      <c r="BG31" s="116">
        <f>データ!AA7</f>
        <v>124.2</v>
      </c>
      <c r="BH31" s="116"/>
      <c r="BI31" s="116"/>
      <c r="BJ31" s="116"/>
      <c r="BK31" s="116"/>
      <c r="BL31" s="116"/>
      <c r="BM31" s="116"/>
      <c r="BN31" s="116"/>
      <c r="BO31" s="116"/>
      <c r="BP31" s="116"/>
      <c r="BQ31" s="116"/>
      <c r="BR31" s="116"/>
      <c r="BS31" s="116"/>
      <c r="BT31" s="116"/>
      <c r="BU31" s="116"/>
      <c r="BV31" s="116"/>
      <c r="BW31" s="116"/>
      <c r="BX31" s="116"/>
      <c r="BY31" s="116"/>
      <c r="BZ31" s="116">
        <f>データ!AB7</f>
        <v>91.8</v>
      </c>
      <c r="CA31" s="116"/>
      <c r="CB31" s="116"/>
      <c r="CC31" s="116"/>
      <c r="CD31" s="116"/>
      <c r="CE31" s="116"/>
      <c r="CF31" s="116"/>
      <c r="CG31" s="116"/>
      <c r="CH31" s="116"/>
      <c r="CI31" s="116"/>
      <c r="CJ31" s="116"/>
      <c r="CK31" s="116"/>
      <c r="CL31" s="116"/>
      <c r="CM31" s="116"/>
      <c r="CN31" s="116"/>
      <c r="CO31" s="116"/>
      <c r="CP31" s="116"/>
      <c r="CQ31" s="116"/>
      <c r="CR31" s="116"/>
      <c r="CS31" s="116">
        <f>データ!AC7</f>
        <v>101.7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3.9</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138.6</v>
      </c>
      <c r="JD31" s="111"/>
      <c r="JE31" s="111"/>
      <c r="JF31" s="111"/>
      <c r="JG31" s="111"/>
      <c r="JH31" s="111"/>
      <c r="JI31" s="111"/>
      <c r="JJ31" s="111"/>
      <c r="JK31" s="111"/>
      <c r="JL31" s="111"/>
      <c r="JM31" s="111"/>
      <c r="JN31" s="111"/>
      <c r="JO31" s="111"/>
      <c r="JP31" s="111"/>
      <c r="JQ31" s="111"/>
      <c r="JR31" s="111"/>
      <c r="JS31" s="111"/>
      <c r="JT31" s="111"/>
      <c r="JU31" s="112"/>
      <c r="JV31" s="110">
        <f>データ!DL7</f>
        <v>138.6</v>
      </c>
      <c r="JW31" s="111"/>
      <c r="JX31" s="111"/>
      <c r="JY31" s="111"/>
      <c r="JZ31" s="111"/>
      <c r="KA31" s="111"/>
      <c r="KB31" s="111"/>
      <c r="KC31" s="111"/>
      <c r="KD31" s="111"/>
      <c r="KE31" s="111"/>
      <c r="KF31" s="111"/>
      <c r="KG31" s="111"/>
      <c r="KH31" s="111"/>
      <c r="KI31" s="111"/>
      <c r="KJ31" s="111"/>
      <c r="KK31" s="111"/>
      <c r="KL31" s="111"/>
      <c r="KM31" s="111"/>
      <c r="KN31" s="112"/>
      <c r="KO31" s="110">
        <f>データ!DM7</f>
        <v>142.80000000000001</v>
      </c>
      <c r="KP31" s="111"/>
      <c r="KQ31" s="111"/>
      <c r="KR31" s="111"/>
      <c r="KS31" s="111"/>
      <c r="KT31" s="111"/>
      <c r="KU31" s="111"/>
      <c r="KV31" s="111"/>
      <c r="KW31" s="111"/>
      <c r="KX31" s="111"/>
      <c r="KY31" s="111"/>
      <c r="KZ31" s="111"/>
      <c r="LA31" s="111"/>
      <c r="LB31" s="111"/>
      <c r="LC31" s="111"/>
      <c r="LD31" s="111"/>
      <c r="LE31" s="111"/>
      <c r="LF31" s="111"/>
      <c r="LG31" s="112"/>
      <c r="LH31" s="110">
        <f>データ!DN7</f>
        <v>112.1</v>
      </c>
      <c r="LI31" s="111"/>
      <c r="LJ31" s="111"/>
      <c r="LK31" s="111"/>
      <c r="LL31" s="111"/>
      <c r="LM31" s="111"/>
      <c r="LN31" s="111"/>
      <c r="LO31" s="111"/>
      <c r="LP31" s="111"/>
      <c r="LQ31" s="111"/>
      <c r="LR31" s="111"/>
      <c r="LS31" s="111"/>
      <c r="LT31" s="111"/>
      <c r="LU31" s="111"/>
      <c r="LV31" s="111"/>
      <c r="LW31" s="111"/>
      <c r="LX31" s="111"/>
      <c r="LY31" s="111"/>
      <c r="LZ31" s="112"/>
      <c r="MA31" s="110">
        <f>データ!DO7</f>
        <v>118.5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241.9</v>
      </c>
      <c r="V32" s="116"/>
      <c r="W32" s="116"/>
      <c r="X32" s="116"/>
      <c r="Y32" s="116"/>
      <c r="Z32" s="116"/>
      <c r="AA32" s="116"/>
      <c r="AB32" s="116"/>
      <c r="AC32" s="116"/>
      <c r="AD32" s="116"/>
      <c r="AE32" s="116"/>
      <c r="AF32" s="116"/>
      <c r="AG32" s="116"/>
      <c r="AH32" s="116"/>
      <c r="AI32" s="116"/>
      <c r="AJ32" s="116"/>
      <c r="AK32" s="116"/>
      <c r="AL32" s="116"/>
      <c r="AM32" s="116"/>
      <c r="AN32" s="116">
        <f>データ!AE7</f>
        <v>465.2</v>
      </c>
      <c r="AO32" s="116"/>
      <c r="AP32" s="116"/>
      <c r="AQ32" s="116"/>
      <c r="AR32" s="116"/>
      <c r="AS32" s="116"/>
      <c r="AT32" s="116"/>
      <c r="AU32" s="116"/>
      <c r="AV32" s="116"/>
      <c r="AW32" s="116"/>
      <c r="AX32" s="116"/>
      <c r="AY32" s="116"/>
      <c r="AZ32" s="116"/>
      <c r="BA32" s="116"/>
      <c r="BB32" s="116"/>
      <c r="BC32" s="116"/>
      <c r="BD32" s="116"/>
      <c r="BE32" s="116"/>
      <c r="BF32" s="116"/>
      <c r="BG32" s="116">
        <f>データ!AF7</f>
        <v>1736.5</v>
      </c>
      <c r="BH32" s="116"/>
      <c r="BI32" s="116"/>
      <c r="BJ32" s="116"/>
      <c r="BK32" s="116"/>
      <c r="BL32" s="116"/>
      <c r="BM32" s="116"/>
      <c r="BN32" s="116"/>
      <c r="BO32" s="116"/>
      <c r="BP32" s="116"/>
      <c r="BQ32" s="116"/>
      <c r="BR32" s="116"/>
      <c r="BS32" s="116"/>
      <c r="BT32" s="116"/>
      <c r="BU32" s="116"/>
      <c r="BV32" s="116"/>
      <c r="BW32" s="116"/>
      <c r="BX32" s="116"/>
      <c r="BY32" s="116"/>
      <c r="BZ32" s="116">
        <f>データ!AG7</f>
        <v>3200.8</v>
      </c>
      <c r="CA32" s="116"/>
      <c r="CB32" s="116"/>
      <c r="CC32" s="116"/>
      <c r="CD32" s="116"/>
      <c r="CE32" s="116"/>
      <c r="CF32" s="116"/>
      <c r="CG32" s="116"/>
      <c r="CH32" s="116"/>
      <c r="CI32" s="116"/>
      <c r="CJ32" s="116"/>
      <c r="CK32" s="116"/>
      <c r="CL32" s="116"/>
      <c r="CM32" s="116"/>
      <c r="CN32" s="116"/>
      <c r="CO32" s="116"/>
      <c r="CP32" s="116"/>
      <c r="CQ32" s="116"/>
      <c r="CR32" s="116"/>
      <c r="CS32" s="116">
        <f>データ!AH7</f>
        <v>274.39999999999998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2.2999999999999998</v>
      </c>
      <c r="EM32" s="116"/>
      <c r="EN32" s="116"/>
      <c r="EO32" s="116"/>
      <c r="EP32" s="116"/>
      <c r="EQ32" s="116"/>
      <c r="ER32" s="116"/>
      <c r="ES32" s="116"/>
      <c r="ET32" s="116"/>
      <c r="EU32" s="116"/>
      <c r="EV32" s="116"/>
      <c r="EW32" s="116"/>
      <c r="EX32" s="116"/>
      <c r="EY32" s="116"/>
      <c r="EZ32" s="116"/>
      <c r="FA32" s="116"/>
      <c r="FB32" s="116"/>
      <c r="FC32" s="116"/>
      <c r="FD32" s="116"/>
      <c r="FE32" s="116">
        <f>データ!AP7</f>
        <v>9.6999999999999993</v>
      </c>
      <c r="FF32" s="116"/>
      <c r="FG32" s="116"/>
      <c r="FH32" s="116"/>
      <c r="FI32" s="116"/>
      <c r="FJ32" s="116"/>
      <c r="FK32" s="116"/>
      <c r="FL32" s="116"/>
      <c r="FM32" s="116"/>
      <c r="FN32" s="116"/>
      <c r="FO32" s="116"/>
      <c r="FP32" s="116"/>
      <c r="FQ32" s="116"/>
      <c r="FR32" s="116"/>
      <c r="FS32" s="116"/>
      <c r="FT32" s="116"/>
      <c r="FU32" s="116"/>
      <c r="FV32" s="116"/>
      <c r="FW32" s="116"/>
      <c r="FX32" s="116">
        <f>データ!AQ7</f>
        <v>1.3</v>
      </c>
      <c r="FY32" s="116"/>
      <c r="FZ32" s="116"/>
      <c r="GA32" s="116"/>
      <c r="GB32" s="116"/>
      <c r="GC32" s="116"/>
      <c r="GD32" s="116"/>
      <c r="GE32" s="116"/>
      <c r="GF32" s="116"/>
      <c r="GG32" s="116"/>
      <c r="GH32" s="116"/>
      <c r="GI32" s="116"/>
      <c r="GJ32" s="116"/>
      <c r="GK32" s="116"/>
      <c r="GL32" s="116"/>
      <c r="GM32" s="116"/>
      <c r="GN32" s="116"/>
      <c r="GO32" s="116"/>
      <c r="GP32" s="116"/>
      <c r="GQ32" s="116">
        <f>データ!AR7</f>
        <v>4.8</v>
      </c>
      <c r="GR32" s="116"/>
      <c r="GS32" s="116"/>
      <c r="GT32" s="116"/>
      <c r="GU32" s="116"/>
      <c r="GV32" s="116"/>
      <c r="GW32" s="116"/>
      <c r="GX32" s="116"/>
      <c r="GY32" s="116"/>
      <c r="GZ32" s="116"/>
      <c r="HA32" s="116"/>
      <c r="HB32" s="116"/>
      <c r="HC32" s="116"/>
      <c r="HD32" s="116"/>
      <c r="HE32" s="116"/>
      <c r="HF32" s="116"/>
      <c r="HG32" s="116"/>
      <c r="HH32" s="116"/>
      <c r="HI32" s="116"/>
      <c r="HJ32" s="116">
        <f>データ!AS7</f>
        <v>3.3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151.19999999999999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159.69999999999999</v>
      </c>
      <c r="JW32" s="111"/>
      <c r="JX32" s="111"/>
      <c r="JY32" s="111"/>
      <c r="JZ32" s="111"/>
      <c r="KA32" s="111"/>
      <c r="KB32" s="111"/>
      <c r="KC32" s="111"/>
      <c r="KD32" s="111"/>
      <c r="KE32" s="111"/>
      <c r="KF32" s="111"/>
      <c r="KG32" s="111"/>
      <c r="KH32" s="111"/>
      <c r="KI32" s="111"/>
      <c r="KJ32" s="111"/>
      <c r="KK32" s="111"/>
      <c r="KL32" s="111"/>
      <c r="KM32" s="111"/>
      <c r="KN32" s="112"/>
      <c r="KO32" s="110">
        <f>データ!DR7</f>
        <v>159.6</v>
      </c>
      <c r="KP32" s="111"/>
      <c r="KQ32" s="111"/>
      <c r="KR32" s="111"/>
      <c r="KS32" s="111"/>
      <c r="KT32" s="111"/>
      <c r="KU32" s="111"/>
      <c r="KV32" s="111"/>
      <c r="KW32" s="111"/>
      <c r="KX32" s="111"/>
      <c r="KY32" s="111"/>
      <c r="KZ32" s="111"/>
      <c r="LA32" s="111"/>
      <c r="LB32" s="111"/>
      <c r="LC32" s="111"/>
      <c r="LD32" s="111"/>
      <c r="LE32" s="111"/>
      <c r="LF32" s="111"/>
      <c r="LG32" s="112"/>
      <c r="LH32" s="110">
        <f>データ!DS7</f>
        <v>128.5</v>
      </c>
      <c r="LI32" s="111"/>
      <c r="LJ32" s="111"/>
      <c r="LK32" s="111"/>
      <c r="LL32" s="111"/>
      <c r="LM32" s="111"/>
      <c r="LN32" s="111"/>
      <c r="LO32" s="111"/>
      <c r="LP32" s="111"/>
      <c r="LQ32" s="111"/>
      <c r="LR32" s="111"/>
      <c r="LS32" s="111"/>
      <c r="LT32" s="111"/>
      <c r="LU32" s="111"/>
      <c r="LV32" s="111"/>
      <c r="LW32" s="111"/>
      <c r="LX32" s="111"/>
      <c r="LY32" s="111"/>
      <c r="LZ32" s="112"/>
      <c r="MA32" s="110">
        <f>データ!DT7</f>
        <v>138.1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21</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31.8</v>
      </c>
      <c r="EM52" s="116"/>
      <c r="EN52" s="116"/>
      <c r="EO52" s="116"/>
      <c r="EP52" s="116"/>
      <c r="EQ52" s="116"/>
      <c r="ER52" s="116"/>
      <c r="ES52" s="116"/>
      <c r="ET52" s="116"/>
      <c r="EU52" s="116"/>
      <c r="EV52" s="116"/>
      <c r="EW52" s="116"/>
      <c r="EX52" s="116"/>
      <c r="EY52" s="116"/>
      <c r="EZ52" s="116"/>
      <c r="FA52" s="116"/>
      <c r="FB52" s="116"/>
      <c r="FC52" s="116"/>
      <c r="FD52" s="116"/>
      <c r="FE52" s="116">
        <f>データ!BG7</f>
        <v>28</v>
      </c>
      <c r="FF52" s="116"/>
      <c r="FG52" s="116"/>
      <c r="FH52" s="116"/>
      <c r="FI52" s="116"/>
      <c r="FJ52" s="116"/>
      <c r="FK52" s="116"/>
      <c r="FL52" s="116"/>
      <c r="FM52" s="116"/>
      <c r="FN52" s="116"/>
      <c r="FO52" s="116"/>
      <c r="FP52" s="116"/>
      <c r="FQ52" s="116"/>
      <c r="FR52" s="116"/>
      <c r="FS52" s="116"/>
      <c r="FT52" s="116"/>
      <c r="FU52" s="116"/>
      <c r="FV52" s="116"/>
      <c r="FW52" s="116"/>
      <c r="FX52" s="116">
        <f>データ!BH7</f>
        <v>19.3</v>
      </c>
      <c r="FY52" s="116"/>
      <c r="FZ52" s="116"/>
      <c r="GA52" s="116"/>
      <c r="GB52" s="116"/>
      <c r="GC52" s="116"/>
      <c r="GD52" s="116"/>
      <c r="GE52" s="116"/>
      <c r="GF52" s="116"/>
      <c r="GG52" s="116"/>
      <c r="GH52" s="116"/>
      <c r="GI52" s="116"/>
      <c r="GJ52" s="116"/>
      <c r="GK52" s="116"/>
      <c r="GL52" s="116"/>
      <c r="GM52" s="116"/>
      <c r="GN52" s="116"/>
      <c r="GO52" s="116"/>
      <c r="GP52" s="116"/>
      <c r="GQ52" s="116">
        <f>データ!BI7</f>
        <v>-17.3</v>
      </c>
      <c r="GR52" s="116"/>
      <c r="GS52" s="116"/>
      <c r="GT52" s="116"/>
      <c r="GU52" s="116"/>
      <c r="GV52" s="116"/>
      <c r="GW52" s="116"/>
      <c r="GX52" s="116"/>
      <c r="GY52" s="116"/>
      <c r="GZ52" s="116"/>
      <c r="HA52" s="116"/>
      <c r="HB52" s="116"/>
      <c r="HC52" s="116"/>
      <c r="HD52" s="116"/>
      <c r="HE52" s="116"/>
      <c r="HF52" s="116"/>
      <c r="HG52" s="116"/>
      <c r="HH52" s="116"/>
      <c r="HI52" s="116"/>
      <c r="HJ52" s="116">
        <f>データ!BJ7</f>
        <v>-1.2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176782</v>
      </c>
      <c r="JD52" s="120"/>
      <c r="JE52" s="120"/>
      <c r="JF52" s="120"/>
      <c r="JG52" s="120"/>
      <c r="JH52" s="120"/>
      <c r="JI52" s="120"/>
      <c r="JJ52" s="120"/>
      <c r="JK52" s="120"/>
      <c r="JL52" s="120"/>
      <c r="JM52" s="120"/>
      <c r="JN52" s="120"/>
      <c r="JO52" s="120"/>
      <c r="JP52" s="120"/>
      <c r="JQ52" s="120"/>
      <c r="JR52" s="120"/>
      <c r="JS52" s="120"/>
      <c r="JT52" s="120"/>
      <c r="JU52" s="120"/>
      <c r="JV52" s="120">
        <f>データ!BR7</f>
        <v>156413</v>
      </c>
      <c r="JW52" s="120"/>
      <c r="JX52" s="120"/>
      <c r="JY52" s="120"/>
      <c r="JZ52" s="120"/>
      <c r="KA52" s="120"/>
      <c r="KB52" s="120"/>
      <c r="KC52" s="120"/>
      <c r="KD52" s="120"/>
      <c r="KE52" s="120"/>
      <c r="KF52" s="120"/>
      <c r="KG52" s="120"/>
      <c r="KH52" s="120"/>
      <c r="KI52" s="120"/>
      <c r="KJ52" s="120"/>
      <c r="KK52" s="120"/>
      <c r="KL52" s="120"/>
      <c r="KM52" s="120"/>
      <c r="KN52" s="120"/>
      <c r="KO52" s="120">
        <f>データ!BS7</f>
        <v>110017</v>
      </c>
      <c r="KP52" s="120"/>
      <c r="KQ52" s="120"/>
      <c r="KR52" s="120"/>
      <c r="KS52" s="120"/>
      <c r="KT52" s="120"/>
      <c r="KU52" s="120"/>
      <c r="KV52" s="120"/>
      <c r="KW52" s="120"/>
      <c r="KX52" s="120"/>
      <c r="KY52" s="120"/>
      <c r="KZ52" s="120"/>
      <c r="LA52" s="120"/>
      <c r="LB52" s="120"/>
      <c r="LC52" s="120"/>
      <c r="LD52" s="120"/>
      <c r="LE52" s="120"/>
      <c r="LF52" s="120"/>
      <c r="LG52" s="120"/>
      <c r="LH52" s="120">
        <f>データ!BT7</f>
        <v>-46143</v>
      </c>
      <c r="LI52" s="120"/>
      <c r="LJ52" s="120"/>
      <c r="LK52" s="120"/>
      <c r="LL52" s="120"/>
      <c r="LM52" s="120"/>
      <c r="LN52" s="120"/>
      <c r="LO52" s="120"/>
      <c r="LP52" s="120"/>
      <c r="LQ52" s="120"/>
      <c r="LR52" s="120"/>
      <c r="LS52" s="120"/>
      <c r="LT52" s="120"/>
      <c r="LU52" s="120"/>
      <c r="LV52" s="120"/>
      <c r="LW52" s="120"/>
      <c r="LX52" s="120"/>
      <c r="LY52" s="120"/>
      <c r="LZ52" s="120"/>
      <c r="MA52" s="120">
        <f>データ!BU7</f>
        <v>6160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14</v>
      </c>
      <c r="AO53" s="120"/>
      <c r="AP53" s="120"/>
      <c r="AQ53" s="120"/>
      <c r="AR53" s="120"/>
      <c r="AS53" s="120"/>
      <c r="AT53" s="120"/>
      <c r="AU53" s="120"/>
      <c r="AV53" s="120"/>
      <c r="AW53" s="120"/>
      <c r="AX53" s="120"/>
      <c r="AY53" s="120"/>
      <c r="AZ53" s="120"/>
      <c r="BA53" s="120"/>
      <c r="BB53" s="120"/>
      <c r="BC53" s="120"/>
      <c r="BD53" s="120"/>
      <c r="BE53" s="120"/>
      <c r="BF53" s="120"/>
      <c r="BG53" s="120">
        <f>データ!BB7</f>
        <v>4</v>
      </c>
      <c r="BH53" s="120"/>
      <c r="BI53" s="120"/>
      <c r="BJ53" s="120"/>
      <c r="BK53" s="120"/>
      <c r="BL53" s="120"/>
      <c r="BM53" s="120"/>
      <c r="BN53" s="120"/>
      <c r="BO53" s="120"/>
      <c r="BP53" s="120"/>
      <c r="BQ53" s="120"/>
      <c r="BR53" s="120"/>
      <c r="BS53" s="120"/>
      <c r="BT53" s="120"/>
      <c r="BU53" s="120"/>
      <c r="BV53" s="120"/>
      <c r="BW53" s="120"/>
      <c r="BX53" s="120"/>
      <c r="BY53" s="120"/>
      <c r="BZ53" s="120">
        <f>データ!BC7</f>
        <v>98</v>
      </c>
      <c r="CA53" s="120"/>
      <c r="CB53" s="120"/>
      <c r="CC53" s="120"/>
      <c r="CD53" s="120"/>
      <c r="CE53" s="120"/>
      <c r="CF53" s="120"/>
      <c r="CG53" s="120"/>
      <c r="CH53" s="120"/>
      <c r="CI53" s="120"/>
      <c r="CJ53" s="120"/>
      <c r="CK53" s="120"/>
      <c r="CL53" s="120"/>
      <c r="CM53" s="120"/>
      <c r="CN53" s="120"/>
      <c r="CO53" s="120"/>
      <c r="CP53" s="120"/>
      <c r="CQ53" s="120"/>
      <c r="CR53" s="120"/>
      <c r="CS53" s="120">
        <f>データ!BD7</f>
        <v>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19.8</v>
      </c>
      <c r="EM53" s="116"/>
      <c r="EN53" s="116"/>
      <c r="EO53" s="116"/>
      <c r="EP53" s="116"/>
      <c r="EQ53" s="116"/>
      <c r="ER53" s="116"/>
      <c r="ES53" s="116"/>
      <c r="ET53" s="116"/>
      <c r="EU53" s="116"/>
      <c r="EV53" s="116"/>
      <c r="EW53" s="116"/>
      <c r="EX53" s="116"/>
      <c r="EY53" s="116"/>
      <c r="EZ53" s="116"/>
      <c r="FA53" s="116"/>
      <c r="FB53" s="116"/>
      <c r="FC53" s="116"/>
      <c r="FD53" s="116"/>
      <c r="FE53" s="116">
        <f>データ!BL7</f>
        <v>33.700000000000003</v>
      </c>
      <c r="FF53" s="116"/>
      <c r="FG53" s="116"/>
      <c r="FH53" s="116"/>
      <c r="FI53" s="116"/>
      <c r="FJ53" s="116"/>
      <c r="FK53" s="116"/>
      <c r="FL53" s="116"/>
      <c r="FM53" s="116"/>
      <c r="FN53" s="116"/>
      <c r="FO53" s="116"/>
      <c r="FP53" s="116"/>
      <c r="FQ53" s="116"/>
      <c r="FR53" s="116"/>
      <c r="FS53" s="116"/>
      <c r="FT53" s="116"/>
      <c r="FU53" s="116"/>
      <c r="FV53" s="116"/>
      <c r="FW53" s="116"/>
      <c r="FX53" s="116">
        <f>データ!BM7</f>
        <v>28.9</v>
      </c>
      <c r="FY53" s="116"/>
      <c r="FZ53" s="116"/>
      <c r="GA53" s="116"/>
      <c r="GB53" s="116"/>
      <c r="GC53" s="116"/>
      <c r="GD53" s="116"/>
      <c r="GE53" s="116"/>
      <c r="GF53" s="116"/>
      <c r="GG53" s="116"/>
      <c r="GH53" s="116"/>
      <c r="GI53" s="116"/>
      <c r="GJ53" s="116"/>
      <c r="GK53" s="116"/>
      <c r="GL53" s="116"/>
      <c r="GM53" s="116"/>
      <c r="GN53" s="116"/>
      <c r="GO53" s="116"/>
      <c r="GP53" s="116"/>
      <c r="GQ53" s="116">
        <f>データ!BN7</f>
        <v>-56.4</v>
      </c>
      <c r="GR53" s="116"/>
      <c r="GS53" s="116"/>
      <c r="GT53" s="116"/>
      <c r="GU53" s="116"/>
      <c r="GV53" s="116"/>
      <c r="GW53" s="116"/>
      <c r="GX53" s="116"/>
      <c r="GY53" s="116"/>
      <c r="GZ53" s="116"/>
      <c r="HA53" s="116"/>
      <c r="HB53" s="116"/>
      <c r="HC53" s="116"/>
      <c r="HD53" s="116"/>
      <c r="HE53" s="116"/>
      <c r="HF53" s="116"/>
      <c r="HG53" s="116"/>
      <c r="HH53" s="116"/>
      <c r="HI53" s="116"/>
      <c r="HJ53" s="116">
        <f>データ!BO7</f>
        <v>16.899999999999999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6546</v>
      </c>
      <c r="JW53" s="120"/>
      <c r="JX53" s="120"/>
      <c r="JY53" s="120"/>
      <c r="JZ53" s="120"/>
      <c r="KA53" s="120"/>
      <c r="KB53" s="120"/>
      <c r="KC53" s="120"/>
      <c r="KD53" s="120"/>
      <c r="KE53" s="120"/>
      <c r="KF53" s="120"/>
      <c r="KG53" s="120"/>
      <c r="KH53" s="120"/>
      <c r="KI53" s="120"/>
      <c r="KJ53" s="120"/>
      <c r="KK53" s="120"/>
      <c r="KL53" s="120"/>
      <c r="KM53" s="120"/>
      <c r="KN53" s="120"/>
      <c r="KO53" s="120">
        <f>データ!BX7</f>
        <v>8262</v>
      </c>
      <c r="KP53" s="120"/>
      <c r="KQ53" s="120"/>
      <c r="KR53" s="120"/>
      <c r="KS53" s="120"/>
      <c r="KT53" s="120"/>
      <c r="KU53" s="120"/>
      <c r="KV53" s="120"/>
      <c r="KW53" s="120"/>
      <c r="KX53" s="120"/>
      <c r="KY53" s="120"/>
      <c r="KZ53" s="120"/>
      <c r="LA53" s="120"/>
      <c r="LB53" s="120"/>
      <c r="LC53" s="120"/>
      <c r="LD53" s="120"/>
      <c r="LE53" s="120"/>
      <c r="LF53" s="120"/>
      <c r="LG53" s="120"/>
      <c r="LH53" s="120">
        <f>データ!BY7</f>
        <v>1059</v>
      </c>
      <c r="LI53" s="120"/>
      <c r="LJ53" s="120"/>
      <c r="LK53" s="120"/>
      <c r="LL53" s="120"/>
      <c r="LM53" s="120"/>
      <c r="LN53" s="120"/>
      <c r="LO53" s="120"/>
      <c r="LP53" s="120"/>
      <c r="LQ53" s="120"/>
      <c r="LR53" s="120"/>
      <c r="LS53" s="120"/>
      <c r="LT53" s="120"/>
      <c r="LU53" s="120"/>
      <c r="LV53" s="120"/>
      <c r="LW53" s="120"/>
      <c r="LX53" s="120"/>
      <c r="LY53" s="120"/>
      <c r="LZ53" s="120"/>
      <c r="MA53" s="120">
        <f>データ!BZ7</f>
        <v>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2495383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258000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59.6</v>
      </c>
      <c r="KB78" s="111"/>
      <c r="KC78" s="111"/>
      <c r="KD78" s="111"/>
      <c r="KE78" s="111"/>
      <c r="KF78" s="111"/>
      <c r="KG78" s="111"/>
      <c r="KH78" s="111"/>
      <c r="KI78" s="111"/>
      <c r="KJ78" s="111"/>
      <c r="KK78" s="111"/>
      <c r="KL78" s="111"/>
      <c r="KM78" s="111"/>
      <c r="KN78" s="111"/>
      <c r="KO78" s="112"/>
      <c r="KP78" s="110">
        <f>データ!DF7</f>
        <v>51.7</v>
      </c>
      <c r="KQ78" s="111"/>
      <c r="KR78" s="111"/>
      <c r="KS78" s="111"/>
      <c r="KT78" s="111"/>
      <c r="KU78" s="111"/>
      <c r="KV78" s="111"/>
      <c r="KW78" s="111"/>
      <c r="KX78" s="111"/>
      <c r="KY78" s="111"/>
      <c r="KZ78" s="111"/>
      <c r="LA78" s="111"/>
      <c r="LB78" s="111"/>
      <c r="LC78" s="111"/>
      <c r="LD78" s="112"/>
      <c r="LE78" s="110">
        <f>データ!DG7</f>
        <v>51.5</v>
      </c>
      <c r="LF78" s="111"/>
      <c r="LG78" s="111"/>
      <c r="LH78" s="111"/>
      <c r="LI78" s="111"/>
      <c r="LJ78" s="111"/>
      <c r="LK78" s="111"/>
      <c r="LL78" s="111"/>
      <c r="LM78" s="111"/>
      <c r="LN78" s="111"/>
      <c r="LO78" s="111"/>
      <c r="LP78" s="111"/>
      <c r="LQ78" s="111"/>
      <c r="LR78" s="111"/>
      <c r="LS78" s="112"/>
      <c r="LT78" s="110">
        <f>データ!DH7</f>
        <v>764.6</v>
      </c>
      <c r="LU78" s="111"/>
      <c r="LV78" s="111"/>
      <c r="LW78" s="111"/>
      <c r="LX78" s="111"/>
      <c r="LY78" s="111"/>
      <c r="LZ78" s="111"/>
      <c r="MA78" s="111"/>
      <c r="MB78" s="111"/>
      <c r="MC78" s="111"/>
      <c r="MD78" s="111"/>
      <c r="ME78" s="111"/>
      <c r="MF78" s="111"/>
      <c r="MG78" s="111"/>
      <c r="MH78" s="112"/>
      <c r="MI78" s="110">
        <f>データ!DI7</f>
        <v>72.599999999999994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xuyIl2YXThsn2nLjFKb1ldMp5vECW58Qnk6O7VTinx3W7Or5eAZ9P3xBGfYrNsChSIutQBiGWhrbbLnHLnuduw==" saltValue="WHNDz0R0gMOX6JPA6n+d9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89</v>
      </c>
      <c r="AV5" s="47" t="s">
        <v>104</v>
      </c>
      <c r="AW5" s="47" t="s">
        <v>105</v>
      </c>
      <c r="AX5" s="47" t="s">
        <v>92</v>
      </c>
      <c r="AY5" s="47" t="s">
        <v>103</v>
      </c>
      <c r="AZ5" s="47" t="s">
        <v>94</v>
      </c>
      <c r="BA5" s="47" t="s">
        <v>95</v>
      </c>
      <c r="BB5" s="47" t="s">
        <v>96</v>
      </c>
      <c r="BC5" s="47" t="s">
        <v>97</v>
      </c>
      <c r="BD5" s="47" t="s">
        <v>98</v>
      </c>
      <c r="BE5" s="47" t="s">
        <v>99</v>
      </c>
      <c r="BF5" s="47" t="s">
        <v>89</v>
      </c>
      <c r="BG5" s="47" t="s">
        <v>100</v>
      </c>
      <c r="BH5" s="47" t="s">
        <v>105</v>
      </c>
      <c r="BI5" s="47" t="s">
        <v>92</v>
      </c>
      <c r="BJ5" s="47" t="s">
        <v>93</v>
      </c>
      <c r="BK5" s="47" t="s">
        <v>94</v>
      </c>
      <c r="BL5" s="47" t="s">
        <v>95</v>
      </c>
      <c r="BM5" s="47" t="s">
        <v>96</v>
      </c>
      <c r="BN5" s="47" t="s">
        <v>97</v>
      </c>
      <c r="BO5" s="47" t="s">
        <v>98</v>
      </c>
      <c r="BP5" s="47" t="s">
        <v>99</v>
      </c>
      <c r="BQ5" s="47" t="s">
        <v>106</v>
      </c>
      <c r="BR5" s="47" t="s">
        <v>104</v>
      </c>
      <c r="BS5" s="47" t="s">
        <v>101</v>
      </c>
      <c r="BT5" s="47" t="s">
        <v>92</v>
      </c>
      <c r="BU5" s="47" t="s">
        <v>93</v>
      </c>
      <c r="BV5" s="47" t="s">
        <v>94</v>
      </c>
      <c r="BW5" s="47" t="s">
        <v>95</v>
      </c>
      <c r="BX5" s="47" t="s">
        <v>96</v>
      </c>
      <c r="BY5" s="47" t="s">
        <v>97</v>
      </c>
      <c r="BZ5" s="47" t="s">
        <v>98</v>
      </c>
      <c r="CA5" s="47" t="s">
        <v>99</v>
      </c>
      <c r="CB5" s="47" t="s">
        <v>89</v>
      </c>
      <c r="CC5" s="47" t="s">
        <v>104</v>
      </c>
      <c r="CD5" s="47" t="s">
        <v>91</v>
      </c>
      <c r="CE5" s="47" t="s">
        <v>107</v>
      </c>
      <c r="CF5" s="47" t="s">
        <v>103</v>
      </c>
      <c r="CG5" s="47" t="s">
        <v>94</v>
      </c>
      <c r="CH5" s="47" t="s">
        <v>95</v>
      </c>
      <c r="CI5" s="47" t="s">
        <v>96</v>
      </c>
      <c r="CJ5" s="47" t="s">
        <v>97</v>
      </c>
      <c r="CK5" s="47" t="s">
        <v>98</v>
      </c>
      <c r="CL5" s="47" t="s">
        <v>99</v>
      </c>
      <c r="CM5" s="145"/>
      <c r="CN5" s="145"/>
      <c r="CO5" s="47" t="s">
        <v>108</v>
      </c>
      <c r="CP5" s="47" t="s">
        <v>90</v>
      </c>
      <c r="CQ5" s="47" t="s">
        <v>101</v>
      </c>
      <c r="CR5" s="47" t="s">
        <v>107</v>
      </c>
      <c r="CS5" s="47" t="s">
        <v>103</v>
      </c>
      <c r="CT5" s="47" t="s">
        <v>94</v>
      </c>
      <c r="CU5" s="47" t="s">
        <v>95</v>
      </c>
      <c r="CV5" s="47" t="s">
        <v>96</v>
      </c>
      <c r="CW5" s="47" t="s">
        <v>97</v>
      </c>
      <c r="CX5" s="47" t="s">
        <v>98</v>
      </c>
      <c r="CY5" s="47" t="s">
        <v>99</v>
      </c>
      <c r="CZ5" s="47" t="s">
        <v>89</v>
      </c>
      <c r="DA5" s="47" t="s">
        <v>100</v>
      </c>
      <c r="DB5" s="47" t="s">
        <v>101</v>
      </c>
      <c r="DC5" s="47" t="s">
        <v>107</v>
      </c>
      <c r="DD5" s="47" t="s">
        <v>103</v>
      </c>
      <c r="DE5" s="47" t="s">
        <v>94</v>
      </c>
      <c r="DF5" s="47" t="s">
        <v>95</v>
      </c>
      <c r="DG5" s="47" t="s">
        <v>96</v>
      </c>
      <c r="DH5" s="47" t="s">
        <v>97</v>
      </c>
      <c r="DI5" s="47" t="s">
        <v>98</v>
      </c>
      <c r="DJ5" s="47" t="s">
        <v>35</v>
      </c>
      <c r="DK5" s="47" t="s">
        <v>108</v>
      </c>
      <c r="DL5" s="47" t="s">
        <v>90</v>
      </c>
      <c r="DM5" s="47" t="s">
        <v>105</v>
      </c>
      <c r="DN5" s="47" t="s">
        <v>92</v>
      </c>
      <c r="DO5" s="47" t="s">
        <v>103</v>
      </c>
      <c r="DP5" s="47" t="s">
        <v>94</v>
      </c>
      <c r="DQ5" s="47" t="s">
        <v>95</v>
      </c>
      <c r="DR5" s="47" t="s">
        <v>96</v>
      </c>
      <c r="DS5" s="47" t="s">
        <v>97</v>
      </c>
      <c r="DT5" s="47" t="s">
        <v>98</v>
      </c>
      <c r="DU5" s="47" t="s">
        <v>99</v>
      </c>
    </row>
    <row r="6" spans="1:125" s="54" customFormat="1" x14ac:dyDescent="0.15">
      <c r="A6" s="37" t="s">
        <v>109</v>
      </c>
      <c r="B6" s="48">
        <f>B8</f>
        <v>2021</v>
      </c>
      <c r="C6" s="48">
        <f t="shared" ref="C6:X6" si="1">C8</f>
        <v>242039</v>
      </c>
      <c r="D6" s="48">
        <f t="shared" si="1"/>
        <v>47</v>
      </c>
      <c r="E6" s="48">
        <f t="shared" si="1"/>
        <v>14</v>
      </c>
      <c r="F6" s="48">
        <f t="shared" si="1"/>
        <v>0</v>
      </c>
      <c r="G6" s="48">
        <f t="shared" si="1"/>
        <v>1</v>
      </c>
      <c r="H6" s="48" t="str">
        <f>SUBSTITUTE(H8,"　","")</f>
        <v>三重県伊勢市</v>
      </c>
      <c r="I6" s="48" t="str">
        <f t="shared" si="1"/>
        <v>宇治駐車場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11</v>
      </c>
      <c r="S6" s="50" t="str">
        <f t="shared" si="1"/>
        <v>公共施設</v>
      </c>
      <c r="T6" s="50" t="str">
        <f t="shared" si="1"/>
        <v>有</v>
      </c>
      <c r="U6" s="51">
        <f t="shared" si="1"/>
        <v>62138</v>
      </c>
      <c r="V6" s="51">
        <f t="shared" si="1"/>
        <v>1790</v>
      </c>
      <c r="W6" s="51">
        <f t="shared" si="1"/>
        <v>500</v>
      </c>
      <c r="X6" s="50" t="str">
        <f t="shared" si="1"/>
        <v>無</v>
      </c>
      <c r="Y6" s="52">
        <f>IF(Y8="-",NA(),Y8)</f>
        <v>146.6</v>
      </c>
      <c r="Z6" s="52">
        <f t="shared" ref="Z6:AH6" si="2">IF(Z8="-",NA(),Z8)</f>
        <v>139</v>
      </c>
      <c r="AA6" s="52">
        <f t="shared" si="2"/>
        <v>124.2</v>
      </c>
      <c r="AB6" s="52">
        <f t="shared" si="2"/>
        <v>91.8</v>
      </c>
      <c r="AC6" s="52">
        <f t="shared" si="2"/>
        <v>101.7</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3.9</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21</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31.8</v>
      </c>
      <c r="BG6" s="52">
        <f t="shared" ref="BG6:BO6" si="5">IF(BG8="-",NA(),BG8)</f>
        <v>28</v>
      </c>
      <c r="BH6" s="52">
        <f t="shared" si="5"/>
        <v>19.3</v>
      </c>
      <c r="BI6" s="52">
        <f t="shared" si="5"/>
        <v>-17.3</v>
      </c>
      <c r="BJ6" s="52">
        <f t="shared" si="5"/>
        <v>-1.2</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176782</v>
      </c>
      <c r="BR6" s="53">
        <f t="shared" ref="BR6:BZ6" si="6">IF(BR8="-",NA(),BR8)</f>
        <v>156413</v>
      </c>
      <c r="BS6" s="53">
        <f t="shared" si="6"/>
        <v>110017</v>
      </c>
      <c r="BT6" s="53">
        <f t="shared" si="6"/>
        <v>-46143</v>
      </c>
      <c r="BU6" s="53">
        <f t="shared" si="6"/>
        <v>6160</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110</v>
      </c>
      <c r="CM6" s="51">
        <f t="shared" ref="CM6:CN6" si="7">CM8</f>
        <v>2495383</v>
      </c>
      <c r="CN6" s="51">
        <f t="shared" si="7"/>
        <v>258000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138.6</v>
      </c>
      <c r="DL6" s="52">
        <f t="shared" ref="DL6:DT6" si="9">IF(DL8="-",NA(),DL8)</f>
        <v>138.6</v>
      </c>
      <c r="DM6" s="52">
        <f t="shared" si="9"/>
        <v>142.80000000000001</v>
      </c>
      <c r="DN6" s="52">
        <f t="shared" si="9"/>
        <v>112.1</v>
      </c>
      <c r="DO6" s="52">
        <f t="shared" si="9"/>
        <v>118.5</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15">
      <c r="A7" s="37" t="s">
        <v>111</v>
      </c>
      <c r="B7" s="48">
        <f t="shared" ref="B7:X7" si="10">B8</f>
        <v>2021</v>
      </c>
      <c r="C7" s="48">
        <f t="shared" si="10"/>
        <v>242039</v>
      </c>
      <c r="D7" s="48">
        <f t="shared" si="10"/>
        <v>47</v>
      </c>
      <c r="E7" s="48">
        <f t="shared" si="10"/>
        <v>14</v>
      </c>
      <c r="F7" s="48">
        <f t="shared" si="10"/>
        <v>0</v>
      </c>
      <c r="G7" s="48">
        <f t="shared" si="10"/>
        <v>1</v>
      </c>
      <c r="H7" s="48" t="str">
        <f t="shared" si="10"/>
        <v>三重県　伊勢市</v>
      </c>
      <c r="I7" s="48" t="str">
        <f t="shared" si="10"/>
        <v>宇治駐車場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11</v>
      </c>
      <c r="S7" s="50" t="str">
        <f t="shared" si="10"/>
        <v>公共施設</v>
      </c>
      <c r="T7" s="50" t="str">
        <f t="shared" si="10"/>
        <v>有</v>
      </c>
      <c r="U7" s="51">
        <f t="shared" si="10"/>
        <v>62138</v>
      </c>
      <c r="V7" s="51">
        <f t="shared" si="10"/>
        <v>1790</v>
      </c>
      <c r="W7" s="51">
        <f t="shared" si="10"/>
        <v>500</v>
      </c>
      <c r="X7" s="50" t="str">
        <f t="shared" si="10"/>
        <v>無</v>
      </c>
      <c r="Y7" s="52">
        <f>Y8</f>
        <v>146.6</v>
      </c>
      <c r="Z7" s="52">
        <f t="shared" ref="Z7:AH7" si="11">Z8</f>
        <v>139</v>
      </c>
      <c r="AA7" s="52">
        <f t="shared" si="11"/>
        <v>124.2</v>
      </c>
      <c r="AB7" s="52">
        <f t="shared" si="11"/>
        <v>91.8</v>
      </c>
      <c r="AC7" s="52">
        <f t="shared" si="11"/>
        <v>101.7</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3.9</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21</v>
      </c>
      <c r="AY7" s="53">
        <f t="shared" si="13"/>
        <v>0</v>
      </c>
      <c r="AZ7" s="53">
        <f t="shared" si="13"/>
        <v>33</v>
      </c>
      <c r="BA7" s="53">
        <f t="shared" si="13"/>
        <v>14</v>
      </c>
      <c r="BB7" s="53">
        <f t="shared" si="13"/>
        <v>4</v>
      </c>
      <c r="BC7" s="53">
        <f t="shared" si="13"/>
        <v>98</v>
      </c>
      <c r="BD7" s="53">
        <f t="shared" si="13"/>
        <v>13</v>
      </c>
      <c r="BE7" s="51"/>
      <c r="BF7" s="52">
        <f>BF8</f>
        <v>31.8</v>
      </c>
      <c r="BG7" s="52">
        <f t="shared" ref="BG7:BO7" si="14">BG8</f>
        <v>28</v>
      </c>
      <c r="BH7" s="52">
        <f t="shared" si="14"/>
        <v>19.3</v>
      </c>
      <c r="BI7" s="52">
        <f t="shared" si="14"/>
        <v>-17.3</v>
      </c>
      <c r="BJ7" s="52">
        <f t="shared" si="14"/>
        <v>-1.2</v>
      </c>
      <c r="BK7" s="52">
        <f t="shared" si="14"/>
        <v>19.8</v>
      </c>
      <c r="BL7" s="52">
        <f t="shared" si="14"/>
        <v>33.700000000000003</v>
      </c>
      <c r="BM7" s="52">
        <f t="shared" si="14"/>
        <v>28.9</v>
      </c>
      <c r="BN7" s="52">
        <f t="shared" si="14"/>
        <v>-56.4</v>
      </c>
      <c r="BO7" s="52">
        <f t="shared" si="14"/>
        <v>16.899999999999999</v>
      </c>
      <c r="BP7" s="49"/>
      <c r="BQ7" s="53">
        <f>BQ8</f>
        <v>176782</v>
      </c>
      <c r="BR7" s="53">
        <f t="shared" ref="BR7:BZ7" si="15">BR8</f>
        <v>156413</v>
      </c>
      <c r="BS7" s="53">
        <f t="shared" si="15"/>
        <v>110017</v>
      </c>
      <c r="BT7" s="53">
        <f t="shared" si="15"/>
        <v>-46143</v>
      </c>
      <c r="BU7" s="53">
        <f t="shared" si="15"/>
        <v>6160</v>
      </c>
      <c r="BV7" s="53">
        <f t="shared" si="15"/>
        <v>8624</v>
      </c>
      <c r="BW7" s="53">
        <f t="shared" si="15"/>
        <v>6546</v>
      </c>
      <c r="BX7" s="53">
        <f t="shared" si="15"/>
        <v>8262</v>
      </c>
      <c r="BY7" s="53">
        <f t="shared" si="15"/>
        <v>1059</v>
      </c>
      <c r="BZ7" s="53">
        <f t="shared" si="15"/>
        <v>2866</v>
      </c>
      <c r="CA7" s="51"/>
      <c r="CB7" s="52" t="s">
        <v>112</v>
      </c>
      <c r="CC7" s="52" t="s">
        <v>112</v>
      </c>
      <c r="CD7" s="52" t="s">
        <v>112</v>
      </c>
      <c r="CE7" s="52" t="s">
        <v>112</v>
      </c>
      <c r="CF7" s="52" t="s">
        <v>112</v>
      </c>
      <c r="CG7" s="52" t="s">
        <v>112</v>
      </c>
      <c r="CH7" s="52" t="s">
        <v>112</v>
      </c>
      <c r="CI7" s="52" t="s">
        <v>112</v>
      </c>
      <c r="CJ7" s="52" t="s">
        <v>112</v>
      </c>
      <c r="CK7" s="52" t="s">
        <v>113</v>
      </c>
      <c r="CL7" s="49"/>
      <c r="CM7" s="51">
        <f>CM8</f>
        <v>2495383</v>
      </c>
      <c r="CN7" s="51">
        <f>CN8</f>
        <v>258000</v>
      </c>
      <c r="CO7" s="52" t="s">
        <v>112</v>
      </c>
      <c r="CP7" s="52" t="s">
        <v>112</v>
      </c>
      <c r="CQ7" s="52" t="s">
        <v>112</v>
      </c>
      <c r="CR7" s="52" t="s">
        <v>112</v>
      </c>
      <c r="CS7" s="52" t="s">
        <v>112</v>
      </c>
      <c r="CT7" s="52" t="s">
        <v>112</v>
      </c>
      <c r="CU7" s="52" t="s">
        <v>112</v>
      </c>
      <c r="CV7" s="52" t="s">
        <v>112</v>
      </c>
      <c r="CW7" s="52" t="s">
        <v>112</v>
      </c>
      <c r="CX7" s="52" t="s">
        <v>113</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138.6</v>
      </c>
      <c r="DL7" s="52">
        <f t="shared" ref="DL7:DT7" si="17">DL8</f>
        <v>138.6</v>
      </c>
      <c r="DM7" s="52">
        <f t="shared" si="17"/>
        <v>142.80000000000001</v>
      </c>
      <c r="DN7" s="52">
        <f t="shared" si="17"/>
        <v>112.1</v>
      </c>
      <c r="DO7" s="52">
        <f t="shared" si="17"/>
        <v>118.5</v>
      </c>
      <c r="DP7" s="52">
        <f t="shared" si="17"/>
        <v>151.19999999999999</v>
      </c>
      <c r="DQ7" s="52">
        <f t="shared" si="17"/>
        <v>159.69999999999999</v>
      </c>
      <c r="DR7" s="52">
        <f t="shared" si="17"/>
        <v>159.6</v>
      </c>
      <c r="DS7" s="52">
        <f t="shared" si="17"/>
        <v>128.5</v>
      </c>
      <c r="DT7" s="52">
        <f t="shared" si="17"/>
        <v>138.1</v>
      </c>
      <c r="DU7" s="49"/>
    </row>
    <row r="8" spans="1:125" s="54" customFormat="1" x14ac:dyDescent="0.15">
      <c r="A8" s="37"/>
      <c r="B8" s="55">
        <v>2021</v>
      </c>
      <c r="C8" s="55">
        <v>242039</v>
      </c>
      <c r="D8" s="55">
        <v>47</v>
      </c>
      <c r="E8" s="55">
        <v>14</v>
      </c>
      <c r="F8" s="55">
        <v>0</v>
      </c>
      <c r="G8" s="55">
        <v>1</v>
      </c>
      <c r="H8" s="55" t="s">
        <v>114</v>
      </c>
      <c r="I8" s="55" t="s">
        <v>115</v>
      </c>
      <c r="J8" s="55" t="s">
        <v>116</v>
      </c>
      <c r="K8" s="55" t="s">
        <v>117</v>
      </c>
      <c r="L8" s="55" t="s">
        <v>118</v>
      </c>
      <c r="M8" s="55" t="s">
        <v>119</v>
      </c>
      <c r="N8" s="55" t="s">
        <v>120</v>
      </c>
      <c r="O8" s="56" t="s">
        <v>121</v>
      </c>
      <c r="P8" s="57" t="s">
        <v>122</v>
      </c>
      <c r="Q8" s="57" t="s">
        <v>123</v>
      </c>
      <c r="R8" s="58">
        <v>11</v>
      </c>
      <c r="S8" s="57" t="s">
        <v>124</v>
      </c>
      <c r="T8" s="57" t="s">
        <v>125</v>
      </c>
      <c r="U8" s="58">
        <v>62138</v>
      </c>
      <c r="V8" s="58">
        <v>1790</v>
      </c>
      <c r="W8" s="58">
        <v>500</v>
      </c>
      <c r="X8" s="57" t="s">
        <v>126</v>
      </c>
      <c r="Y8" s="59">
        <v>146.6</v>
      </c>
      <c r="Z8" s="59">
        <v>139</v>
      </c>
      <c r="AA8" s="59">
        <v>124.2</v>
      </c>
      <c r="AB8" s="59">
        <v>91.8</v>
      </c>
      <c r="AC8" s="59">
        <v>101.7</v>
      </c>
      <c r="AD8" s="59">
        <v>241.9</v>
      </c>
      <c r="AE8" s="59">
        <v>465.2</v>
      </c>
      <c r="AF8" s="59">
        <v>1736.5</v>
      </c>
      <c r="AG8" s="59">
        <v>3200.8</v>
      </c>
      <c r="AH8" s="59">
        <v>274.39999999999998</v>
      </c>
      <c r="AI8" s="56">
        <v>236.1</v>
      </c>
      <c r="AJ8" s="59">
        <v>0</v>
      </c>
      <c r="AK8" s="59">
        <v>0</v>
      </c>
      <c r="AL8" s="59">
        <v>0</v>
      </c>
      <c r="AM8" s="59">
        <v>3.9</v>
      </c>
      <c r="AN8" s="59">
        <v>0</v>
      </c>
      <c r="AO8" s="59">
        <v>2.2999999999999998</v>
      </c>
      <c r="AP8" s="59">
        <v>9.6999999999999993</v>
      </c>
      <c r="AQ8" s="59">
        <v>1.3</v>
      </c>
      <c r="AR8" s="59">
        <v>4.8</v>
      </c>
      <c r="AS8" s="59">
        <v>3.3</v>
      </c>
      <c r="AT8" s="56">
        <v>5.2</v>
      </c>
      <c r="AU8" s="60">
        <v>0</v>
      </c>
      <c r="AV8" s="60">
        <v>0</v>
      </c>
      <c r="AW8" s="60">
        <v>0</v>
      </c>
      <c r="AX8" s="60">
        <v>21</v>
      </c>
      <c r="AY8" s="60">
        <v>0</v>
      </c>
      <c r="AZ8" s="60">
        <v>33</v>
      </c>
      <c r="BA8" s="60">
        <v>14</v>
      </c>
      <c r="BB8" s="60">
        <v>4</v>
      </c>
      <c r="BC8" s="60">
        <v>98</v>
      </c>
      <c r="BD8" s="60">
        <v>13</v>
      </c>
      <c r="BE8" s="60">
        <v>3111</v>
      </c>
      <c r="BF8" s="59">
        <v>31.8</v>
      </c>
      <c r="BG8" s="59">
        <v>28</v>
      </c>
      <c r="BH8" s="59">
        <v>19.3</v>
      </c>
      <c r="BI8" s="59">
        <v>-17.3</v>
      </c>
      <c r="BJ8" s="59">
        <v>-1.2</v>
      </c>
      <c r="BK8" s="59">
        <v>19.8</v>
      </c>
      <c r="BL8" s="59">
        <v>33.700000000000003</v>
      </c>
      <c r="BM8" s="59">
        <v>28.9</v>
      </c>
      <c r="BN8" s="59">
        <v>-56.4</v>
      </c>
      <c r="BO8" s="59">
        <v>16.899999999999999</v>
      </c>
      <c r="BP8" s="56">
        <v>0.8</v>
      </c>
      <c r="BQ8" s="60">
        <v>176782</v>
      </c>
      <c r="BR8" s="60">
        <v>156413</v>
      </c>
      <c r="BS8" s="60">
        <v>110017</v>
      </c>
      <c r="BT8" s="61">
        <v>-46143</v>
      </c>
      <c r="BU8" s="61">
        <v>6160</v>
      </c>
      <c r="BV8" s="60">
        <v>8624</v>
      </c>
      <c r="BW8" s="60">
        <v>6546</v>
      </c>
      <c r="BX8" s="60">
        <v>8262</v>
      </c>
      <c r="BY8" s="60">
        <v>1059</v>
      </c>
      <c r="BZ8" s="60">
        <v>2866</v>
      </c>
      <c r="CA8" s="58">
        <v>10906</v>
      </c>
      <c r="CB8" s="59" t="s">
        <v>118</v>
      </c>
      <c r="CC8" s="59" t="s">
        <v>118</v>
      </c>
      <c r="CD8" s="59" t="s">
        <v>118</v>
      </c>
      <c r="CE8" s="59" t="s">
        <v>118</v>
      </c>
      <c r="CF8" s="59" t="s">
        <v>118</v>
      </c>
      <c r="CG8" s="59" t="s">
        <v>118</v>
      </c>
      <c r="CH8" s="59" t="s">
        <v>118</v>
      </c>
      <c r="CI8" s="59" t="s">
        <v>118</v>
      </c>
      <c r="CJ8" s="59" t="s">
        <v>118</v>
      </c>
      <c r="CK8" s="59" t="s">
        <v>118</v>
      </c>
      <c r="CL8" s="56" t="s">
        <v>118</v>
      </c>
      <c r="CM8" s="58">
        <v>2495383</v>
      </c>
      <c r="CN8" s="58">
        <v>258000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59.6</v>
      </c>
      <c r="DF8" s="59">
        <v>51.7</v>
      </c>
      <c r="DG8" s="59">
        <v>51.5</v>
      </c>
      <c r="DH8" s="59">
        <v>764.6</v>
      </c>
      <c r="DI8" s="59">
        <v>72.599999999999994</v>
      </c>
      <c r="DJ8" s="56">
        <v>99.8</v>
      </c>
      <c r="DK8" s="59">
        <v>138.6</v>
      </c>
      <c r="DL8" s="59">
        <v>138.6</v>
      </c>
      <c r="DM8" s="59">
        <v>142.80000000000001</v>
      </c>
      <c r="DN8" s="59">
        <v>112.1</v>
      </c>
      <c r="DO8" s="59">
        <v>118.5</v>
      </c>
      <c r="DP8" s="59">
        <v>151.19999999999999</v>
      </c>
      <c r="DQ8" s="59">
        <v>159.69999999999999</v>
      </c>
      <c r="DR8" s="59">
        <v>159.6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長井 正文</cp:lastModifiedBy>
  <cp:lastPrinted>2023-01-18T04:25:52Z</cp:lastPrinted>
  <dcterms:created xsi:type="dcterms:W3CDTF">2022-12-09T03:28:01Z</dcterms:created>
  <dcterms:modified xsi:type="dcterms:W3CDTF">2023-01-25T06:33:12Z</dcterms:modified>
  <cp:category/>
</cp:coreProperties>
</file>