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下水財政係\係フォルダ\財政経営課照会分\令和4年度\39　1.31公営企業に係る経営比較分析表（令和３年度決算）の分析等について\"/>
    </mc:Choice>
  </mc:AlternateContent>
  <workbookProtection workbookAlgorithmName="SHA-512" workbookHashValue="X2/+GMIMrIpGWecnLg6+8g+eJc1vRP8jG/t/pZ5EDgxiFsihxo2s3+pfAfT8h2JQC9Oyu0uT/1P7IKbe7d8FkQ==" workbookSaltValue="8ar8BSy55y/mYkQK5zEOP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<sst xmlns="http://schemas.openxmlformats.org/spreadsheetml/2006/main" count="231" uniqueCount="117">
  <si>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</si>
  <si>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</si>
  <si>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</si>
  <si>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</si>
  <si>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</si>
  <si>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</si>
  <si>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</si>
  <si>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</si>
  <si>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</si>
  <si>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</si>
  <si>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</si>
  <si>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</si>
  <si>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</si>
  <si>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</si>
  <si>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</si>
  <si>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</si>
  <si>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</si>
  <si>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</si>
  <si>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</si>
  <si>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</si>
  <si>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</si>
  <si>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</si>
  <si>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</si>
  <si>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</si>
  <si>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</si>
  <si>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</si>
  <si>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</si>
  <si>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</si>
  <si>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</si>
  <si>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</si>
  <si>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</si>
  <si>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</si>
  <si>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</si>
  <si>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</si>
  <si>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</si>
  <si>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</si>
  <si>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</si>
  <si>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</si>
  <si>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</si>
  <si>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</si>
  <si>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</si>
  <si>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</si>
  <si>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</si>
  <si>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</si>
  <si>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</si>
  <si>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</si>
  <si>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</si>
  <si>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</si>
  <si>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</si>
  <si>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</si>
  <si>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</si>
  <si>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</si>
  <si>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</si>
  <si>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</si>
  <si>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</si>
  <si>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</si>
  <si>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</si>
  <si>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</si>
  <si>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</si>
  <si>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</si>
  <si>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</si>
  <si>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</si>
  <si>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</si>
  <si>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</si>
  <si>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</si>
  <si>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</si>
  <si>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</si>
  <si>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</si>
  <si>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</si>
  <si>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</si>
  <si>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</si>
  <si>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</si>
  <si>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</si>
  <si>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</si>
  <si>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</si>
  <si>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</si>
  <si>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</si>
  <si>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</si>
  <si>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</si>
  <si>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</si>
  <si>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</si>
  <si>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</si>
  <si>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</si>
  <si>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</si>
  <si>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</si>
  <si>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</si>
  <si>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</si>
  <si>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</si>
  <si>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</si>
  <si>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</si>
  <si>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</si>
  <si>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</si>
  <si>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</si>
  <si>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</si>
  <si>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</si>
  <si>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</si>
  <si>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</si>
  <si>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</si>
  <si>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</si>
  <si>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</si>
  <si>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</si>
  <si>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</si>
  <si>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</si>
  <si>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</si>
  <si>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</si>
  <si>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</si>
  <si>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</si>
  <si>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</si>
  <si>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</si>
  <si>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</si>
  <si>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</si>
  <si>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</si>
  <si>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</si>
  <si>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</si>
  <si>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1.経営の健全性・効率性」における①経常収支比率③流動比率で悪化となったが、その他については前年度よりも改善した。⑥汚水処理原価については平均より高い数値となっており、今後さらなる維持管理費、資本費の増加が見込まれるため、コスト縮減に加え、水洗化率の向上に取り組み、使用料収入の確保に努めていく。
　汚水処理経費の一部について、国の基準に基づき一般会計からの繰入（税金）を受けており、引き続き下水道使用料のあり方を検討し、整備計画についても検討するなど健全経営に努めていく。
　また「2.老朽化の状況」で確認できるように今後、施設の老朽化に伴い管路の更新が増加してくることから、長寿命化や更新を計画的に進めていく。</t>
    <rPh sb="19" eb="21">
      <t>ケイジョウ</t>
    </rPh>
    <rPh sb="21" eb="23">
      <t>シュウシ</t>
    </rPh>
    <rPh sb="23" eb="25">
      <t>ヒリツ</t>
    </rPh>
    <rPh sb="26" eb="28">
      <t>リュウドウ</t>
    </rPh>
    <rPh sb="28" eb="30">
      <t>ヒリツ</t>
    </rPh>
    <rPh sb="31" eb="33">
      <t>アッカ</t>
    </rPh>
    <rPh sb="41" eb="42">
      <t>タ</t>
    </rPh>
    <phoneticPr fontId="4"/>
  </si>
  <si>
    <t>　①有形固定資産減価償却率…平均値より9.43P高い数値となっており、施設の老朽化が進んでいることを示している。
　②管渠老朽化率…平均値より高い数値となっているが、老朽化が進んだ管渠については整備計画に基づき長寿命化や管路更新を図っている。
　③管渠改善率…更新ペースは平均値を2.29P上回っているが全てを更新するには相当な年数を要することから管渠の状態や重要度などを勘案し効率的な更新計画を立てていく。
（※管路の法定耐用年数：50年）</t>
    <phoneticPr fontId="4"/>
  </si>
  <si>
    <t xml:space="preserve">  ①経常収支比率…長期前受金戻入の減少や減価償却費の増加などにより対前年度比4.03P減少しているが、平均値より2.56P高く、100%以上であるため健全な状況である。
　③流動比率…現金預金の減少により前年度比5.93P減少し、平均値より11.3P低い状況であるが、当年度における資金の増減に対する流動負債比率では、前年度比で良化しており、流動債務返済能力は問題無く保持している。
　④企業債残高対事業規模比率…平成29年度までは企業債残高に雨水分を含んでいたが、平成30年度より雨水分を除いたため、大きく減少した。平均値より147.38P高くなっている。償還金以内の借入れとすることで企業債残高の削減に努めるとともに、投資の規模についても分析し、経営改善に努める。
　⑤経費回収率…使用料収入だけでは不足する経費を一般会計からの繰入金（税金）で補填しているため、経費回収率は100%となっている。
　⑥汚水処理原価…維持管理費の減少により対前年度比0.61円減少したが、平均値より44.89円高い状況である。より一層の経営の効率化が必要である。
　⑦施設利用率…対前年度比2.6P増加し,平均値より11.65P高い状態であり、適正規模である。
　⑧水洗化率…整備途中のため92％台で停滞していたが、普及促進を行うことで令和元年度から93%台となった。平均値より0.93P低い数値となっており、水洗化率向上に向けて積極的に取り組んでいく。</t>
    <rPh sb="126" eb="127">
      <t>ヒク</t>
    </rPh>
    <rPh sb="185" eb="187">
      <t>ホジ</t>
    </rPh>
    <rPh sb="417" eb="419">
      <t>ゲンショウ</t>
    </rPh>
    <rPh sb="432" eb="434">
      <t>ゲンショウ</t>
    </rPh>
    <rPh sb="493" eb="495">
      <t>ゾウカ</t>
    </rPh>
    <rPh sb="552" eb="554">
      <t>フキュウ</t>
    </rPh>
    <rPh sb="554" eb="556">
      <t>ソクシン</t>
    </rPh>
    <rPh sb="557" eb="55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</si>
</sst>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1.1100000000000001</c:v>
                </c:pt>
                <c:pt idx="1">
                  <c:v>1.55</c:v>
                </c:pt>
                <c:pt idx="2">
                  <c:v>2</c:v>
                </c:pt>
                <c:pt idx="3">
                  <c:v>2.2999999999999998</c:v>
                </c:pt>
                <c:pt idx="4">
                  <c:v>2.48</c:v>
                </c:pt>
              </c:numCache>
            </c:numRef>
          </c:val>
          <c:extLst>
            <c:ext xmlns:c16="http://schemas.microsoft.com/office/drawing/2014/chart" uri="{C3380CC4-5D6E-409C-BE32-E72D297353CC}">
              <c16:uniqueId val="{00000000-8DFA-4DE8-9E10-CE9F3C2A7E7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0.21</c:v>
                </c:pt>
                <c:pt idx="2">
                  <c:v>0.19</c:v>
                </c:pt>
                <c:pt idx="3">
                  <c:v>0.19</c:v>
                </c:pt>
                <c:pt idx="4">
                  <c:v>0.19</c:v>
                </c:pt>
              </c:numCache>
            </c:numRef>
          </c:val>
          <c:smooth val="0"/>
          <c:extLst>
            <c:ext xmlns:c16="http://schemas.microsoft.com/office/drawing/2014/chart" uri="{C3380CC4-5D6E-409C-BE32-E72D297353CC}">
              <c16:uniqueId val="{00000001-8DFA-4DE8-9E10-CE9F3C2A7E7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68.59</c:v>
                </c:pt>
                <c:pt idx="1">
                  <c:v>73.650000000000006</c:v>
                </c:pt>
                <c:pt idx="2">
                  <c:v>71.39</c:v>
                </c:pt>
                <c:pt idx="3">
                  <c:v>72.09</c:v>
                </c:pt>
                <c:pt idx="4">
                  <c:v>74.69</c:v>
                </c:pt>
              </c:numCache>
            </c:numRef>
          </c:val>
          <c:extLst>
            <c:ext xmlns:c16="http://schemas.microsoft.com/office/drawing/2014/chart" uri="{C3380CC4-5D6E-409C-BE32-E72D297353CC}">
              <c16:uniqueId val="{00000000-E881-45F0-B82E-637C3177F20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61.54</c:v>
                </c:pt>
                <c:pt idx="1">
                  <c:v>61.93</c:v>
                </c:pt>
                <c:pt idx="2">
                  <c:v>61.32</c:v>
                </c:pt>
                <c:pt idx="3">
                  <c:v>61.7</c:v>
                </c:pt>
                <c:pt idx="4">
                  <c:v>63.04</c:v>
                </c:pt>
              </c:numCache>
            </c:numRef>
          </c:val>
          <c:smooth val="0"/>
          <c:extLst>
            <c:ext xmlns:c16="http://schemas.microsoft.com/office/drawing/2014/chart" uri="{C3380CC4-5D6E-409C-BE32-E72D297353CC}">
              <c16:uniqueId val="{00000001-E881-45F0-B82E-637C3177F20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92.47</c:v>
                </c:pt>
                <c:pt idx="1">
                  <c:v>92.54</c:v>
                </c:pt>
                <c:pt idx="2">
                  <c:v>93.05</c:v>
                </c:pt>
                <c:pt idx="3">
                  <c:v>93.49</c:v>
                </c:pt>
                <c:pt idx="4">
                  <c:v>93.82</c:v>
                </c:pt>
              </c:numCache>
            </c:numRef>
          </c:val>
          <c:extLst>
            <c:ext xmlns:c16="http://schemas.microsoft.com/office/drawing/2014/chart" uri="{C3380CC4-5D6E-409C-BE32-E72D297353CC}">
              <c16:uniqueId val="{00000000-5774-426F-96AA-64880695DAD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94.13</c:v>
                </c:pt>
                <c:pt idx="1">
                  <c:v>94.45</c:v>
                </c:pt>
                <c:pt idx="2">
                  <c:v>94.58</c:v>
                </c:pt>
                <c:pt idx="3">
                  <c:v>94.56</c:v>
                </c:pt>
                <c:pt idx="4">
                  <c:v>94.75</c:v>
                </c:pt>
              </c:numCache>
            </c:numRef>
          </c:val>
          <c:smooth val="0"/>
          <c:extLst>
            <c:ext xmlns:c16="http://schemas.microsoft.com/office/drawing/2014/chart" uri="{C3380CC4-5D6E-409C-BE32-E72D297353CC}">
              <c16:uniqueId val="{00000001-5774-426F-96AA-64880695DAD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113.96</c:v>
                </c:pt>
                <c:pt idx="1">
                  <c:v>118.01</c:v>
                </c:pt>
                <c:pt idx="2">
                  <c:v>113.08</c:v>
                </c:pt>
                <c:pt idx="3">
                  <c:v>112.6</c:v>
                </c:pt>
                <c:pt idx="4">
                  <c:v>108.57</c:v>
                </c:pt>
              </c:numCache>
            </c:numRef>
          </c:val>
          <c:extLst>
            <c:ext xmlns:c16="http://schemas.microsoft.com/office/drawing/2014/chart" uri="{C3380CC4-5D6E-409C-BE32-E72D297353CC}">
              <c16:uniqueId val="{00000000-84C4-4318-9256-2C27EA7EF19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107.43</c:v>
                </c:pt>
                <c:pt idx="1">
                  <c:v>107.64</c:v>
                </c:pt>
                <c:pt idx="2">
                  <c:v>107.03</c:v>
                </c:pt>
                <c:pt idx="3">
                  <c:v>106.55</c:v>
                </c:pt>
                <c:pt idx="4">
                  <c:v>106.01</c:v>
                </c:pt>
              </c:numCache>
            </c:numRef>
          </c:val>
          <c:smooth val="0"/>
          <c:extLst>
            <c:ext xmlns:c16="http://schemas.microsoft.com/office/drawing/2014/chart" uri="{C3380CC4-5D6E-409C-BE32-E72D297353CC}">
              <c16:uniqueId val="{00000001-84C4-4318-9256-2C27EA7EF19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36.49</c:v>
                </c:pt>
                <c:pt idx="1">
                  <c:v>37.409999999999997</c:v>
                </c:pt>
                <c:pt idx="2">
                  <c:v>38.44</c:v>
                </c:pt>
                <c:pt idx="3">
                  <c:v>39.630000000000003</c:v>
                </c:pt>
                <c:pt idx="4">
                  <c:v>40.770000000000003</c:v>
                </c:pt>
              </c:numCache>
            </c:numRef>
          </c:val>
          <c:extLst>
            <c:ext xmlns:c16="http://schemas.microsoft.com/office/drawing/2014/chart" uri="{C3380CC4-5D6E-409C-BE32-E72D297353CC}">
              <c16:uniqueId val="{00000000-E9EC-45C8-B1AC-9BDEC0B5E7E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30.11</c:v>
                </c:pt>
                <c:pt idx="1">
                  <c:v>30.45</c:v>
                </c:pt>
                <c:pt idx="2">
                  <c:v>31.01</c:v>
                </c:pt>
                <c:pt idx="3">
                  <c:v>28.87</c:v>
                </c:pt>
                <c:pt idx="4">
                  <c:v>31.34</c:v>
                </c:pt>
              </c:numCache>
            </c:numRef>
          </c:val>
          <c:smooth val="0"/>
          <c:extLst>
            <c:ext xmlns:c16="http://schemas.microsoft.com/office/drawing/2014/chart" uri="{C3380CC4-5D6E-409C-BE32-E72D297353CC}">
              <c16:uniqueId val="{00000001-E9EC-45C8-B1AC-9BDEC0B5E7E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6.95</c:v>
                </c:pt>
                <c:pt idx="1">
                  <c:v>6.67</c:v>
                </c:pt>
                <c:pt idx="2">
                  <c:v>9.06</c:v>
                </c:pt>
                <c:pt idx="3">
                  <c:v>10.99</c:v>
                </c:pt>
                <c:pt idx="4">
                  <c:v>12.3</c:v>
                </c:pt>
              </c:numCache>
            </c:numRef>
          </c:val>
          <c:extLst>
            <c:ext xmlns:c16="http://schemas.microsoft.com/office/drawing/2014/chart" uri="{C3380CC4-5D6E-409C-BE32-E72D297353CC}">
              <c16:uniqueId val="{00000000-C469-404E-A478-8C92325DD77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4.54</c:v>
                </c:pt>
                <c:pt idx="1">
                  <c:v>4.8499999999999996</c:v>
                </c:pt>
                <c:pt idx="2">
                  <c:v>4.95</c:v>
                </c:pt>
                <c:pt idx="3">
                  <c:v>5.64</c:v>
                </c:pt>
                <c:pt idx="4">
                  <c:v>6.43</c:v>
                </c:pt>
              </c:numCache>
            </c:numRef>
          </c:val>
          <c:smooth val="0"/>
          <c:extLst>
            <c:ext xmlns:c16="http://schemas.microsoft.com/office/drawing/2014/chart" uri="{C3380CC4-5D6E-409C-BE32-E72D297353CC}">
              <c16:uniqueId val="{00000001-C469-404E-A478-8C92325DD77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42-464C-8494-2218BB92EA4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10.199999999999999</c:v>
                </c:pt>
                <c:pt idx="1">
                  <c:v>9.1999999999999993</c:v>
                </c:pt>
                <c:pt idx="2">
                  <c:v>7.69</c:v>
                </c:pt>
                <c:pt idx="3">
                  <c:v>5.95</c:v>
                </c:pt>
                <c:pt idx="4">
                  <c:v>5.27</c:v>
                </c:pt>
              </c:numCache>
            </c:numRef>
          </c:val>
          <c:smooth val="0"/>
          <c:extLst>
            <c:ext xmlns:c16="http://schemas.microsoft.com/office/drawing/2014/chart" uri="{C3380CC4-5D6E-409C-BE32-E72D297353CC}">
              <c16:uniqueId val="{00000001-FA42-464C-8494-2218BB92EA4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77.64</c:v>
                </c:pt>
                <c:pt idx="1">
                  <c:v>80.64</c:v>
                </c:pt>
                <c:pt idx="2">
                  <c:v>78.09</c:v>
                </c:pt>
                <c:pt idx="3">
                  <c:v>74.709999999999994</c:v>
                </c:pt>
                <c:pt idx="4">
                  <c:v>68.78</c:v>
                </c:pt>
              </c:numCache>
            </c:numRef>
          </c:val>
          <c:extLst>
            <c:ext xmlns:c16="http://schemas.microsoft.com/office/drawing/2014/chart" uri="{C3380CC4-5D6E-409C-BE32-E72D297353CC}">
              <c16:uniqueId val="{00000000-8793-4F00-A2B1-4628395C642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65.83</c:v>
                </c:pt>
                <c:pt idx="1">
                  <c:v>72.22</c:v>
                </c:pt>
                <c:pt idx="2">
                  <c:v>73.02</c:v>
                </c:pt>
                <c:pt idx="3">
                  <c:v>72.930000000000007</c:v>
                </c:pt>
                <c:pt idx="4">
                  <c:v>80.08</c:v>
                </c:pt>
              </c:numCache>
            </c:numRef>
          </c:val>
          <c:smooth val="0"/>
          <c:extLst>
            <c:ext xmlns:c16="http://schemas.microsoft.com/office/drawing/2014/chart" uri="{C3380CC4-5D6E-409C-BE32-E72D297353CC}">
              <c16:uniqueId val="{00000001-8793-4F00-A2B1-4628395C642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2014.36</c:v>
                </c:pt>
                <c:pt idx="1">
                  <c:v>930.02</c:v>
                </c:pt>
                <c:pt idx="2">
                  <c:v>901.87</c:v>
                </c:pt>
                <c:pt idx="3">
                  <c:v>855.96</c:v>
                </c:pt>
                <c:pt idx="4">
                  <c:v>819.71</c:v>
                </c:pt>
              </c:numCache>
            </c:numRef>
          </c:val>
          <c:extLst>
            <c:ext xmlns:c16="http://schemas.microsoft.com/office/drawing/2014/chart" uri="{C3380CC4-5D6E-409C-BE32-E72D297353CC}">
              <c16:uniqueId val="{00000000-B9D6-48E2-A3CB-41CDFCCD2B9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805.14</c:v>
                </c:pt>
                <c:pt idx="1">
                  <c:v>730.93</c:v>
                </c:pt>
                <c:pt idx="2">
                  <c:v>708.89</c:v>
                </c:pt>
                <c:pt idx="3">
                  <c:v>730.52</c:v>
                </c:pt>
                <c:pt idx="4">
                  <c:v>672.33</c:v>
                </c:pt>
              </c:numCache>
            </c:numRef>
          </c:val>
          <c:smooth val="0"/>
          <c:extLst>
            <c:ext xmlns:c16="http://schemas.microsoft.com/office/drawing/2014/chart" uri="{C3380CC4-5D6E-409C-BE32-E72D297353CC}">
              <c16:uniqueId val="{00000001-B9D6-48E2-A3CB-41CDFCCD2B9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118.63</c:v>
                </c:pt>
                <c:pt idx="1">
                  <c:v>100</c:v>
                </c:pt>
                <c:pt idx="2">
                  <c:v>100</c:v>
                </c:pt>
                <c:pt idx="3">
                  <c:v>100</c:v>
                </c:pt>
                <c:pt idx="4">
                  <c:v>100</c:v>
                </c:pt>
              </c:numCache>
            </c:numRef>
          </c:val>
          <c:extLst>
            <c:ext xmlns:c16="http://schemas.microsoft.com/office/drawing/2014/chart" uri="{C3380CC4-5D6E-409C-BE32-E72D297353CC}">
              <c16:uniqueId val="{00000000-2417-460B-A657-6980B21DAF1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100.22</c:v>
                </c:pt>
                <c:pt idx="1">
                  <c:v>98.09</c:v>
                </c:pt>
                <c:pt idx="2">
                  <c:v>97.91</c:v>
                </c:pt>
                <c:pt idx="3">
                  <c:v>98.61</c:v>
                </c:pt>
                <c:pt idx="4">
                  <c:v>98.75</c:v>
                </c:pt>
              </c:numCache>
            </c:numRef>
          </c:val>
          <c:smooth val="0"/>
          <c:extLst>
            <c:ext xmlns:c16="http://schemas.microsoft.com/office/drawing/2014/chart" uri="{C3380CC4-5D6E-409C-BE32-E72D297353CC}">
              <c16:uniqueId val="{00000001-2417-460B-A657-6980B21DAF1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127.55</c:v>
                </c:pt>
                <c:pt idx="1">
                  <c:v>189.7</c:v>
                </c:pt>
                <c:pt idx="2">
                  <c:v>190.62</c:v>
                </c:pt>
                <c:pt idx="3">
                  <c:v>187.53</c:v>
                </c:pt>
                <c:pt idx="4">
                  <c:v>186.92</c:v>
                </c:pt>
              </c:numCache>
            </c:numRef>
          </c:val>
          <c:extLst>
            <c:ext xmlns:c16="http://schemas.microsoft.com/office/drawing/2014/chart" uri="{C3380CC4-5D6E-409C-BE32-E72D297353CC}">
              <c16:uniqueId val="{00000000-DCAD-46A1-B39B-5F491CC3DF5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144.79</c:v>
                </c:pt>
                <c:pt idx="1">
                  <c:v>146.08000000000001</c:v>
                </c:pt>
                <c:pt idx="2">
                  <c:v>144.11000000000001</c:v>
                </c:pt>
                <c:pt idx="3">
                  <c:v>141.24</c:v>
                </c:pt>
                <c:pt idx="4">
                  <c:v>142.03</c:v>
                </c:pt>
              </c:numCache>
            </c:numRef>
          </c:val>
          <c:smooth val="0"/>
          <c:extLst>
            <c:ext xmlns:c16="http://schemas.microsoft.com/office/drawing/2014/chart" uri="{C3380CC4-5D6E-409C-BE32-E72D297353CC}">
              <c16:uniqueId val="{00000001-DCAD-46A1-B39B-5F491CC3DF5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四日市市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Ac1</v>
      </c>
      <c r="X8" s="40"/>
      <c r="Y8" s="40"/>
      <c r="Z8" s="40"/>
      <c r="AA8" s="40"/>
      <c r="AB8" s="40"/>
      <c r="AC8" s="40"/>
      <c r="AD8" s="41" t="str">
        <f>データ!$M$6</f>
        <v>自治体職員</v>
      </c>
      <c r="AE8" s="41"/>
      <c r="AF8" s="41"/>
      <c r="AG8" s="41"/>
      <c r="AH8" s="41"/>
      <c r="AI8" s="41"/>
      <c r="AJ8" s="41"/>
      <c r="AK8" s="3"/>
      <c r="AL8" s="42">
        <f>データ!S6</f>
        <v>309825</v>
      </c>
      <c r="AM8" s="42"/>
      <c r="AN8" s="42"/>
      <c r="AO8" s="42"/>
      <c r="AP8" s="42"/>
      <c r="AQ8" s="42"/>
      <c r="AR8" s="42"/>
      <c r="AS8" s="42"/>
      <c r="AT8" s="35">
        <f>データ!T6</f>
        <v>206.5</v>
      </c>
      <c r="AU8" s="35"/>
      <c r="AV8" s="35"/>
      <c r="AW8" s="35"/>
      <c r="AX8" s="35"/>
      <c r="AY8" s="35"/>
      <c r="AZ8" s="35"/>
      <c r="BA8" s="35"/>
      <c r="BB8" s="35">
        <f>データ!U6</f>
        <v>1500.36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65.53</v>
      </c>
      <c r="J10" s="35"/>
      <c r="K10" s="35"/>
      <c r="L10" s="35"/>
      <c r="M10" s="35"/>
      <c r="N10" s="35"/>
      <c r="O10" s="35"/>
      <c r="P10" s="35">
        <f>データ!P6</f>
        <v>80.03</v>
      </c>
      <c r="Q10" s="35"/>
      <c r="R10" s="35"/>
      <c r="S10" s="35"/>
      <c r="T10" s="35"/>
      <c r="U10" s="35"/>
      <c r="V10" s="35"/>
      <c r="W10" s="35">
        <f>データ!Q6</f>
        <v>77.989999999999995</v>
      </c>
      <c r="X10" s="35"/>
      <c r="Y10" s="35"/>
      <c r="Z10" s="35"/>
      <c r="AA10" s="35"/>
      <c r="AB10" s="35"/>
      <c r="AC10" s="35"/>
      <c r="AD10" s="42">
        <f>データ!R6</f>
        <v>3520</v>
      </c>
      <c r="AE10" s="42"/>
      <c r="AF10" s="42"/>
      <c r="AG10" s="42"/>
      <c r="AH10" s="42"/>
      <c r="AI10" s="42"/>
      <c r="AJ10" s="42"/>
      <c r="AK10" s="2"/>
      <c r="AL10" s="42">
        <f>データ!V6</f>
        <v>247570</v>
      </c>
      <c r="AM10" s="42"/>
      <c r="AN10" s="42"/>
      <c r="AO10" s="42"/>
      <c r="AP10" s="42"/>
      <c r="AQ10" s="42"/>
      <c r="AR10" s="42"/>
      <c r="AS10" s="42"/>
      <c r="AT10" s="35">
        <f>データ!W6</f>
        <v>47.52</v>
      </c>
      <c r="AU10" s="35"/>
      <c r="AV10" s="35"/>
      <c r="AW10" s="35"/>
      <c r="AX10" s="35"/>
      <c r="AY10" s="35"/>
      <c r="AZ10" s="35"/>
      <c r="BA10" s="35"/>
      <c r="BB10" s="35">
        <f>データ!X6</f>
        <v>5209.8100000000004</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a+n5ejlU3ADNG01CYu03QWFADZR4BpTXfNN5fu60KQaL221bMVqsgpDaNXx6Ty2h9+rei9mC4dYmodrY7D2lZw==" saltValue="YEwob+Gf2Joo5D6SlWHhK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242021</v>
      </c>
      <c r="D6" s="19">
        <f t="shared" si="3"/>
        <v>46</v>
      </c>
      <c r="E6" s="19">
        <f t="shared" si="3"/>
        <v>17</v>
      </c>
      <c r="F6" s="19">
        <f t="shared" si="3"/>
        <v>1</v>
      </c>
      <c r="G6" s="19">
        <f t="shared" si="3"/>
        <v>0</v>
      </c>
      <c r="H6" s="19" t="str">
        <f t="shared" si="3"/>
        <v>三重県　四日市市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65.53</v>
      </c>
      <c r="P6" s="20">
        <f t="shared" si="3"/>
        <v>80.03</v>
      </c>
      <c r="Q6" s="20">
        <f t="shared" si="3"/>
        <v>77.989999999999995</v>
      </c>
      <c r="R6" s="20">
        <f t="shared" si="3"/>
        <v>3520</v>
      </c>
      <c r="S6" s="20">
        <f t="shared" si="3"/>
        <v>309825</v>
      </c>
      <c r="T6" s="20">
        <f t="shared" si="3"/>
        <v>206.5</v>
      </c>
      <c r="U6" s="20">
        <f t="shared" si="3"/>
        <v>1500.36</v>
      </c>
      <c r="V6" s="20">
        <f t="shared" si="3"/>
        <v>247570</v>
      </c>
      <c r="W6" s="20">
        <f t="shared" si="3"/>
        <v>47.52</v>
      </c>
      <c r="X6" s="20">
        <f t="shared" si="3"/>
        <v>5209.8100000000004</v>
      </c>
      <c r="Y6" s="21">
        <f>IF(Y7="",NA(),Y7)</f>
        <v>113.96</v>
      </c>
      <c r="Z6" s="21">
        <f t="shared" ref="Z6:AH6" si="4">IF(Z7="",NA(),Z7)</f>
        <v>118.01</v>
      </c>
      <c r="AA6" s="21">
        <f t="shared" si="4"/>
        <v>113.08</v>
      </c>
      <c r="AB6" s="21">
        <f t="shared" si="4"/>
        <v>112.6</v>
      </c>
      <c r="AC6" s="21">
        <f t="shared" si="4"/>
        <v>108.57</v>
      </c>
      <c r="AD6" s="21">
        <f t="shared" si="4"/>
        <v>107.43</v>
      </c>
      <c r="AE6" s="21">
        <f t="shared" si="4"/>
        <v>107.64</v>
      </c>
      <c r="AF6" s="21">
        <f t="shared" si="4"/>
        <v>107.03</v>
      </c>
      <c r="AG6" s="21">
        <f t="shared" si="4"/>
        <v>106.55</v>
      </c>
      <c r="AH6" s="21">
        <f t="shared" si="4"/>
        <v>106.01</v>
      </c>
      <c r="AI6" s="20" t="str">
        <f>IF(AI7="","",IF(AI7="-","【-】","【"&amp;SUBSTITUTE(TEXT(AI7,"#,##0.00"),"-","△")&amp;"】"))</f>
        <v>【107.02】</v>
      </c>
      <c r="AJ6" s="20">
        <f>IF(AJ7="",NA(),AJ7)</f>
        <v>0</v>
      </c>
      <c r="AK6" s="20">
        <f t="shared" ref="AK6:AS6" si="5">IF(AK7="",NA(),AK7)</f>
        <v>0</v>
      </c>
      <c r="AL6" s="20">
        <f t="shared" si="5"/>
        <v>0</v>
      </c>
      <c r="AM6" s="20">
        <f t="shared" si="5"/>
        <v>0</v>
      </c>
      <c r="AN6" s="20">
        <f t="shared" si="5"/>
        <v>0</v>
      </c>
      <c r="AO6" s="21">
        <f t="shared" si="5"/>
        <v>10.199999999999999</v>
      </c>
      <c r="AP6" s="21">
        <f t="shared" si="5"/>
        <v>9.1999999999999993</v>
      </c>
      <c r="AQ6" s="21">
        <f t="shared" si="5"/>
        <v>7.69</v>
      </c>
      <c r="AR6" s="21">
        <f t="shared" si="5"/>
        <v>5.95</v>
      </c>
      <c r="AS6" s="21">
        <f t="shared" si="5"/>
        <v>5.27</v>
      </c>
      <c r="AT6" s="20" t="str">
        <f>IF(AT7="","",IF(AT7="-","【-】","【"&amp;SUBSTITUTE(TEXT(AT7,"#,##0.00"),"-","△")&amp;"】"))</f>
        <v>【3.09】</v>
      </c>
      <c r="AU6" s="21">
        <f>IF(AU7="",NA(),AU7)</f>
        <v>77.64</v>
      </c>
      <c r="AV6" s="21">
        <f t="shared" ref="AV6:BD6" si="6">IF(AV7="",NA(),AV7)</f>
        <v>80.64</v>
      </c>
      <c r="AW6" s="21">
        <f t="shared" si="6"/>
        <v>78.09</v>
      </c>
      <c r="AX6" s="21">
        <f t="shared" si="6"/>
        <v>74.709999999999994</v>
      </c>
      <c r="AY6" s="21">
        <f t="shared" si="6"/>
        <v>68.78</v>
      </c>
      <c r="AZ6" s="21">
        <f t="shared" si="6"/>
        <v>65.83</v>
      </c>
      <c r="BA6" s="21">
        <f t="shared" si="6"/>
        <v>72.22</v>
      </c>
      <c r="BB6" s="21">
        <f t="shared" si="6"/>
        <v>73.02</v>
      </c>
      <c r="BC6" s="21">
        <f t="shared" si="6"/>
        <v>72.930000000000007</v>
      </c>
      <c r="BD6" s="21">
        <f t="shared" si="6"/>
        <v>80.08</v>
      </c>
      <c r="BE6" s="20" t="str">
        <f>IF(BE7="","",IF(BE7="-","【-】","【"&amp;SUBSTITUTE(TEXT(BE7,"#,##0.00"),"-","△")&amp;"】"))</f>
        <v>【71.39】</v>
      </c>
      <c r="BF6" s="21">
        <f>IF(BF7="",NA(),BF7)</f>
        <v>2014.36</v>
      </c>
      <c r="BG6" s="21">
        <f t="shared" ref="BG6:BO6" si="7">IF(BG7="",NA(),BG7)</f>
        <v>930.02</v>
      </c>
      <c r="BH6" s="21">
        <f t="shared" si="7"/>
        <v>901.87</v>
      </c>
      <c r="BI6" s="21">
        <f t="shared" si="7"/>
        <v>855.96</v>
      </c>
      <c r="BJ6" s="21">
        <f t="shared" si="7"/>
        <v>819.71</v>
      </c>
      <c r="BK6" s="21">
        <f t="shared" si="7"/>
        <v>805.14</v>
      </c>
      <c r="BL6" s="21">
        <f t="shared" si="7"/>
        <v>730.93</v>
      </c>
      <c r="BM6" s="21">
        <f t="shared" si="7"/>
        <v>708.89</v>
      </c>
      <c r="BN6" s="21">
        <f t="shared" si="7"/>
        <v>730.52</v>
      </c>
      <c r="BO6" s="21">
        <f t="shared" si="7"/>
        <v>672.33</v>
      </c>
      <c r="BP6" s="20" t="str">
        <f>IF(BP7="","",IF(BP7="-","【-】","【"&amp;SUBSTITUTE(TEXT(BP7,"#,##0.00"),"-","△")&amp;"】"))</f>
        <v>【669.11】</v>
      </c>
      <c r="BQ6" s="21">
        <f>IF(BQ7="",NA(),BQ7)</f>
        <v>118.63</v>
      </c>
      <c r="BR6" s="21">
        <f t="shared" ref="BR6:BZ6" si="8">IF(BR7="",NA(),BR7)</f>
        <v>100</v>
      </c>
      <c r="BS6" s="21">
        <f t="shared" si="8"/>
        <v>100</v>
      </c>
      <c r="BT6" s="21">
        <f t="shared" si="8"/>
        <v>100</v>
      </c>
      <c r="BU6" s="21">
        <f t="shared" si="8"/>
        <v>100</v>
      </c>
      <c r="BV6" s="21">
        <f t="shared" si="8"/>
        <v>100.22</v>
      </c>
      <c r="BW6" s="21">
        <f t="shared" si="8"/>
        <v>98.09</v>
      </c>
      <c r="BX6" s="21">
        <f t="shared" si="8"/>
        <v>97.91</v>
      </c>
      <c r="BY6" s="21">
        <f t="shared" si="8"/>
        <v>98.61</v>
      </c>
      <c r="BZ6" s="21">
        <f t="shared" si="8"/>
        <v>98.75</v>
      </c>
      <c r="CA6" s="20" t="str">
        <f>IF(CA7="","",IF(CA7="-","【-】","【"&amp;SUBSTITUTE(TEXT(CA7,"#,##0.00"),"-","△")&amp;"】"))</f>
        <v>【99.73】</v>
      </c>
      <c r="CB6" s="21">
        <f>IF(CB7="",NA(),CB7)</f>
        <v>127.55</v>
      </c>
      <c r="CC6" s="21">
        <f t="shared" ref="CC6:CK6" si="9">IF(CC7="",NA(),CC7)</f>
        <v>189.7</v>
      </c>
      <c r="CD6" s="21">
        <f t="shared" si="9"/>
        <v>190.62</v>
      </c>
      <c r="CE6" s="21">
        <f t="shared" si="9"/>
        <v>187.53</v>
      </c>
      <c r="CF6" s="21">
        <f t="shared" si="9"/>
        <v>186.92</v>
      </c>
      <c r="CG6" s="21">
        <f t="shared" si="9"/>
        <v>144.79</v>
      </c>
      <c r="CH6" s="21">
        <f t="shared" si="9"/>
        <v>146.08000000000001</v>
      </c>
      <c r="CI6" s="21">
        <f t="shared" si="9"/>
        <v>144.11000000000001</v>
      </c>
      <c r="CJ6" s="21">
        <f t="shared" si="9"/>
        <v>141.24</v>
      </c>
      <c r="CK6" s="21">
        <f t="shared" si="9"/>
        <v>142.03</v>
      </c>
      <c r="CL6" s="20" t="str">
        <f>IF(CL7="","",IF(CL7="-","【-】","【"&amp;SUBSTITUTE(TEXT(CL7,"#,##0.00"),"-","△")&amp;"】"))</f>
        <v>【134.98】</v>
      </c>
      <c r="CM6" s="21">
        <f>IF(CM7="",NA(),CM7)</f>
        <v>68.59</v>
      </c>
      <c r="CN6" s="21">
        <f t="shared" ref="CN6:CV6" si="10">IF(CN7="",NA(),CN7)</f>
        <v>73.650000000000006</v>
      </c>
      <c r="CO6" s="21">
        <f t="shared" si="10"/>
        <v>71.39</v>
      </c>
      <c r="CP6" s="21">
        <f t="shared" si="10"/>
        <v>72.09</v>
      </c>
      <c r="CQ6" s="21">
        <f t="shared" si="10"/>
        <v>74.69</v>
      </c>
      <c r="CR6" s="21">
        <f t="shared" si="10"/>
        <v>61.54</v>
      </c>
      <c r="CS6" s="21">
        <f t="shared" si="10"/>
        <v>61.93</v>
      </c>
      <c r="CT6" s="21">
        <f t="shared" si="10"/>
        <v>61.32</v>
      </c>
      <c r="CU6" s="21">
        <f t="shared" si="10"/>
        <v>61.7</v>
      </c>
      <c r="CV6" s="21">
        <f t="shared" si="10"/>
        <v>63.04</v>
      </c>
      <c r="CW6" s="20" t="str">
        <f>IF(CW7="","",IF(CW7="-","【-】","【"&amp;SUBSTITUTE(TEXT(CW7,"#,##0.00"),"-","△")&amp;"】"))</f>
        <v>【59.99】</v>
      </c>
      <c r="CX6" s="21">
        <f>IF(CX7="",NA(),CX7)</f>
        <v>92.47</v>
      </c>
      <c r="CY6" s="21">
        <f t="shared" ref="CY6:DG6" si="11">IF(CY7="",NA(),CY7)</f>
        <v>92.54</v>
      </c>
      <c r="CZ6" s="21">
        <f t="shared" si="11"/>
        <v>93.05</v>
      </c>
      <c r="DA6" s="21">
        <f t="shared" si="11"/>
        <v>93.49</v>
      </c>
      <c r="DB6" s="21">
        <f t="shared" si="11"/>
        <v>93.82</v>
      </c>
      <c r="DC6" s="21">
        <f t="shared" si="11"/>
        <v>94.13</v>
      </c>
      <c r="DD6" s="21">
        <f t="shared" si="11"/>
        <v>94.45</v>
      </c>
      <c r="DE6" s="21">
        <f t="shared" si="11"/>
        <v>94.58</v>
      </c>
      <c r="DF6" s="21">
        <f t="shared" si="11"/>
        <v>94.56</v>
      </c>
      <c r="DG6" s="21">
        <f t="shared" si="11"/>
        <v>94.75</v>
      </c>
      <c r="DH6" s="20" t="str">
        <f>IF(DH7="","",IF(DH7="-","【-】","【"&amp;SUBSTITUTE(TEXT(DH7,"#,##0.00"),"-","△")&amp;"】"))</f>
        <v>【95.72】</v>
      </c>
      <c r="DI6" s="21">
        <f>IF(DI7="",NA(),DI7)</f>
        <v>36.49</v>
      </c>
      <c r="DJ6" s="21">
        <f t="shared" ref="DJ6:DR6" si="12">IF(DJ7="",NA(),DJ7)</f>
        <v>37.409999999999997</v>
      </c>
      <c r="DK6" s="21">
        <f t="shared" si="12"/>
        <v>38.44</v>
      </c>
      <c r="DL6" s="21">
        <f t="shared" si="12"/>
        <v>39.630000000000003</v>
      </c>
      <c r="DM6" s="21">
        <f t="shared" si="12"/>
        <v>40.770000000000003</v>
      </c>
      <c r="DN6" s="21">
        <f t="shared" si="12"/>
        <v>30.11</v>
      </c>
      <c r="DO6" s="21">
        <f t="shared" si="12"/>
        <v>30.45</v>
      </c>
      <c r="DP6" s="21">
        <f t="shared" si="12"/>
        <v>31.01</v>
      </c>
      <c r="DQ6" s="21">
        <f t="shared" si="12"/>
        <v>28.87</v>
      </c>
      <c r="DR6" s="21">
        <f t="shared" si="12"/>
        <v>31.34</v>
      </c>
      <c r="DS6" s="20" t="str">
        <f>IF(DS7="","",IF(DS7="-","【-】","【"&amp;SUBSTITUTE(TEXT(DS7,"#,##0.00"),"-","△")&amp;"】"))</f>
        <v>【38.17】</v>
      </c>
      <c r="DT6" s="21">
        <f>IF(DT7="",NA(),DT7)</f>
        <v>6.95</v>
      </c>
      <c r="DU6" s="21">
        <f t="shared" ref="DU6:EC6" si="13">IF(DU7="",NA(),DU7)</f>
        <v>6.67</v>
      </c>
      <c r="DV6" s="21">
        <f t="shared" si="13"/>
        <v>9.06</v>
      </c>
      <c r="DW6" s="21">
        <f t="shared" si="13"/>
        <v>10.99</v>
      </c>
      <c r="DX6" s="21">
        <f t="shared" si="13"/>
        <v>12.3</v>
      </c>
      <c r="DY6" s="21">
        <f t="shared" si="13"/>
        <v>4.54</v>
      </c>
      <c r="DZ6" s="21">
        <f t="shared" si="13"/>
        <v>4.8499999999999996</v>
      </c>
      <c r="EA6" s="21">
        <f t="shared" si="13"/>
        <v>4.95</v>
      </c>
      <c r="EB6" s="21">
        <f t="shared" si="13"/>
        <v>5.64</v>
      </c>
      <c r="EC6" s="21">
        <f t="shared" si="13"/>
        <v>6.43</v>
      </c>
      <c r="ED6" s="20" t="str">
        <f>IF(ED7="","",IF(ED7="-","【-】","【"&amp;SUBSTITUTE(TEXT(ED7,"#,##0.00"),"-","△")&amp;"】"))</f>
        <v>【6.54】</v>
      </c>
      <c r="EE6" s="21">
        <f>IF(EE7="",NA(),EE7)</f>
        <v>1.1100000000000001</v>
      </c>
      <c r="EF6" s="21">
        <f t="shared" ref="EF6:EN6" si="14">IF(EF7="",NA(),EF7)</f>
        <v>1.55</v>
      </c>
      <c r="EG6" s="21">
        <f t="shared" si="14"/>
        <v>2</v>
      </c>
      <c r="EH6" s="21">
        <f t="shared" si="14"/>
        <v>2.2999999999999998</v>
      </c>
      <c r="EI6" s="21">
        <f t="shared" si="14"/>
        <v>2.48</v>
      </c>
      <c r="EJ6" s="21">
        <f t="shared" si="14"/>
        <v>0.17</v>
      </c>
      <c r="EK6" s="21">
        <f t="shared" si="14"/>
        <v>0.21</v>
      </c>
      <c r="EL6" s="21">
        <f t="shared" si="14"/>
        <v>0.19</v>
      </c>
      <c r="EM6" s="21">
        <f t="shared" si="14"/>
        <v>0.19</v>
      </c>
      <c r="EN6" s="21">
        <f t="shared" si="14"/>
        <v>0.19</v>
      </c>
      <c r="EO6" s="20" t="str">
        <f>IF(EO7="","",IF(EO7="-","【-】","【"&amp;SUBSTITUTE(TEXT(EO7,"#,##0.00"),"-","△")&amp;"】"))</f>
        <v>【0.24】</v>
      </c>
    </row>
    <row r="7" spans="1:148" s="22" customFormat="1" x14ac:dyDescent="0.15">
      <c r="A7" s="14"/>
      <c r="B7" s="23">
        <v>2021</v>
      </c>
      <c r="C7" s="23">
        <v>242021</v>
      </c>
      <c r="D7" s="23">
        <v>46</v>
      </c>
      <c r="E7" s="23">
        <v>17</v>
      </c>
      <c r="F7" s="23">
        <v>1</v>
      </c>
      <c r="G7" s="23">
        <v>0</v>
      </c>
      <c r="H7" s="23" t="s">
        <v>96</v>
      </c>
      <c r="I7" s="23" t="s">
        <v>97</v>
      </c>
      <c r="J7" s="23" t="s">
        <v>98</v>
      </c>
      <c r="K7" s="23" t="s">
        <v>99</v>
      </c>
      <c r="L7" s="23" t="s">
        <v>100</v>
      </c>
      <c r="M7" s="23" t="s">
        <v>101</v>
      </c>
      <c r="N7" s="24" t="s">
        <v>102</v>
      </c>
      <c r="O7" s="24">
        <v>65.53</v>
      </c>
      <c r="P7" s="24">
        <v>80.03</v>
      </c>
      <c r="Q7" s="24">
        <v>77.989999999999995</v>
      </c>
      <c r="R7" s="24">
        <v>3520</v>
      </c>
      <c r="S7" s="24">
        <v>309825</v>
      </c>
      <c r="T7" s="24">
        <v>206.5</v>
      </c>
      <c r="U7" s="24">
        <v>1500.36</v>
      </c>
      <c r="V7" s="24">
        <v>247570</v>
      </c>
      <c r="W7" s="24">
        <v>47.52</v>
      </c>
      <c r="X7" s="24">
        <v>5209.8100000000004</v>
      </c>
      <c r="Y7" s="24">
        <v>113.96</v>
      </c>
      <c r="Z7" s="24">
        <v>118.01</v>
      </c>
      <c r="AA7" s="24">
        <v>113.08</v>
      </c>
      <c r="AB7" s="24">
        <v>112.6</v>
      </c>
      <c r="AC7" s="24">
        <v>108.57</v>
      </c>
      <c r="AD7" s="24">
        <v>107.43</v>
      </c>
      <c r="AE7" s="24">
        <v>107.64</v>
      </c>
      <c r="AF7" s="24">
        <v>107.03</v>
      </c>
      <c r="AG7" s="24">
        <v>106.55</v>
      </c>
      <c r="AH7" s="24">
        <v>106.01</v>
      </c>
      <c r="AI7" s="24">
        <v>107.02</v>
      </c>
      <c r="AJ7" s="24">
        <v>0</v>
      </c>
      <c r="AK7" s="24">
        <v>0</v>
      </c>
      <c r="AL7" s="24">
        <v>0</v>
      </c>
      <c r="AM7" s="24">
        <v>0</v>
      </c>
      <c r="AN7" s="24">
        <v>0</v>
      </c>
      <c r="AO7" s="24">
        <v>10.199999999999999</v>
      </c>
      <c r="AP7" s="24">
        <v>9.1999999999999993</v>
      </c>
      <c r="AQ7" s="24">
        <v>7.69</v>
      </c>
      <c r="AR7" s="24">
        <v>5.95</v>
      </c>
      <c r="AS7" s="24">
        <v>5.27</v>
      </c>
      <c r="AT7" s="24">
        <v>3.09</v>
      </c>
      <c r="AU7" s="24">
        <v>77.64</v>
      </c>
      <c r="AV7" s="24">
        <v>80.64</v>
      </c>
      <c r="AW7" s="24">
        <v>78.09</v>
      </c>
      <c r="AX7" s="24">
        <v>74.709999999999994</v>
      </c>
      <c r="AY7" s="24">
        <v>68.78</v>
      </c>
      <c r="AZ7" s="24">
        <v>65.83</v>
      </c>
      <c r="BA7" s="24">
        <v>72.22</v>
      </c>
      <c r="BB7" s="24">
        <v>73.02</v>
      </c>
      <c r="BC7" s="24">
        <v>72.930000000000007</v>
      </c>
      <c r="BD7" s="24">
        <v>80.08</v>
      </c>
      <c r="BE7" s="24">
        <v>71.39</v>
      </c>
      <c r="BF7" s="24">
        <v>2014.36</v>
      </c>
      <c r="BG7" s="24">
        <v>930.02</v>
      </c>
      <c r="BH7" s="24">
        <v>901.87</v>
      </c>
      <c r="BI7" s="24">
        <v>855.96</v>
      </c>
      <c r="BJ7" s="24">
        <v>819.71</v>
      </c>
      <c r="BK7" s="24">
        <v>805.14</v>
      </c>
      <c r="BL7" s="24">
        <v>730.93</v>
      </c>
      <c r="BM7" s="24">
        <v>708.89</v>
      </c>
      <c r="BN7" s="24">
        <v>730.52</v>
      </c>
      <c r="BO7" s="24">
        <v>672.33</v>
      </c>
      <c r="BP7" s="24">
        <v>669.11</v>
      </c>
      <c r="BQ7" s="24">
        <v>118.63</v>
      </c>
      <c r="BR7" s="24">
        <v>100</v>
      </c>
      <c r="BS7" s="24">
        <v>100</v>
      </c>
      <c r="BT7" s="24">
        <v>100</v>
      </c>
      <c r="BU7" s="24">
        <v>100</v>
      </c>
      <c r="BV7" s="24">
        <v>100.22</v>
      </c>
      <c r="BW7" s="24">
        <v>98.09</v>
      </c>
      <c r="BX7" s="24">
        <v>97.91</v>
      </c>
      <c r="BY7" s="24">
        <v>98.61</v>
      </c>
      <c r="BZ7" s="24">
        <v>98.75</v>
      </c>
      <c r="CA7" s="24">
        <v>99.73</v>
      </c>
      <c r="CB7" s="24">
        <v>127.55</v>
      </c>
      <c r="CC7" s="24">
        <v>189.7</v>
      </c>
      <c r="CD7" s="24">
        <v>190.62</v>
      </c>
      <c r="CE7" s="24">
        <v>187.53</v>
      </c>
      <c r="CF7" s="24">
        <v>186.92</v>
      </c>
      <c r="CG7" s="24">
        <v>144.79</v>
      </c>
      <c r="CH7" s="24">
        <v>146.08000000000001</v>
      </c>
      <c r="CI7" s="24">
        <v>144.11000000000001</v>
      </c>
      <c r="CJ7" s="24">
        <v>141.24</v>
      </c>
      <c r="CK7" s="24">
        <v>142.03</v>
      </c>
      <c r="CL7" s="24">
        <v>134.97999999999999</v>
      </c>
      <c r="CM7" s="24">
        <v>68.59</v>
      </c>
      <c r="CN7" s="24">
        <v>73.650000000000006</v>
      </c>
      <c r="CO7" s="24">
        <v>71.39</v>
      </c>
      <c r="CP7" s="24">
        <v>72.09</v>
      </c>
      <c r="CQ7" s="24">
        <v>74.69</v>
      </c>
      <c r="CR7" s="24">
        <v>61.54</v>
      </c>
      <c r="CS7" s="24">
        <v>61.93</v>
      </c>
      <c r="CT7" s="24">
        <v>61.32</v>
      </c>
      <c r="CU7" s="24">
        <v>61.7</v>
      </c>
      <c r="CV7" s="24">
        <v>63.04</v>
      </c>
      <c r="CW7" s="24">
        <v>59.99</v>
      </c>
      <c r="CX7" s="24">
        <v>92.47</v>
      </c>
      <c r="CY7" s="24">
        <v>92.54</v>
      </c>
      <c r="CZ7" s="24">
        <v>93.05</v>
      </c>
      <c r="DA7" s="24">
        <v>93.49</v>
      </c>
      <c r="DB7" s="24">
        <v>93.82</v>
      </c>
      <c r="DC7" s="24">
        <v>94.13</v>
      </c>
      <c r="DD7" s="24">
        <v>94.45</v>
      </c>
      <c r="DE7" s="24">
        <v>94.58</v>
      </c>
      <c r="DF7" s="24">
        <v>94.56</v>
      </c>
      <c r="DG7" s="24">
        <v>94.75</v>
      </c>
      <c r="DH7" s="24">
        <v>95.72</v>
      </c>
      <c r="DI7" s="24">
        <v>36.49</v>
      </c>
      <c r="DJ7" s="24">
        <v>37.409999999999997</v>
      </c>
      <c r="DK7" s="24">
        <v>38.44</v>
      </c>
      <c r="DL7" s="24">
        <v>39.630000000000003</v>
      </c>
      <c r="DM7" s="24">
        <v>40.770000000000003</v>
      </c>
      <c r="DN7" s="24">
        <v>30.11</v>
      </c>
      <c r="DO7" s="24">
        <v>30.45</v>
      </c>
      <c r="DP7" s="24">
        <v>31.01</v>
      </c>
      <c r="DQ7" s="24">
        <v>28.87</v>
      </c>
      <c r="DR7" s="24">
        <v>31.34</v>
      </c>
      <c r="DS7" s="24">
        <v>38.17</v>
      </c>
      <c r="DT7" s="24">
        <v>6.95</v>
      </c>
      <c r="DU7" s="24">
        <v>6.67</v>
      </c>
      <c r="DV7" s="24">
        <v>9.06</v>
      </c>
      <c r="DW7" s="24">
        <v>10.99</v>
      </c>
      <c r="DX7" s="24">
        <v>12.3</v>
      </c>
      <c r="DY7" s="24">
        <v>4.54</v>
      </c>
      <c r="DZ7" s="24">
        <v>4.8499999999999996</v>
      </c>
      <c r="EA7" s="24">
        <v>4.95</v>
      </c>
      <c r="EB7" s="24">
        <v>5.64</v>
      </c>
      <c r="EC7" s="24">
        <v>6.43</v>
      </c>
      <c r="ED7" s="24">
        <v>6.54</v>
      </c>
      <c r="EE7" s="24">
        <v>1.1100000000000001</v>
      </c>
      <c r="EF7" s="24">
        <v>1.55</v>
      </c>
      <c r="EG7" s="24">
        <v>2</v>
      </c>
      <c r="EH7" s="24">
        <v>2.2999999999999998</v>
      </c>
      <c r="EI7" s="24">
        <v>2.48</v>
      </c>
      <c r="EJ7" s="24">
        <v>0.17</v>
      </c>
      <c r="EK7" s="24">
        <v>0.21</v>
      </c>
      <c r="EL7" s="24">
        <v>0.19</v>
      </c>
      <c r="EM7" s="24">
        <v>0.19</v>
      </c>
      <c r="EN7" s="24">
        <v>0.19</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岡田 大輝</cp:lastModifiedBy>
  <cp:lastPrinted>2023-02-01T02:47:55Z</cp:lastPrinted>
  <dcterms:created xsi:type="dcterms:W3CDTF">2023-01-12T23:31:56Z</dcterms:created>
  <dcterms:modified xsi:type="dcterms:W3CDTF">2023-02-01T02:50:01Z</dcterms:modified>
  <cp:category/>
</cp:coreProperties>
</file>