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120" yWindow="-120" windowWidth="29040" windowHeight="158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AM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AM34" i="10"/>
  <c r="BW34" i="10" s="1"/>
  <c r="BW35" i="10" s="1"/>
  <c r="BW36" i="10" s="1"/>
  <c r="BW37" i="10" s="1"/>
  <c r="BW38" i="10" s="1"/>
  <c r="BW39" i="10" s="1"/>
  <c r="BW40" i="10" s="1"/>
  <c r="BW41" i="10" s="1"/>
  <c r="BW42" i="10" s="1"/>
  <c r="BW43" i="10" s="1"/>
  <c r="BE34" i="10"/>
  <c r="BE35" i="10" s="1"/>
  <c r="CO34" i="10" l="1"/>
  <c r="CO35" i="10" s="1"/>
</calcChain>
</file>

<file path=xl/sharedStrings.xml><?xml version="1.0" encoding="utf-8"?>
<sst xmlns="http://schemas.openxmlformats.org/spreadsheetml/2006/main" count="1156" uniqueCount="618">
  <si>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</si>
  <si>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</si>
  <si>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</si>
  <si>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</si>
  <si>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</si>
  <si>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</si>
  <si>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</si>
  <si>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</si>
  <si>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</si>
  <si>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</si>
  <si>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</si>
  <si>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</si>
  <si>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</si>
  <si>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</si>
  <si>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</si>
  <si>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</si>
  <si>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</si>
  <si>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</si>
  <si>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</si>
  <si>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</si>
  <si>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</si>
  <si>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</si>
  <si>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</si>
  <si>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</si>
  <si>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</si>
  <si>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</si>
  <si>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</si>
  <si>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</si>
  <si>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</si>
  <si>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</si>
  <si>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</si>
  <si>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</si>
  <si>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</si>
  <si>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</si>
  <si>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</si>
  <si>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</si>
  <si>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</si>
  <si>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</si>
  <si>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</si>
  <si>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</si>
  <si>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</si>
  <si>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</si>
  <si>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</si>
  <si>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</si>
  <si>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</si>
  <si>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</si>
  <si>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</si>
  <si>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</si>
  <si>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</si>
  <si>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</si>
  <si>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</si>
  <si>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</si>
  <si>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</si>
  <si>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</si>
  <si>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</si>
  <si>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</si>
  <si>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</si>
  <si>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</si>
  <si>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</si>
  <si>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</si>
  <si>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</si>
  <si>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</si>
  <si>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</si>
  <si>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</si>
  <si>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</si>
  <si>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</si>
  <si>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</si>
  <si>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</si>
  <si>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</si>
  <si>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</si>
  <si>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</si>
  <si>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</si>
  <si>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</si>
  <si>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</si>
  <si>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</si>
  <si>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</si>
  <si>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</si>
  <si>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</si>
  <si>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</si>
  <si>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</si>
  <si>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</si>
  <si>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</si>
  <si>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</si>
  <si>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</si>
  <si>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Ⅰ－１</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</si>
  <si>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</si>
  <si>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</si>
  <si>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</si>
  <si>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</si>
  <si>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</si>
  <si>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</si>
  <si>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</si>
  <si>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</si>
  <si>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</si>
  <si>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</si>
  <si>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</si>
  <si>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</si>
  <si>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鳥羽市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</si>
  <si>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</si>
  <si>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</si>
  <si>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</si>
  <si>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</si>
  <si>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</si>
  <si>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</si>
  <si>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</si>
  <si>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</si>
  <si>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</si>
  <si>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</si>
  <si>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</si>
  <si>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</si>
  <si>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</si>
  <si>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</si>
  <si>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</si>
  <si>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</si>
  <si>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</si>
  <si>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</si>
  <si>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</si>
  <si>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</si>
  <si>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</si>
  <si>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</si>
  <si>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</si>
  <si>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</si>
  <si>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</si>
  <si>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</si>
  <si>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</si>
  <si>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</si>
  <si>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</si>
  <si>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</si>
  <si>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</si>
  <si>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</si>
  <si>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</si>
  <si>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</si>
  <si>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</si>
  <si>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</si>
  <si>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</si>
  <si>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</si>
  <si>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</si>
  <si>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</si>
  <si>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</si>
  <si>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</si>
  <si>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</si>
  <si>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</si>
  <si>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</si>
  <si>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</si>
  <si>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</si>
  <si>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</si>
  <si>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</si>
  <si>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</si>
  <si>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</si>
  <si>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</si>
  <si>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</si>
  <si>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5"/>
  </si>
  <si>
    <t>うち日本人(％)</t>
    <phoneticPr fontId="5"/>
  </si>
  <si>
    <t>-2.4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</si>
  <si>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</si>
  <si>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</si>
  <si>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</si>
  <si>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</si>
  <si>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</si>
  <si>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</si>
  <si>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</si>
  <si>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</si>
  <si>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</si>
  <si>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</si>
  <si>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</si>
  <si>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</si>
  <si>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</si>
  <si>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</si>
  <si>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</si>
  <si>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</si>
  <si>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</si>
  <si>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</si>
  <si>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</si>
  <si>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</si>
  <si>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</si>
  <si>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</si>
  <si>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</si>
  <si>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</si>
  <si>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</si>
  <si>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</si>
  <si>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</si>
  <si>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</si>
  <si>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</si>
  <si>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</si>
  <si>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</si>
  <si>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</si>
  <si>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</si>
  <si>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</si>
  <si>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</si>
  <si>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</si>
  <si>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</si>
  <si>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</si>
  <si>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</si>
  <si>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</si>
  <si>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</si>
  <si>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</si>
  <si>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</si>
  <si>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</si>
  <si>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</si>
  <si>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</si>
  <si>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</si>
  <si>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</si>
  <si>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</si>
  <si>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</si>
  <si>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</si>
  <si>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</si>
  <si>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</si>
  <si>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</si>
  <si>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</si>
  <si>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</si>
  <si>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</si>
  <si>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</si>
  <si>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</si>
  <si>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</si>
  <si>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三重県鳥羽市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</si>
  <si>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</si>
  <si>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</si>
  <si>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</si>
  <si>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</si>
  <si>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</si>
  <si>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</si>
  <si>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</si>
  <si>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</si>
  <si>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</si>
  <si>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</si>
  <si>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</si>
  <si>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</si>
  <si>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</si>
  <si>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</si>
  <si>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</si>
  <si>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</si>
  <si>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</si>
  <si>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</si>
  <si>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</si>
  <si>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</si>
  <si>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</si>
  <si>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</si>
  <si>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</si>
  <si>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</si>
  <si>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</si>
  <si>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</si>
  <si>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</si>
  <si>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</si>
  <si>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</si>
  <si>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</si>
  <si>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</si>
  <si>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</si>
  <si>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</si>
  <si>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</si>
  <si>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</si>
  <si>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</si>
  <si>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</si>
  <si>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</si>
  <si>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</si>
  <si>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</si>
  <si>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</si>
  <si>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</si>
  <si>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</si>
  <si>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</si>
  <si>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</si>
  <si>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</si>
  <si>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</si>
  <si>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</si>
  <si>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</si>
  <si>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</si>
  <si>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</si>
  <si>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</si>
  <si>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</si>
  <si>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</si>
  <si>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</si>
  <si>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</si>
  <si>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</si>
  <si>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</si>
  <si>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</si>
  <si>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</si>
  <si>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</si>
  <si>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</si>
  <si>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</si>
  <si>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</si>
  <si>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</si>
  <si>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</si>
  <si>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</si>
  <si>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</si>
  <si>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</si>
  <si>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</si>
  <si>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</si>
  <si>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</si>
  <si>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</si>
  <si>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</si>
  <si>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</si>
  <si>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</si>
  <si>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</si>
  <si>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</si>
  <si>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</si>
  <si>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</si>
  <si>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</si>
  <si>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</si>
  <si>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</si>
  <si>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</si>
  <si>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</si>
  <si>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</si>
  <si>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</si>
  <si>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</si>
  <si>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</si>
  <si>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</si>
  <si>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</si>
  <si>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</si>
  <si>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</si>
  <si>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</si>
  <si>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</si>
  <si>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</si>
  <si>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</si>
  <si>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</si>
  <si>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</si>
  <si>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</si>
  <si>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</si>
  <si>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</si>
  <si>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</si>
  <si>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</si>
  <si>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</si>
  <si>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</si>
  <si>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</si>
  <si>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</si>
  <si>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</si>
  <si>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</si>
  <si>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</si>
  <si>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</si>
  <si>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</si>
  <si>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</si>
  <si>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</si>
  <si>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</si>
  <si>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</si>
  <si>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</si>
  <si>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交通</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</si>
  <si>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</si>
  <si>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</si>
  <si>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</si>
  <si>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</si>
  <si>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</si>
  <si>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</si>
  <si>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</si>
  <si>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</si>
  <si>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</si>
  <si>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</si>
  <si>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</si>
  <si>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</si>
  <si>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</si>
  <si>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</si>
  <si>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</si>
  <si>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</si>
  <si>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</si>
  <si>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</si>
  <si>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</si>
  <si>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</si>
  <si>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</si>
  <si>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</si>
  <si>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</si>
  <si>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</si>
  <si>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</si>
  <si>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</si>
  <si>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</si>
  <si>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</si>
  <si>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</si>
  <si>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</si>
  <si>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</si>
  <si>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</si>
  <si>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</si>
  <si>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</si>
  <si>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</si>
  <si>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</si>
  <si>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三重県鳥羽市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</si>
  <si>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</si>
  <si>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</si>
  <si>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</si>
  <si>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</si>
  <si>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</si>
  <si>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</si>
  <si>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</si>
  <si>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</si>
  <si>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</si>
  <si>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</si>
  <si>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</si>
  <si>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</si>
  <si>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</si>
  <si>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</si>
  <si>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</si>
  <si>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</si>
  <si>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</si>
  <si>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</si>
  <si>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</si>
  <si>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</si>
  <si>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</si>
  <si>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</si>
  <si>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</si>
  <si>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</si>
  <si>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</si>
  <si>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</si>
  <si>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</si>
  <si>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</si>
  <si>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</si>
  <si>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</si>
  <si>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</si>
  <si>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</si>
  <si>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</si>
  <si>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</si>
  <si>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</si>
  <si>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後期高齢者医療特別会計</t>
    <phoneticPr fontId="5"/>
  </si>
  <si>
    <t>水道事業会計</t>
    <phoneticPr fontId="5"/>
  </si>
  <si>
    <t>法適用企業</t>
    <phoneticPr fontId="5"/>
  </si>
  <si>
    <t>定期航路事業特別会計</t>
    <phoneticPr fontId="5"/>
  </si>
  <si>
    <t>法非適用企業</t>
    <phoneticPr fontId="5"/>
  </si>
  <si>
    <t>特定環境保全公共下水道事業特別会計</t>
    <phoneticPr fontId="5"/>
  </si>
  <si>
    <t>-</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</si>
  <si>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</si>
  <si>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</si>
  <si>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</si>
  <si>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</si>
  <si>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</si>
  <si>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</si>
  <si>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</si>
  <si>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</si>
  <si>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</si>
  <si>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</si>
  <si>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</si>
  <si>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</si>
  <si>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</si>
  <si>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</si>
  <si>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</si>
  <si>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</si>
  <si>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</si>
  <si>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</si>
  <si>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</si>
  <si>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</si>
  <si>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</si>
  <si>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</si>
  <si>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</si>
  <si>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</si>
  <si>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</si>
  <si>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</si>
  <si>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</si>
  <si>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</si>
  <si>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</si>
  <si>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</si>
  <si>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</si>
  <si>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</si>
  <si>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</si>
  <si>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</si>
  <si>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</si>
  <si>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</si>
  <si>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</si>
  <si>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</si>
  <si>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</si>
  <si>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</si>
  <si>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</si>
  <si>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</si>
  <si>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</si>
  <si>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</si>
  <si>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</si>
  <si>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</si>
  <si>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</si>
  <si>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</si>
  <si>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</si>
  <si>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</si>
  <si>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</si>
  <si>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</si>
  <si>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</si>
  <si>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</si>
  <si>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</si>
  <si>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</si>
  <si>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</si>
  <si>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</si>
  <si>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</si>
  <si>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</si>
  <si>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</si>
  <si>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</si>
  <si>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特定環境保全公共下水道事業特別会計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</si>
  <si>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</si>
  <si>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定期航路事業特別会計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</si>
  <si>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</si>
  <si>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</si>
  <si>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</si>
  <si>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</si>
  <si>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</si>
  <si>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</si>
  <si>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</si>
  <si>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</si>
  <si>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</si>
  <si>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</si>
  <si>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</si>
  <si>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</si>
  <si>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</si>
  <si>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</si>
  <si>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</si>
  <si>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</si>
  <si>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</si>
  <si>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</si>
  <si>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</si>
  <si>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</si>
  <si>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</si>
  <si>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</si>
  <si>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</si>
  <si>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</si>
  <si>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</si>
  <si>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</si>
  <si>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</si>
  <si>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</si>
  <si>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</si>
  <si>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</si>
  <si>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</si>
  <si>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</si>
  <si>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</si>
  <si>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</si>
  <si>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</si>
  <si>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</si>
  <si>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</si>
  <si>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</si>
  <si>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</si>
  <si>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</si>
  <si>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</si>
  <si>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</si>
  <si>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</si>
  <si>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</si>
  <si>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</si>
  <si>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</si>
  <si>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</si>
  <si>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</si>
  <si>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</si>
  <si>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</si>
  <si>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</si>
  <si>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</si>
  <si>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</si>
  <si>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</si>
  <si>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</si>
  <si>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</si>
  <si>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</si>
  <si>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</si>
  <si>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</si>
  <si>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</si>
  <si>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</si>
  <si>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</si>
  <si>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</si>
  <si>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</si>
  <si>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</si>
  <si>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</si>
  <si>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</si>
  <si>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</si>
  <si>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</si>
  <si>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</si>
  <si>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</si>
  <si>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</si>
  <si>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</si>
  <si>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</si>
  <si>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</si>
  <si>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</si>
  <si>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</si>
  <si>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</si>
  <si>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</si>
  <si>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</si>
  <si>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</si>
  <si>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</si>
  <si>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</si>
  <si>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</si>
  <si>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</si>
  <si>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1.43</t>
  </si>
  <si>
    <t>▲ 0.29</t>
  </si>
  <si>
    <t>水道事業会計</t>
  </si>
  <si>
    <t>一般会計</t>
  </si>
  <si>
    <t>介護保険事業特別会計</t>
  </si>
  <si>
    <t>国民健康保険事業特別会計</t>
  </si>
  <si>
    <t>後期高齢者医療特別会計</t>
  </si>
  <si>
    <t>定期航路事業特別会計</t>
  </si>
  <si>
    <t>特定環境保全公共下水道事業特別会計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</si>
  <si>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</si>
  <si>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</si>
  <si>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</si>
  <si>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</si>
  <si>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</si>
  <si>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</si>
  <si>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</si>
  <si>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</si>
  <si>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ふるさと創生基金</t>
    <rPh sb="4" eb="8">
      <t>ソウセイキキン</t>
    </rPh>
    <phoneticPr fontId="5"/>
  </si>
  <si>
    <t>都市計画事業基金</t>
    <rPh sb="0" eb="8">
      <t>トシケイカクジギョウキキン</t>
    </rPh>
    <phoneticPr fontId="5"/>
  </si>
  <si>
    <t>庁舎等改修基金</t>
    <rPh sb="0" eb="3">
      <t>チョウシャトウ</t>
    </rPh>
    <rPh sb="3" eb="7">
      <t>カイシュウキキン</t>
    </rPh>
    <phoneticPr fontId="5"/>
  </si>
  <si>
    <t>観光振興基金</t>
    <rPh sb="0" eb="6">
      <t>カンコウシンコウキキン</t>
    </rPh>
    <phoneticPr fontId="5"/>
  </si>
  <si>
    <t>職員退職手当基金</t>
    <rPh sb="0" eb="8">
      <t>ショクインタイショクテアテキキン</t>
    </rPh>
    <phoneticPr fontId="5"/>
  </si>
  <si>
    <t>-</t>
    <phoneticPr fontId="2"/>
  </si>
  <si>
    <t>鳥羽志勢広域連合（一般会計）</t>
    <rPh sb="0" eb="2">
      <t>トバ</t>
    </rPh>
    <rPh sb="2" eb="3">
      <t>シ</t>
    </rPh>
    <rPh sb="3" eb="4">
      <t>セイ</t>
    </rPh>
    <rPh sb="4" eb="6">
      <t>コウイキ</t>
    </rPh>
    <rPh sb="6" eb="8">
      <t>レンゴウ</t>
    </rPh>
    <rPh sb="9" eb="11">
      <t>イッパン</t>
    </rPh>
    <rPh sb="11" eb="13">
      <t>カイケイ</t>
    </rPh>
    <phoneticPr fontId="2"/>
  </si>
  <si>
    <t>志摩広域行政組合（一般会計）</t>
    <rPh sb="0" eb="2">
      <t>シマ</t>
    </rPh>
    <rPh sb="2" eb="4">
      <t>コウイキ</t>
    </rPh>
    <rPh sb="4" eb="6">
      <t>ギョウセイ</t>
    </rPh>
    <rPh sb="6" eb="8">
      <t>クミアイ</t>
    </rPh>
    <rPh sb="9" eb="11">
      <t>イッパン</t>
    </rPh>
    <rPh sb="11" eb="13">
      <t>カイケイ</t>
    </rPh>
    <phoneticPr fontId="2"/>
  </si>
  <si>
    <t>志摩広域行政組合（才庭寮特別会計）</t>
    <rPh sb="0" eb="2">
      <t>シマ</t>
    </rPh>
    <rPh sb="2" eb="4">
      <t>コウイキ</t>
    </rPh>
    <rPh sb="4" eb="6">
      <t>ギョウセイ</t>
    </rPh>
    <rPh sb="6" eb="8">
      <t>クミアイ</t>
    </rPh>
    <rPh sb="9" eb="10">
      <t>サイ</t>
    </rPh>
    <rPh sb="10" eb="11">
      <t>ニワ</t>
    </rPh>
    <rPh sb="11" eb="12">
      <t>リョウ</t>
    </rPh>
    <rPh sb="12" eb="14">
      <t>トクベツ</t>
    </rPh>
    <rPh sb="14" eb="16">
      <t>カイケイ</t>
    </rPh>
    <phoneticPr fontId="2"/>
  </si>
  <si>
    <t>志摩広域行政組合（ともやま苑特別会計）</t>
    <rPh sb="0" eb="2">
      <t>シマ</t>
    </rPh>
    <rPh sb="2" eb="4">
      <t>コウイキ</t>
    </rPh>
    <rPh sb="4" eb="6">
      <t>ギョウセイ</t>
    </rPh>
    <rPh sb="6" eb="8">
      <t>クミアイ</t>
    </rPh>
    <rPh sb="13" eb="14">
      <t>エン</t>
    </rPh>
    <rPh sb="14" eb="16">
      <t>トクベツ</t>
    </rPh>
    <rPh sb="16" eb="18">
      <t>カイケイ</t>
    </rPh>
    <phoneticPr fontId="2"/>
  </si>
  <si>
    <t>志摩広域行政組合（福祉センター特別会計）</t>
    <rPh sb="0" eb="2">
      <t>シマ</t>
    </rPh>
    <rPh sb="2" eb="4">
      <t>コウイキ</t>
    </rPh>
    <rPh sb="4" eb="6">
      <t>ギョウセイ</t>
    </rPh>
    <rPh sb="6" eb="8">
      <t>クミアイ</t>
    </rPh>
    <rPh sb="9" eb="11">
      <t>フクシ</t>
    </rPh>
    <rPh sb="15" eb="17">
      <t>トクベツ</t>
    </rPh>
    <rPh sb="17" eb="19">
      <t>カイケイ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</si>
  <si>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</si>
  <si>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</si>
  <si>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三重地方税管理回収機構（一般会計）</t>
    <rPh sb="0" eb="2">
      <t>ミエ</t>
    </rPh>
    <rPh sb="2" eb="5">
      <t>チホウゼイ</t>
    </rPh>
    <rPh sb="5" eb="7">
      <t>カンリ</t>
    </rPh>
    <rPh sb="7" eb="9">
      <t>カイシュウ</t>
    </rPh>
    <rPh sb="9" eb="11">
      <t>キコウ</t>
    </rPh>
    <rPh sb="12" eb="14">
      <t>イッパン</t>
    </rPh>
    <rPh sb="14" eb="16">
      <t>カイケイ</t>
    </rPh>
    <phoneticPr fontId="2"/>
  </si>
  <si>
    <t>三重地方税管理回収機構（滞納整理拡充事業特別会計）</t>
    <rPh sb="0" eb="2">
      <t>ミエ</t>
    </rPh>
    <rPh sb="2" eb="5">
      <t>チホウゼイ</t>
    </rPh>
    <rPh sb="5" eb="7">
      <t>カンリ</t>
    </rPh>
    <rPh sb="7" eb="9">
      <t>カイシュウ</t>
    </rPh>
    <rPh sb="9" eb="11">
      <t>キコウ</t>
    </rPh>
    <rPh sb="12" eb="14">
      <t>タイノウ</t>
    </rPh>
    <rPh sb="14" eb="16">
      <t>セイリ</t>
    </rPh>
    <rPh sb="16" eb="18">
      <t>カクジュウ</t>
    </rPh>
    <rPh sb="18" eb="20">
      <t>ジギョウ</t>
    </rPh>
    <rPh sb="20" eb="22">
      <t>トクベツ</t>
    </rPh>
    <rPh sb="22" eb="24">
      <t>カイケイ</t>
    </rPh>
    <phoneticPr fontId="2"/>
  </si>
  <si>
    <t>三重県市町総合事務組合（一般会計）</t>
    <rPh sb="0" eb="3">
      <t>ミエケン</t>
    </rPh>
    <rPh sb="3" eb="4">
      <t>シ</t>
    </rPh>
    <rPh sb="4" eb="5">
      <t>マチ</t>
    </rPh>
    <rPh sb="5" eb="7">
      <t>ソウゴウ</t>
    </rPh>
    <rPh sb="7" eb="9">
      <t>ジム</t>
    </rPh>
    <rPh sb="9" eb="11">
      <t>クミアイ</t>
    </rPh>
    <rPh sb="12" eb="14">
      <t>イッパン</t>
    </rPh>
    <rPh sb="14" eb="16">
      <t>カイケイ</t>
    </rPh>
    <phoneticPr fontId="2"/>
  </si>
  <si>
    <t>三重県市町総合事務組合（共同研修特別会計）</t>
    <rPh sb="0" eb="3">
      <t>ミエケン</t>
    </rPh>
    <rPh sb="3" eb="4">
      <t>シ</t>
    </rPh>
    <rPh sb="4" eb="5">
      <t>マチ</t>
    </rPh>
    <rPh sb="5" eb="7">
      <t>ソウゴウ</t>
    </rPh>
    <rPh sb="7" eb="9">
      <t>ジム</t>
    </rPh>
    <rPh sb="9" eb="11">
      <t>クミアイ</t>
    </rPh>
    <rPh sb="12" eb="14">
      <t>キョウドウ</t>
    </rPh>
    <rPh sb="14" eb="16">
      <t>ケンシュウ</t>
    </rPh>
    <rPh sb="16" eb="18">
      <t>トクベツ</t>
    </rPh>
    <rPh sb="18" eb="20">
      <t>カイケイ</t>
    </rPh>
    <phoneticPr fontId="2"/>
  </si>
  <si>
    <t>三重県市町総合事務組合（デジタル地図特別会計）</t>
    <rPh sb="0" eb="3">
      <t>ミエケン</t>
    </rPh>
    <rPh sb="3" eb="4">
      <t>シ</t>
    </rPh>
    <rPh sb="4" eb="5">
      <t>マチ</t>
    </rPh>
    <rPh sb="5" eb="7">
      <t>ソウゴウ</t>
    </rPh>
    <rPh sb="7" eb="9">
      <t>ジム</t>
    </rPh>
    <rPh sb="9" eb="11">
      <t>クミアイ</t>
    </rPh>
    <rPh sb="16" eb="18">
      <t>チズ</t>
    </rPh>
    <rPh sb="18" eb="20">
      <t>トクベツ</t>
    </rPh>
    <rPh sb="20" eb="22">
      <t>カイケイ</t>
    </rPh>
    <phoneticPr fontId="2"/>
  </si>
  <si>
    <t>三重県市町総合事務組合（物品特別会計）</t>
    <rPh sb="0" eb="3">
      <t>ミエケン</t>
    </rPh>
    <rPh sb="3" eb="4">
      <t>シ</t>
    </rPh>
    <rPh sb="4" eb="5">
      <t>マチ</t>
    </rPh>
    <rPh sb="5" eb="7">
      <t>ソウゴウ</t>
    </rPh>
    <rPh sb="7" eb="9">
      <t>ジム</t>
    </rPh>
    <rPh sb="9" eb="11">
      <t>クミアイ</t>
    </rPh>
    <rPh sb="12" eb="14">
      <t>ブッピン</t>
    </rPh>
    <rPh sb="14" eb="16">
      <t>トクベツ</t>
    </rPh>
    <rPh sb="16" eb="18">
      <t>カイケイ</t>
    </rPh>
    <phoneticPr fontId="2"/>
  </si>
  <si>
    <t>三重県市町総合事務組合（退職手当特別会計）</t>
    <rPh sb="0" eb="3">
      <t>ミエケン</t>
    </rPh>
    <rPh sb="3" eb="4">
      <t>シ</t>
    </rPh>
    <rPh sb="4" eb="5">
      <t>マチ</t>
    </rPh>
    <rPh sb="5" eb="7">
      <t>ソウゴウ</t>
    </rPh>
    <rPh sb="7" eb="9">
      <t>ジム</t>
    </rPh>
    <rPh sb="9" eb="11">
      <t>クミアイ</t>
    </rPh>
    <rPh sb="12" eb="14">
      <t>タイショク</t>
    </rPh>
    <rPh sb="14" eb="16">
      <t>テアテ</t>
    </rPh>
    <rPh sb="16" eb="18">
      <t>トクベツ</t>
    </rPh>
    <rPh sb="18" eb="20">
      <t>カイケイ</t>
    </rPh>
    <phoneticPr fontId="2"/>
  </si>
  <si>
    <t>三重県市町総合事務組合（消防救急無線特別会計）</t>
    <rPh sb="0" eb="3">
      <t>ミエケン</t>
    </rPh>
    <rPh sb="3" eb="4">
      <t>シ</t>
    </rPh>
    <rPh sb="4" eb="5">
      <t>マチ</t>
    </rPh>
    <rPh sb="5" eb="7">
      <t>ソウゴウ</t>
    </rPh>
    <rPh sb="7" eb="9">
      <t>ジム</t>
    </rPh>
    <rPh sb="9" eb="11">
      <t>クミアイ</t>
    </rPh>
    <rPh sb="12" eb="14">
      <t>ショウボウ</t>
    </rPh>
    <rPh sb="14" eb="16">
      <t>キュウキュウ</t>
    </rPh>
    <rPh sb="16" eb="18">
      <t>ムセン</t>
    </rPh>
    <rPh sb="18" eb="20">
      <t>トクベツ</t>
    </rPh>
    <rPh sb="20" eb="22">
      <t>カイケイ</t>
    </rPh>
    <phoneticPr fontId="2"/>
  </si>
  <si>
    <t>三重県市町総合事務組合（公平委員会特別会計）</t>
    <rPh sb="0" eb="3">
      <t>ミエケン</t>
    </rPh>
    <rPh sb="3" eb="4">
      <t>シ</t>
    </rPh>
    <rPh sb="4" eb="5">
      <t>マチ</t>
    </rPh>
    <rPh sb="5" eb="7">
      <t>ソウゴウ</t>
    </rPh>
    <rPh sb="7" eb="9">
      <t>ジム</t>
    </rPh>
    <rPh sb="9" eb="11">
      <t>クミアイ</t>
    </rPh>
    <rPh sb="12" eb="14">
      <t>コウヘイ</t>
    </rPh>
    <rPh sb="14" eb="17">
      <t>イインカイ</t>
    </rPh>
    <rPh sb="17" eb="19">
      <t>トクベツ</t>
    </rPh>
    <rPh sb="19" eb="21">
      <t>カイケイ</t>
    </rPh>
    <phoneticPr fontId="2"/>
  </si>
  <si>
    <t>鳥羽市開発公社</t>
    <rPh sb="0" eb="7">
      <t>トバシカイハツコウシャ</t>
    </rPh>
    <phoneticPr fontId="2"/>
  </si>
  <si>
    <t>鳥羽市武道振興会</t>
    <rPh sb="0" eb="8">
      <t>トバシブドウシンコウカイ</t>
    </rPh>
    <phoneticPr fontId="2"/>
  </si>
  <si>
    <t>-</t>
    <phoneticPr fontId="2"/>
  </si>
  <si>
    <t>〇</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</si>
  <si>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</si>
  <si>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</si>
  <si>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</si>
  <si>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</si>
  <si>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</si>
  <si>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</si>
  <si>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</si>
  <si>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</si>
  <si>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</si>
  <si>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</si>
  <si>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年度末地方債残高が増加したものの、一部事務組合等の地方債償還財源となる負担金が減少したほか、分母において標準財政規模が増加したことから、10.0ポイントの減となった。依然として類似団体内平均値より高い値となっていることから、引き続き地方債残高の管理と、充当可能財源の充実に努めていく。
有形固定資産減価償却率については、消防庁舎等、新たに施設整備を行ったことから、1.5ポイント改善したが、依然として公共施設の老朽化が著しいことから、公共施設総合管理計画等に基づき、計画的な長寿命化に取り組むなど、引き続き適正管理に努めていく。</t>
    <rPh sb="0" eb="6">
      <t>ショウライフタンヒリツ</t>
    </rPh>
    <rPh sb="12" eb="19">
      <t>ネンドマツチホウサイザン</t>
    </rPh>
    <rPh sb="19" eb="20">
      <t>ダカ</t>
    </rPh>
    <rPh sb="21" eb="23">
      <t>ゾウカ</t>
    </rPh>
    <rPh sb="29" eb="36">
      <t>イチブジムクミアイトウ</t>
    </rPh>
    <rPh sb="37" eb="44">
      <t>チホウサイショウカンザイゲン</t>
    </rPh>
    <rPh sb="47" eb="50">
      <t>フタンキン</t>
    </rPh>
    <rPh sb="51" eb="53">
      <t>ゲンショウ</t>
    </rPh>
    <rPh sb="58" eb="60">
      <t>ブンボ</t>
    </rPh>
    <rPh sb="64" eb="70">
      <t>ヒョウジュンザイセイキボ</t>
    </rPh>
    <rPh sb="71" eb="73">
      <t>ゾウカ</t>
    </rPh>
    <rPh sb="89" eb="90">
      <t>ゲン</t>
    </rPh>
    <rPh sb="95" eb="97">
      <t>イゼン</t>
    </rPh>
    <rPh sb="110" eb="111">
      <t>タカ</t>
    </rPh>
    <rPh sb="112" eb="113">
      <t>アタイ</t>
    </rPh>
    <rPh sb="124" eb="125">
      <t>ヒ</t>
    </rPh>
    <rPh sb="126" eb="127">
      <t>ツヅ</t>
    </rPh>
    <rPh sb="128" eb="133">
      <t>チホウサイザンダカ</t>
    </rPh>
    <rPh sb="134" eb="136">
      <t>カンリ</t>
    </rPh>
    <rPh sb="138" eb="144">
      <t>ジュウトウカノウザイゲン</t>
    </rPh>
    <rPh sb="145" eb="147">
      <t>ジュウジツ</t>
    </rPh>
    <rPh sb="148" eb="149">
      <t>ツト</t>
    </rPh>
    <rPh sb="155" eb="166">
      <t>ユウケイコテイシサンゲンカショウキャクリツ</t>
    </rPh>
    <rPh sb="172" eb="176">
      <t>ショウボウチョウシャ</t>
    </rPh>
    <rPh sb="176" eb="177">
      <t>トウ</t>
    </rPh>
    <rPh sb="178" eb="179">
      <t>アラ</t>
    </rPh>
    <rPh sb="181" eb="185">
      <t>シセツセイビ</t>
    </rPh>
    <rPh sb="186" eb="187">
      <t>オコナ</t>
    </rPh>
    <rPh sb="201" eb="203">
      <t>カイゼン</t>
    </rPh>
    <phoneticPr fontId="5"/>
  </si>
  <si>
    <t>将来負担比率については、年度末地方債残高が増加したものの、一部事務組合等の地方債償還財源となる負担金が減少したほか、分母において標準財政規模が増加したことから、10.0ポイントの減となった。依然として類似団体内平均値より高い値となっていることから、引き続き地方債残高の管理と、充当可能財源の充実に努めていく。
実質公債費比率については、元利償還金や一部事務組合等が起こした地方債に充てたと認められる補助金又は負担金算定額が減少したほか、分母において標準財政規模が増加したことにより、単年度の比率が減少したことから、3か年平均の値も0.3ポイントの減となった。しかし、類似団体内平均値より高い値となっていることから、引き続き公債費の抑制に努めていく。</t>
    <rPh sb="104" eb="105">
      <t>ナイ</t>
    </rPh>
    <rPh sb="155" eb="162">
      <t>ジッシツコウサイヒヒリツ</t>
    </rPh>
    <rPh sb="168" eb="173">
      <t>ガンリショウカンキン</t>
    </rPh>
    <rPh sb="174" eb="176">
      <t>イチブ</t>
    </rPh>
    <rPh sb="176" eb="181">
      <t>ジムクミアイトウ</t>
    </rPh>
    <rPh sb="182" eb="183">
      <t>オ</t>
    </rPh>
    <rPh sb="186" eb="189">
      <t>チホウサイ</t>
    </rPh>
    <rPh sb="190" eb="191">
      <t>ア</t>
    </rPh>
    <rPh sb="194" eb="195">
      <t>ミト</t>
    </rPh>
    <rPh sb="199" eb="203">
      <t>ホジョキンマタ</t>
    </rPh>
    <rPh sb="204" eb="207">
      <t>フタンキン</t>
    </rPh>
    <rPh sb="207" eb="210">
      <t>サンテイガク</t>
    </rPh>
    <rPh sb="211" eb="213">
      <t>ゲンショウ</t>
    </rPh>
    <rPh sb="218" eb="220">
      <t>ブンボ</t>
    </rPh>
    <rPh sb="224" eb="230">
      <t>ヒョウジュンザイセイキボ</t>
    </rPh>
    <rPh sb="231" eb="233">
      <t>ゾウカ</t>
    </rPh>
    <rPh sb="241" eb="244">
      <t>タンネンド</t>
    </rPh>
    <rPh sb="245" eb="247">
      <t>ヒリツ</t>
    </rPh>
    <rPh sb="248" eb="250">
      <t>ゲンショウ</t>
    </rPh>
    <rPh sb="259" eb="260">
      <t>ネン</t>
    </rPh>
    <rPh sb="263" eb="264">
      <t>アタイ</t>
    </rPh>
    <rPh sb="293" eb="294">
      <t>タカ</t>
    </rPh>
    <rPh sb="295" eb="296">
      <t>アタイ</t>
    </rPh>
    <rPh sb="307" eb="308">
      <t>ヒ</t>
    </rPh>
    <rPh sb="309" eb="310">
      <t>ツヅ</t>
    </rPh>
    <rPh sb="311" eb="314">
      <t>コウサイヒ</t>
    </rPh>
    <rPh sb="315" eb="317">
      <t>ヨクセイ</t>
    </rPh>
    <rPh sb="318" eb="319">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</si>
</sst>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6"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83280</c:v>
                </c:pt>
                <c:pt idx="1">
                  <c:v>88968</c:v>
                </c:pt>
                <c:pt idx="2">
                  <c:v>85173</c:v>
                </c:pt>
                <c:pt idx="3">
                  <c:v>94081</c:v>
                </c:pt>
                <c:pt idx="4">
                  <c:v>92632</c:v>
                </c:pt>
              </c:numCache>
            </c:numRef>
          </c:val>
          <c:smooth val="0"/>
          <c:extLst>
            <c:ext xmlns:c16="http://schemas.microsoft.com/office/drawing/2014/chart" uri="{C3380CC4-5D6E-409C-BE32-E72D297353CC}">
              <c16:uniqueId val="{00000000-6B83-45E3-8EA7-EB9E824EB432}"/>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66956</c:v>
                </c:pt>
                <c:pt idx="1">
                  <c:v>52586</c:v>
                </c:pt>
                <c:pt idx="2">
                  <c:v>52668</c:v>
                </c:pt>
                <c:pt idx="3">
                  <c:v>90652</c:v>
                </c:pt>
                <c:pt idx="4">
                  <c:v>119065</c:v>
                </c:pt>
              </c:numCache>
            </c:numRef>
          </c:val>
          <c:smooth val="0"/>
          <c:extLst>
            <c:ext xmlns:c16="http://schemas.microsoft.com/office/drawing/2014/chart" uri="{C3380CC4-5D6E-409C-BE32-E72D297353CC}">
              <c16:uniqueId val="{00000001-6B83-45E3-8EA7-EB9E824EB432}"/>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4.26</c:v>
                </c:pt>
                <c:pt idx="1">
                  <c:v>3.34</c:v>
                </c:pt>
                <c:pt idx="2">
                  <c:v>5.37</c:v>
                </c:pt>
                <c:pt idx="3">
                  <c:v>5.43</c:v>
                </c:pt>
                <c:pt idx="4">
                  <c:v>7.57</c:v>
                </c:pt>
              </c:numCache>
            </c:numRef>
          </c:val>
          <c:extLst>
            <c:ext xmlns:c16="http://schemas.microsoft.com/office/drawing/2014/chart" uri="{C3380CC4-5D6E-409C-BE32-E72D297353CC}">
              <c16:uniqueId val="{00000000-8F95-4B98-A28B-DD19534A5A5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11.41</c:v>
                </c:pt>
                <c:pt idx="1">
                  <c:v>10.66</c:v>
                </c:pt>
                <c:pt idx="2">
                  <c:v>9.0299999999999994</c:v>
                </c:pt>
                <c:pt idx="3">
                  <c:v>8.66</c:v>
                </c:pt>
                <c:pt idx="4">
                  <c:v>10.77</c:v>
                </c:pt>
              </c:numCache>
            </c:numRef>
          </c:val>
          <c:extLst>
            <c:ext xmlns:c16="http://schemas.microsoft.com/office/drawing/2014/chart" uri="{C3380CC4-5D6E-409C-BE32-E72D297353CC}">
              <c16:uniqueId val="{00000001-8F95-4B98-A28B-DD19534A5A5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1.85</c:v>
                </c:pt>
                <c:pt idx="1">
                  <c:v>-1.43</c:v>
                </c:pt>
                <c:pt idx="2">
                  <c:v>0.48</c:v>
                </c:pt>
                <c:pt idx="3">
                  <c:v>-0.28999999999999998</c:v>
                </c:pt>
                <c:pt idx="4">
                  <c:v>4.83</c:v>
                </c:pt>
              </c:numCache>
            </c:numRef>
          </c:val>
          <c:smooth val="0"/>
          <c:extLst>
            <c:ext xmlns:c16="http://schemas.microsoft.com/office/drawing/2014/chart" uri="{C3380CC4-5D6E-409C-BE32-E72D297353CC}">
              <c16:uniqueId val="{00000002-8F95-4B98-A28B-DD19534A5A5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73C0-499A-8559-37ED0EA8FC3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73C0-499A-8559-37ED0EA8FC3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73C0-499A-8559-37ED0EA8FC36}"/>
            </c:ext>
          </c:extLst>
        </c:ser>
        <c:ser>
          <c:idx val="3"/>
          <c:order val="3"/>
          <c:tx>
            <c:strRef>
              <c:f>データシート!$A$30</c:f>
              <c:strCache>
                <c:ptCount val="1"/>
                <c:pt idx="0">
                  <c:v>特定環境保全公共下水道事業特別会計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73C0-499A-8559-37ED0EA8FC36}"/>
            </c:ext>
          </c:extLst>
        </c:ser>
        <c:ser>
          <c:idx val="4"/>
          <c:order val="4"/>
          <c:tx>
            <c:strRef>
              <c:f>データシート!$A$31</c:f>
              <c:strCache>
                <c:ptCount val="1"/>
                <c:pt idx="0">
                  <c:v>定期航路事業特別会計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73C0-499A-8559-37ED0EA8FC3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0.08</c:v>
                </c:pt>
                <c:pt idx="2">
                  <c:v>#N/A</c:v>
                </c:pt>
                <c:pt idx="3">
                  <c:v>7.0000000000000007E-2</c:v>
                </c:pt>
                <c:pt idx="4">
                  <c:v>#N/A</c:v>
                </c:pt>
                <c:pt idx="5">
                  <c:v>0.08</c:v>
                </c:pt>
                <c:pt idx="6">
                  <c:v>#N/A</c:v>
                </c:pt>
                <c:pt idx="7">
                  <c:v>0.06</c:v>
                </c:pt>
                <c:pt idx="8">
                  <c:v>#N/A</c:v>
                </c:pt>
                <c:pt idx="9">
                  <c:v>0.06</c:v>
                </c:pt>
              </c:numCache>
            </c:numRef>
          </c:val>
          <c:extLst>
            <c:ext xmlns:c16="http://schemas.microsoft.com/office/drawing/2014/chart" uri="{C3380CC4-5D6E-409C-BE32-E72D297353CC}">
              <c16:uniqueId val="{00000005-73C0-499A-8559-37ED0EA8FC36}"/>
            </c:ext>
          </c:extLst>
        </c:ser>
        <c:ser>
          <c:idx val="6"/>
          <c:order val="6"/>
          <c:tx>
            <c:strRef>
              <c:f>データシート!$A$33</c:f>
              <c:strCache>
                <c:ptCount val="1"/>
                <c:pt idx="0">
                  <c:v>国民健康保険事業特別会計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0.21</c:v>
                </c:pt>
                <c:pt idx="2">
                  <c:v>#N/A</c:v>
                </c:pt>
                <c:pt idx="3">
                  <c:v>1.53</c:v>
                </c:pt>
                <c:pt idx="4">
                  <c:v>#N/A</c:v>
                </c:pt>
                <c:pt idx="5">
                  <c:v>1.62</c:v>
                </c:pt>
                <c:pt idx="6">
                  <c:v>#N/A</c:v>
                </c:pt>
                <c:pt idx="7">
                  <c:v>0.71</c:v>
                </c:pt>
                <c:pt idx="8">
                  <c:v>#N/A</c:v>
                </c:pt>
                <c:pt idx="9">
                  <c:v>1.25</c:v>
                </c:pt>
              </c:numCache>
            </c:numRef>
          </c:val>
          <c:extLst>
            <c:ext xmlns:c16="http://schemas.microsoft.com/office/drawing/2014/chart" uri="{C3380CC4-5D6E-409C-BE32-E72D297353CC}">
              <c16:uniqueId val="{00000006-73C0-499A-8559-37ED0EA8FC36}"/>
            </c:ext>
          </c:extLst>
        </c:ser>
        <c:ser>
          <c:idx val="7"/>
          <c:order val="7"/>
          <c:tx>
            <c:strRef>
              <c:f>データシート!$A$34</c:f>
              <c:strCache>
                <c:ptCount val="1"/>
                <c:pt idx="0">
                  <c:v>介護保険事業特別会計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0.3</c:v>
                </c:pt>
                <c:pt idx="2">
                  <c:v>#N/A</c:v>
                </c:pt>
                <c:pt idx="3">
                  <c:v>0.94</c:v>
                </c:pt>
                <c:pt idx="4">
                  <c:v>#N/A</c:v>
                </c:pt>
                <c:pt idx="5">
                  <c:v>1.39</c:v>
                </c:pt>
                <c:pt idx="6">
                  <c:v>#N/A</c:v>
                </c:pt>
                <c:pt idx="7">
                  <c:v>1.49</c:v>
                </c:pt>
                <c:pt idx="8">
                  <c:v>#N/A</c:v>
                </c:pt>
                <c:pt idx="9">
                  <c:v>1.73</c:v>
                </c:pt>
              </c:numCache>
            </c:numRef>
          </c:val>
          <c:extLst>
            <c:ext xmlns:c16="http://schemas.microsoft.com/office/drawing/2014/chart" uri="{C3380CC4-5D6E-409C-BE32-E72D297353CC}">
              <c16:uniqueId val="{00000007-73C0-499A-8559-37ED0EA8FC3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4.26</c:v>
                </c:pt>
                <c:pt idx="2">
                  <c:v>#N/A</c:v>
                </c:pt>
                <c:pt idx="3">
                  <c:v>3.34</c:v>
                </c:pt>
                <c:pt idx="4">
                  <c:v>#N/A</c:v>
                </c:pt>
                <c:pt idx="5">
                  <c:v>5.36</c:v>
                </c:pt>
                <c:pt idx="6">
                  <c:v>#N/A</c:v>
                </c:pt>
                <c:pt idx="7">
                  <c:v>5.42</c:v>
                </c:pt>
                <c:pt idx="8">
                  <c:v>#N/A</c:v>
                </c:pt>
                <c:pt idx="9">
                  <c:v>7.56</c:v>
                </c:pt>
              </c:numCache>
            </c:numRef>
          </c:val>
          <c:extLst>
            <c:ext xmlns:c16="http://schemas.microsoft.com/office/drawing/2014/chart" uri="{C3380CC4-5D6E-409C-BE32-E72D297353CC}">
              <c16:uniqueId val="{00000008-73C0-499A-8559-37ED0EA8FC3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30.63</c:v>
                </c:pt>
                <c:pt idx="2">
                  <c:v>#N/A</c:v>
                </c:pt>
                <c:pt idx="3">
                  <c:v>35.94</c:v>
                </c:pt>
                <c:pt idx="4">
                  <c:v>#N/A</c:v>
                </c:pt>
                <c:pt idx="5">
                  <c:v>34.82</c:v>
                </c:pt>
                <c:pt idx="6">
                  <c:v>#N/A</c:v>
                </c:pt>
                <c:pt idx="7">
                  <c:v>35.979999999999997</c:v>
                </c:pt>
                <c:pt idx="8">
                  <c:v>#N/A</c:v>
                </c:pt>
                <c:pt idx="9">
                  <c:v>31.16</c:v>
                </c:pt>
              </c:numCache>
            </c:numRef>
          </c:val>
          <c:extLst>
            <c:ext xmlns:c16="http://schemas.microsoft.com/office/drawing/2014/chart" uri="{C3380CC4-5D6E-409C-BE32-E72D297353CC}">
              <c16:uniqueId val="{00000009-73C0-499A-8559-37ED0EA8FC3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1116</c:v>
                </c:pt>
                <c:pt idx="5">
                  <c:v>1160</c:v>
                </c:pt>
                <c:pt idx="8">
                  <c:v>1156</c:v>
                </c:pt>
                <c:pt idx="11">
                  <c:v>1174</c:v>
                </c:pt>
                <c:pt idx="14">
                  <c:v>1155</c:v>
                </c:pt>
              </c:numCache>
            </c:numRef>
          </c:val>
          <c:extLst>
            <c:ext xmlns:c16="http://schemas.microsoft.com/office/drawing/2014/chart" uri="{C3380CC4-5D6E-409C-BE32-E72D297353CC}">
              <c16:uniqueId val="{00000000-F632-4B77-B9E0-EA25AA8FBE1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632-4B77-B9E0-EA25AA8FBE1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632-4B77-B9E0-EA25AA8FBE1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96</c:v>
                </c:pt>
                <c:pt idx="3">
                  <c:v>191</c:v>
                </c:pt>
                <c:pt idx="6">
                  <c:v>191</c:v>
                </c:pt>
                <c:pt idx="9">
                  <c:v>190</c:v>
                </c:pt>
                <c:pt idx="12">
                  <c:v>185</c:v>
                </c:pt>
              </c:numCache>
            </c:numRef>
          </c:val>
          <c:extLst>
            <c:ext xmlns:c16="http://schemas.microsoft.com/office/drawing/2014/chart" uri="{C3380CC4-5D6E-409C-BE32-E72D297353CC}">
              <c16:uniqueId val="{00000003-F632-4B77-B9E0-EA25AA8FBE1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123</c:v>
                </c:pt>
                <c:pt idx="3">
                  <c:v>125</c:v>
                </c:pt>
                <c:pt idx="6">
                  <c:v>125</c:v>
                </c:pt>
                <c:pt idx="9">
                  <c:v>124</c:v>
                </c:pt>
                <c:pt idx="12">
                  <c:v>119</c:v>
                </c:pt>
              </c:numCache>
            </c:numRef>
          </c:val>
          <c:extLst>
            <c:ext xmlns:c16="http://schemas.microsoft.com/office/drawing/2014/chart" uri="{C3380CC4-5D6E-409C-BE32-E72D297353CC}">
              <c16:uniqueId val="{00000004-F632-4B77-B9E0-EA25AA8FBE1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632-4B77-B9E0-EA25AA8FBE1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632-4B77-B9E0-EA25AA8FBE1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1319</c:v>
                </c:pt>
                <c:pt idx="3">
                  <c:v>1363</c:v>
                </c:pt>
                <c:pt idx="6">
                  <c:v>1366</c:v>
                </c:pt>
                <c:pt idx="9">
                  <c:v>1368</c:v>
                </c:pt>
                <c:pt idx="12">
                  <c:v>1336</c:v>
                </c:pt>
              </c:numCache>
            </c:numRef>
          </c:val>
          <c:extLst>
            <c:ext xmlns:c16="http://schemas.microsoft.com/office/drawing/2014/chart" uri="{C3380CC4-5D6E-409C-BE32-E72D297353CC}">
              <c16:uniqueId val="{00000007-F632-4B77-B9E0-EA25AA8FBE1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422</c:v>
                </c:pt>
                <c:pt idx="2">
                  <c:v>#N/A</c:v>
                </c:pt>
                <c:pt idx="3">
                  <c:v>#N/A</c:v>
                </c:pt>
                <c:pt idx="4">
                  <c:v>519</c:v>
                </c:pt>
                <c:pt idx="5">
                  <c:v>#N/A</c:v>
                </c:pt>
                <c:pt idx="6">
                  <c:v>#N/A</c:v>
                </c:pt>
                <c:pt idx="7">
                  <c:v>526</c:v>
                </c:pt>
                <c:pt idx="8">
                  <c:v>#N/A</c:v>
                </c:pt>
                <c:pt idx="9">
                  <c:v>#N/A</c:v>
                </c:pt>
                <c:pt idx="10">
                  <c:v>508</c:v>
                </c:pt>
                <c:pt idx="11">
                  <c:v>#N/A</c:v>
                </c:pt>
                <c:pt idx="12">
                  <c:v>#N/A</c:v>
                </c:pt>
                <c:pt idx="13">
                  <c:v>485</c:v>
                </c:pt>
                <c:pt idx="14">
                  <c:v>#N/A</c:v>
                </c:pt>
              </c:numCache>
            </c:numRef>
          </c:val>
          <c:smooth val="0"/>
          <c:extLst>
            <c:ext xmlns:c16="http://schemas.microsoft.com/office/drawing/2014/chart" uri="{C3380CC4-5D6E-409C-BE32-E72D297353CC}">
              <c16:uniqueId val="{00000008-F632-4B77-B9E0-EA25AA8FBE1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10178</c:v>
                </c:pt>
                <c:pt idx="5">
                  <c:v>9948</c:v>
                </c:pt>
                <c:pt idx="8">
                  <c:v>9804</c:v>
                </c:pt>
                <c:pt idx="11">
                  <c:v>9648</c:v>
                </c:pt>
                <c:pt idx="14">
                  <c:v>9771</c:v>
                </c:pt>
              </c:numCache>
            </c:numRef>
          </c:val>
          <c:extLst>
            <c:ext xmlns:c16="http://schemas.microsoft.com/office/drawing/2014/chart" uri="{C3380CC4-5D6E-409C-BE32-E72D297353CC}">
              <c16:uniqueId val="{00000000-C59B-4474-95C9-B551D3C9B7E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1003</c:v>
                </c:pt>
                <c:pt idx="5">
                  <c:v>909</c:v>
                </c:pt>
                <c:pt idx="8">
                  <c:v>793</c:v>
                </c:pt>
                <c:pt idx="11">
                  <c:v>866</c:v>
                </c:pt>
                <c:pt idx="14">
                  <c:v>862</c:v>
                </c:pt>
              </c:numCache>
            </c:numRef>
          </c:val>
          <c:extLst>
            <c:ext xmlns:c16="http://schemas.microsoft.com/office/drawing/2014/chart" uri="{C3380CC4-5D6E-409C-BE32-E72D297353CC}">
              <c16:uniqueId val="{00000001-C59B-4474-95C9-B551D3C9B7E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2164</c:v>
                </c:pt>
                <c:pt idx="5">
                  <c:v>2167</c:v>
                </c:pt>
                <c:pt idx="8">
                  <c:v>1874</c:v>
                </c:pt>
                <c:pt idx="11">
                  <c:v>2006</c:v>
                </c:pt>
                <c:pt idx="14">
                  <c:v>2133</c:v>
                </c:pt>
              </c:numCache>
            </c:numRef>
          </c:val>
          <c:extLst>
            <c:ext xmlns:c16="http://schemas.microsoft.com/office/drawing/2014/chart" uri="{C3380CC4-5D6E-409C-BE32-E72D297353CC}">
              <c16:uniqueId val="{00000002-C59B-4474-95C9-B551D3C9B7E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9B-4474-95C9-B551D3C9B7E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9B-4474-95C9-B551D3C9B7E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21</c:v>
                </c:pt>
                <c:pt idx="3">
                  <c:v>18</c:v>
                </c:pt>
                <c:pt idx="6">
                  <c:v>15</c:v>
                </c:pt>
                <c:pt idx="9">
                  <c:v>12</c:v>
                </c:pt>
                <c:pt idx="12">
                  <c:v>9</c:v>
                </c:pt>
              </c:numCache>
            </c:numRef>
          </c:val>
          <c:extLst>
            <c:ext xmlns:c16="http://schemas.microsoft.com/office/drawing/2014/chart" uri="{C3380CC4-5D6E-409C-BE32-E72D297353CC}">
              <c16:uniqueId val="{00000005-C59B-4474-95C9-B551D3C9B7E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2267</c:v>
                </c:pt>
                <c:pt idx="3">
                  <c:v>2187</c:v>
                </c:pt>
                <c:pt idx="6">
                  <c:v>1952</c:v>
                </c:pt>
                <c:pt idx="9">
                  <c:v>1894</c:v>
                </c:pt>
                <c:pt idx="12">
                  <c:v>1829</c:v>
                </c:pt>
              </c:numCache>
            </c:numRef>
          </c:val>
          <c:extLst>
            <c:ext xmlns:c16="http://schemas.microsoft.com/office/drawing/2014/chart" uri="{C3380CC4-5D6E-409C-BE32-E72D297353CC}">
              <c16:uniqueId val="{00000006-C59B-4474-95C9-B551D3C9B7E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1636</c:v>
                </c:pt>
                <c:pt idx="3">
                  <c:v>1457</c:v>
                </c:pt>
                <c:pt idx="6">
                  <c:v>1276</c:v>
                </c:pt>
                <c:pt idx="9">
                  <c:v>1093</c:v>
                </c:pt>
                <c:pt idx="12">
                  <c:v>914</c:v>
                </c:pt>
              </c:numCache>
            </c:numRef>
          </c:val>
          <c:extLst>
            <c:ext xmlns:c16="http://schemas.microsoft.com/office/drawing/2014/chart" uri="{C3380CC4-5D6E-409C-BE32-E72D297353CC}">
              <c16:uniqueId val="{00000007-C59B-4474-95C9-B551D3C9B7E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752</c:v>
                </c:pt>
                <c:pt idx="3">
                  <c:v>770</c:v>
                </c:pt>
                <c:pt idx="6">
                  <c:v>766</c:v>
                </c:pt>
                <c:pt idx="9">
                  <c:v>712</c:v>
                </c:pt>
                <c:pt idx="12">
                  <c:v>638</c:v>
                </c:pt>
              </c:numCache>
            </c:numRef>
          </c:val>
          <c:extLst>
            <c:ext xmlns:c16="http://schemas.microsoft.com/office/drawing/2014/chart" uri="{C3380CC4-5D6E-409C-BE32-E72D297353CC}">
              <c16:uniqueId val="{00000008-C59B-4474-95C9-B551D3C9B7E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59B-4474-95C9-B551D3C9B7E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12652</c:v>
                </c:pt>
                <c:pt idx="3">
                  <c:v>12291</c:v>
                </c:pt>
                <c:pt idx="6">
                  <c:v>12027</c:v>
                </c:pt>
                <c:pt idx="9">
                  <c:v>12160</c:v>
                </c:pt>
                <c:pt idx="12">
                  <c:v>12342</c:v>
                </c:pt>
              </c:numCache>
            </c:numRef>
          </c:val>
          <c:extLst>
            <c:ext xmlns:c16="http://schemas.microsoft.com/office/drawing/2014/chart" uri="{C3380CC4-5D6E-409C-BE32-E72D297353CC}">
              <c16:uniqueId val="{0000000A-C59B-4474-95C9-B551D3C9B7E7}"/>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3984</c:v>
                </c:pt>
                <c:pt idx="2">
                  <c:v>#N/A</c:v>
                </c:pt>
                <c:pt idx="3">
                  <c:v>#N/A</c:v>
                </c:pt>
                <c:pt idx="4">
                  <c:v>3700</c:v>
                </c:pt>
                <c:pt idx="5">
                  <c:v>#N/A</c:v>
                </c:pt>
                <c:pt idx="6">
                  <c:v>#N/A</c:v>
                </c:pt>
                <c:pt idx="7">
                  <c:v>3564</c:v>
                </c:pt>
                <c:pt idx="8">
                  <c:v>#N/A</c:v>
                </c:pt>
                <c:pt idx="9">
                  <c:v>#N/A</c:v>
                </c:pt>
                <c:pt idx="10">
                  <c:v>3351</c:v>
                </c:pt>
                <c:pt idx="11">
                  <c:v>#N/A</c:v>
                </c:pt>
                <c:pt idx="12">
                  <c:v>#N/A</c:v>
                </c:pt>
                <c:pt idx="13">
                  <c:v>2966</c:v>
                </c:pt>
                <c:pt idx="14">
                  <c:v>#N/A</c:v>
                </c:pt>
              </c:numCache>
            </c:numRef>
          </c:val>
          <c:smooth val="0"/>
          <c:extLst>
            <c:ext xmlns:c16="http://schemas.microsoft.com/office/drawing/2014/chart" uri="{C3380CC4-5D6E-409C-BE32-E72D297353CC}">
              <c16:uniqueId val="{0000000B-C59B-4474-95C9-B551D3C9B7E7}"/>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578</c:v>
                </c:pt>
                <c:pt idx="1">
                  <c:v>555</c:v>
                </c:pt>
                <c:pt idx="2">
                  <c:v>719</c:v>
                </c:pt>
              </c:numCache>
            </c:numRef>
          </c:val>
          <c:extLst>
            <c:ext xmlns:c16="http://schemas.microsoft.com/office/drawing/2014/chart" uri="{C3380CC4-5D6E-409C-BE32-E72D297353CC}">
              <c16:uniqueId val="{00000000-EEF4-4BEE-845B-A77C3607896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109</c:v>
                </c:pt>
                <c:pt idx="1">
                  <c:v>59</c:v>
                </c:pt>
                <c:pt idx="2">
                  <c:v>193</c:v>
                </c:pt>
              </c:numCache>
            </c:numRef>
          </c:val>
          <c:extLst>
            <c:ext xmlns:c16="http://schemas.microsoft.com/office/drawing/2014/chart" uri="{C3380CC4-5D6E-409C-BE32-E72D297353CC}">
              <c16:uniqueId val="{00000001-EEF4-4BEE-845B-A77C3607896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1184</c:v>
                </c:pt>
                <c:pt idx="1">
                  <c:v>1369</c:v>
                </c:pt>
                <c:pt idx="2">
                  <c:v>1132</c:v>
                </c:pt>
              </c:numCache>
            </c:numRef>
          </c:val>
          <c:extLst>
            <c:ext xmlns:c16="http://schemas.microsoft.com/office/drawing/2014/chart" uri="{C3380CC4-5D6E-409C-BE32-E72D297353CC}">
              <c16:uniqueId val="{00000002-EEF4-4BEE-845B-A77C3607896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{0CB3BC7E-41E0-46C9-A511-A3EA71B1CC20}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4B78-42C1-A2C3-AD018CB5A71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{B534D8DC-5F07-410F-8108-182F4B5ADEDE}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B78-42C1-A2C3-AD018CB5A71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{04C3C406-6644-4307-9928-A11ABCCA2772}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B78-42C1-A2C3-AD018CB5A71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{775EC8AF-37DE-4535-9EA5-093B3E077EE3}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B78-42C1-A2C3-AD018CB5A71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{F09B4DDE-6917-4529-81F8-7403824D29C5}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B78-42C1-A2C3-AD018CB5A71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{5FD31724-1133-4D33-9FFB-C23016686F6C}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4B78-42C1-A2C3-AD018CB5A71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{9CB56E96-8084-46FF-BA6F-9CE104FABE83}</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4B78-42C1-A2C3-AD018CB5A71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{5A1C102A-A141-495B-B3E7-7E3C0D9D38CD}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4B78-42C1-A2C3-AD018CB5A71C}"/>
                </c:ext>
              </c:extLst>
            </c:dLbl>
            <c:dLbl>
              <c:idx val="32"/>
              <c:layout>
                <c:manualLayout>
                  <c:x val="-2.0712407932638333E-2"/>
                  <c:y val="-0.1009757835592779"/>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{73A5D9AD-2A2B-416B-BDC6-6359AA7F14F1}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4B78-42C1-A2C3-AD018CB5A71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59</c:v>
                </c:pt>
                <c:pt idx="8">
                  <c:v>40.6</c:v>
                </c:pt>
                <c:pt idx="16">
                  <c:v>59.7</c:v>
                </c:pt>
                <c:pt idx="24">
                  <c:v>60.6</c:v>
                </c:pt>
                <c:pt idx="32">
                  <c:v>59.1</c:v>
                </c:pt>
              </c:numCache>
            </c:numRef>
          </c:xVal>
          <c:yVal>
            <c:numRef>
              <c:f>公会計指標分析・財政指標組合せ分析表!$BP$51:$DC$51</c:f>
              <c:numCache>
                <c:formatCode>#,##0.0;"▲ "#,##0.0</c:formatCode>
                <c:ptCount val="40"/>
                <c:pt idx="0">
                  <c:v>75.5</c:v>
                </c:pt>
                <c:pt idx="8">
                  <c:v>69.3</c:v>
                </c:pt>
                <c:pt idx="16">
                  <c:v>66.3</c:v>
                </c:pt>
                <c:pt idx="24">
                  <c:v>62.5</c:v>
                </c:pt>
                <c:pt idx="32">
                  <c:v>52.5</c:v>
                </c:pt>
              </c:numCache>
            </c:numRef>
          </c:yVal>
          <c:smooth val="0"/>
          <c:extLst>
            <c:ext xmlns:c16="http://schemas.microsoft.com/office/drawing/2014/chart" uri="{C3380CC4-5D6E-409C-BE32-E72D297353CC}">
              <c16:uniqueId val="{00000009-4B78-42C1-A2C3-AD018CB5A71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{E03DE464-0663-44C5-8D2D-F5B321265C47}</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4B78-42C1-A2C3-AD018CB5A71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{F0AC4032-ABCE-47B1-BED7-2147C9EB80A0}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B78-42C1-A2C3-AD018CB5A71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{A9C2D9EF-80FC-4AC3-97FF-3DA7F924C504}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B78-42C1-A2C3-AD018CB5A71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{DC9E31A1-6A2D-4B1E-B68D-E3ABBF4925A4}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B78-42C1-A2C3-AD018CB5A71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{718A9F0C-780A-48A1-9876-6B56FDF5213C}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B78-42C1-A2C3-AD018CB5A71C}"/>
                </c:ext>
              </c:extLst>
            </c:dLbl>
            <c:dLbl>
              <c:idx val="8"/>
              <c:tx>
                <c:strRef>
                  <c:f>公会計指標分析・財政指標組合せ分析表!$BX$50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{03E2B894-76FB-4FA1-A6F9-10DDA8C6A5B6}</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4B78-42C1-A2C3-AD018CB5A71C}"/>
                </c:ext>
              </c:extLst>
            </c:dLbl>
            <c:dLbl>
              <c:idx val="16"/>
              <c:layout>
                <c:manualLayout>
                  <c:x val="-1.1303342717595827E-2"/>
                  <c:y val="7.068915846172222E-3"/>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{9BEE564A-4211-4B86-ACE6-80B24CF0ECFD}</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4B78-42C1-A2C3-AD018CB5A71C}"/>
                </c:ext>
              </c:extLst>
            </c:dLbl>
            <c:dLbl>
              <c:idx val="24"/>
              <c:layout>
                <c:manualLayout>
                  <c:x val="0"/>
                  <c:y val="2.9167825607240416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{8F70F2D6-1743-4025-87D8-E7C72928D25A}</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4B78-42C1-A2C3-AD018CB5A71C}"/>
                </c:ext>
              </c:extLst>
            </c:dLbl>
            <c:dLbl>
              <c:idx val="32"/>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{EB1B9E17-9A4F-454A-AD26-F499AFE33AA1}</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4B78-42C1-A2C3-AD018CB5A71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58.3</c:v>
                </c:pt>
                <c:pt idx="8">
                  <c:v>59.6</c:v>
                </c:pt>
                <c:pt idx="16">
                  <c:v>60.8</c:v>
                </c:pt>
                <c:pt idx="24">
                  <c:v>61</c:v>
                </c:pt>
                <c:pt idx="32">
                  <c:v>63</c:v>
                </c:pt>
              </c:numCache>
            </c:numRef>
          </c:xVal>
          <c:yVal>
            <c:numRef>
              <c:f>公会計指標分析・財政指標組合せ分析表!$BP$55:$DC$55</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4B78-42C1-A2C3-AD018CB5A71C}"/>
            </c:ext>
          </c:extLst>
        </c:ser>
        <c:dLbls>
          <c:showLegendKey val="0"/>
          <c:showVal val="1"/>
          <c:showCatName val="0"/>
          <c:showSerName val="0"/>
          <c:showPercent val="0"/>
          <c:showBubbleSize val="0"/>
        </c:dLbls>
        <c:axId val="46179840"/>
        <c:axId val="46181760"/>
      </c:scatterChart>
      <c:valAx>
        <c:axId val="46179840"/>
        <c:scaling>
          <c:orientation val="maxMin"/>
          <c:max val="70"/>
          <c:min val="3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{496166C9-EE46-4659-92B0-31F833D3030A}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4F54-4ADE-B39A-BB18C1B85A4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{93491B3C-C403-4B56-8AE0-52CB05C84C73}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F54-4ADE-B39A-BB18C1B85A4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{52A28186-435E-4301-A2D6-388911666C2F}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F54-4ADE-B39A-BB18C1B85A4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{EB3D8E0D-E7DC-42F9-94CF-33E425EC86BC}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F54-4ADE-B39A-BB18C1B85A4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{E51A9D99-4AD1-4F57-B8BE-D9CF8E8B679B}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F54-4ADE-B39A-BB18C1B85A4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{7A2A0B17-E51D-474F-B8E8-7784D00870BD}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4F54-4ADE-B39A-BB18C1B85A4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{BEC84197-3512-4DA3-A869-F5CE3E0EAEAF}</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4F54-4ADE-B39A-BB18C1B85A4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{33EC75C9-2733-419A-8296-2ECDE41BE476}</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4F54-4ADE-B39A-BB18C1B85A4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{7C238313-5A15-412D-B1E6-85BE0AF2561F}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4F54-4ADE-B39A-BB18C1B85A4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7.7</c:v>
                </c:pt>
                <c:pt idx="8">
                  <c:v>8.3000000000000007</c:v>
                </c:pt>
                <c:pt idx="16">
                  <c:v>9.1</c:v>
                </c:pt>
                <c:pt idx="24">
                  <c:v>9.6</c:v>
                </c:pt>
                <c:pt idx="32">
                  <c:v>9.3000000000000007</c:v>
                </c:pt>
              </c:numCache>
            </c:numRef>
          </c:xVal>
          <c:yVal>
            <c:numRef>
              <c:f>公会計指標分析・財政指標組合せ分析表!$BP$73:$DC$73</c:f>
              <c:numCache>
                <c:formatCode>#,##0.0;"▲ "#,##0.0</c:formatCode>
                <c:ptCount val="40"/>
                <c:pt idx="0">
                  <c:v>75.5</c:v>
                </c:pt>
                <c:pt idx="8">
                  <c:v>69.3</c:v>
                </c:pt>
                <c:pt idx="16">
                  <c:v>66.3</c:v>
                </c:pt>
                <c:pt idx="24">
                  <c:v>62.5</c:v>
                </c:pt>
                <c:pt idx="32">
                  <c:v>52.5</c:v>
                </c:pt>
              </c:numCache>
            </c:numRef>
          </c:yVal>
          <c:smooth val="0"/>
          <c:extLst>
            <c:ext xmlns:c16="http://schemas.microsoft.com/office/drawing/2014/chart" uri="{C3380CC4-5D6E-409C-BE32-E72D297353CC}">
              <c16:uniqueId val="{00000009-4F54-4ADE-B39A-BB18C1B85A4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{07C75172-351D-473D-933C-9C95D5E0BD47}</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4F54-4ADE-B39A-BB18C1B85A4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{93476C35-76FA-40E6-93FB-0E1954C52D76}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F54-4ADE-B39A-BB18C1B85A4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{3DAA1736-12FD-4C80-9D26-08BE8735C575}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F54-4ADE-B39A-BB18C1B85A4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{94133608-7596-4A4A-AC48-A4BCEBDB145A}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F54-4ADE-B39A-BB18C1B85A4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{12C83C15-6887-4E1A-9726-3686DA38F00E}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F54-4ADE-B39A-BB18C1B85A4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{06AFF347-43A5-487D-8640-00017091841D}</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4F54-4ADE-B39A-BB18C1B85A4F}"/>
                </c:ext>
              </c:extLst>
            </c:dLbl>
            <c:dLbl>
              <c:idx val="16"/>
              <c:layout>
                <c:manualLayout>
                  <c:x val="-3.4502390437331713E-2"/>
                  <c:y val="-6.2416647087793951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{32EF528D-F5D7-4445-899F-B135CB3224F2}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4F54-4ADE-B39A-BB18C1B85A4F}"/>
                </c:ext>
              </c:extLst>
            </c:dLbl>
            <c:dLbl>
              <c:idx val="24"/>
              <c:layout>
                <c:manualLayout>
                  <c:x val="-2.87659439068545E-2"/>
                  <c:y val="-6.2416647087793951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{3E4DA487-B823-4B79-83E1-DAC02A6BE7D5}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4F54-4ADE-B39A-BB18C1B85A4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{63023A64-404A-4858-B0E8-2EC21FD09C2B}</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4F54-4ADE-B39A-BB18C1B85A4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10</c:v>
                </c:pt>
                <c:pt idx="8">
                  <c:v>9.8000000000000007</c:v>
                </c:pt>
                <c:pt idx="16">
                  <c:v>9.6</c:v>
                </c:pt>
                <c:pt idx="24">
                  <c:v>9.5</c:v>
                </c:pt>
                <c:pt idx="32">
                  <c:v>9.1999999999999993</c:v>
                </c:pt>
              </c:numCache>
            </c:numRef>
          </c:xVal>
          <c:yVal>
            <c:numRef>
              <c:f>公会計指標分析・財政指標組合せ分析表!$BP$77:$DC$77</c:f>
              <c:numCache>
                <c:formatCode>#,##0.0;"▲ "#,##0.0</c:formatCode>
                <c:ptCount val="40"/>
                <c:pt idx="0">
                  <c:v>54.6</c:v>
                </c:pt>
                <c:pt idx="8">
                  <c:v>53.2</c:v>
                </c:pt>
                <c:pt idx="16">
                  <c:v>47.9</c:v>
                </c:pt>
                <c:pt idx="24">
                  <c:v>49</c:v>
                </c:pt>
                <c:pt idx="32">
                  <c:v>41.3</c:v>
                </c:pt>
              </c:numCache>
            </c:numRef>
          </c:yVal>
          <c:smooth val="0"/>
          <c:extLst>
            <c:ext xmlns:c16="http://schemas.microsoft.com/office/drawing/2014/chart" uri="{C3380CC4-5D6E-409C-BE32-E72D297353CC}">
              <c16:uniqueId val="{00000013-4F54-4ADE-B39A-BB18C1B85A4F}"/>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3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年度は、分子において元利償還金</a:t>
          </a:r>
          <a:r>
            <a:rPr kumimoji="1" lang="ja-JP" altLang="en-US" sz="1100">
              <a:solidFill>
                <a:schemeClr val="dk1"/>
              </a:solidFill>
              <a:effectLst/>
              <a:latin typeface="+mn-lt"/>
              <a:ea typeface="+mn-ea"/>
              <a:cs typeface="+mn-cs"/>
            </a:rPr>
            <a:t>や</a:t>
          </a:r>
          <a:r>
            <a:rPr kumimoji="1" lang="ja-JP" altLang="ja-JP" sz="1100">
              <a:solidFill>
                <a:schemeClr val="dk1"/>
              </a:solidFill>
              <a:effectLst/>
              <a:latin typeface="+mn-lt"/>
              <a:ea typeface="+mn-ea"/>
              <a:cs typeface="+mn-cs"/>
            </a:rPr>
            <a:t>公営企業の元利償還金に対する繰入金等</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減</a:t>
          </a:r>
          <a:r>
            <a:rPr kumimoji="1" lang="ja-JP" altLang="en-US" sz="1100">
              <a:solidFill>
                <a:schemeClr val="dk1"/>
              </a:solidFill>
              <a:effectLst/>
              <a:latin typeface="+mn-lt"/>
              <a:ea typeface="+mn-ea"/>
              <a:cs typeface="+mn-cs"/>
            </a:rPr>
            <a:t>となったことに加え、分母において標準財政規模等が増となったこと</a:t>
          </a:r>
          <a:r>
            <a:rPr kumimoji="1" lang="ja-JP" altLang="ja-JP" sz="1100">
              <a:solidFill>
                <a:schemeClr val="dk1"/>
              </a:solidFill>
              <a:effectLst/>
              <a:latin typeface="+mn-lt"/>
              <a:ea typeface="+mn-ea"/>
              <a:cs typeface="+mn-cs"/>
            </a:rPr>
            <a:t>などにより、昨年度と比較すると、単年度では</a:t>
          </a:r>
          <a:r>
            <a:rPr kumimoji="1" lang="en-US" altLang="ja-JP" sz="1100">
              <a:solidFill>
                <a:schemeClr val="dk1"/>
              </a:solidFill>
              <a:effectLst/>
              <a:latin typeface="+mn-lt"/>
              <a:ea typeface="+mn-ea"/>
              <a:cs typeface="+mn-cs"/>
            </a:rPr>
            <a:t>8.6%</a:t>
          </a:r>
          <a:r>
            <a:rPr kumimoji="1" lang="ja-JP" altLang="ja-JP" sz="1100">
              <a:solidFill>
                <a:schemeClr val="dk1"/>
              </a:solidFill>
              <a:effectLst/>
              <a:latin typeface="+mn-lt"/>
              <a:ea typeface="+mn-ea"/>
              <a:cs typeface="+mn-cs"/>
            </a:rPr>
            <a:t>と昨年度に比べ</a:t>
          </a:r>
          <a:r>
            <a:rPr kumimoji="1" lang="en-US" altLang="ja-JP" sz="1100">
              <a:solidFill>
                <a:schemeClr val="dk1"/>
              </a:solidFill>
              <a:effectLst/>
              <a:latin typeface="+mn-lt"/>
              <a:ea typeface="+mn-ea"/>
              <a:cs typeface="+mn-cs"/>
            </a:rPr>
            <a:t>0.9</a:t>
          </a:r>
          <a:r>
            <a:rPr kumimoji="1" lang="ja-JP" altLang="ja-JP" sz="1100">
              <a:solidFill>
                <a:schemeClr val="dk1"/>
              </a:solidFill>
              <a:effectLst/>
              <a:latin typeface="+mn-lt"/>
              <a:ea typeface="+mn-ea"/>
              <a:cs typeface="+mn-cs"/>
            </a:rPr>
            <a:t>ポイント減となった。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３か年平均では、平成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年度の単年度実質公債費率</a:t>
          </a:r>
          <a:r>
            <a:rPr kumimoji="1" lang="ja-JP" altLang="en-US" sz="1100">
              <a:solidFill>
                <a:schemeClr val="dk1"/>
              </a:solidFill>
              <a:effectLst/>
              <a:latin typeface="+mn-lt"/>
              <a:ea typeface="+mn-ea"/>
              <a:cs typeface="+mn-cs"/>
            </a:rPr>
            <a:t>と</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年度の単年度実質公債費比率との差により、昨年度より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今後も、より有利な地方債の活用に努め、健全な財政運営に努める。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a:solidFill>
                <a:schemeClr val="dk1"/>
              </a:solidFill>
              <a:effectLst/>
              <a:latin typeface="+mn-lt"/>
              <a:ea typeface="+mn-ea"/>
              <a:cs typeface="+mn-cs"/>
            </a:rPr>
            <a:t>満期一括償還地方債の起債は無し</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将来負担比率は、昨年度より</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52.5</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年度末地方債残高が増となったものの、</a:t>
          </a:r>
          <a:r>
            <a:rPr kumimoji="1" lang="ja-JP" altLang="ja-JP" sz="1100">
              <a:solidFill>
                <a:schemeClr val="dk1"/>
              </a:solidFill>
              <a:effectLst/>
              <a:latin typeface="+mn-lt"/>
              <a:ea typeface="+mn-ea"/>
              <a:cs typeface="+mn-cs"/>
            </a:rPr>
            <a:t>一部事務組合等地方債償還財源にかかる負担が減となったことに加え、標準財政規模が増となったためである。</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三重県鳥羽市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観光振興基金、庁舎等改修基金において、積立よりも取り崩し額が上回ったものの、財政調整基金や減債基金、ふるさと創生基金</a:t>
          </a:r>
          <a:r>
            <a:rPr kumimoji="1" lang="ja-JP" altLang="en-US" sz="1400">
              <a:solidFill>
                <a:schemeClr val="dk1"/>
              </a:solidFill>
              <a:effectLst/>
              <a:latin typeface="ＭＳ ゴシック" panose="020B0609070205080204" pitchFamily="49" charset="-128"/>
              <a:ea typeface="ＭＳ ゴシック" panose="020B0609070205080204" pitchFamily="49" charset="-128"/>
              <a:cs typeface="+mn-cs"/>
            </a:rPr>
            <a:t>及び</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都市計画事業基金において積立を行ったため、全体として増となった。</a:t>
          </a:r>
          <a:endParaRPr lang="ja-JP" altLang="ja-JP" sz="18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基金の使途の明確化を図るため、計画的な各基金への積立、取り崩しを行う。</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lang="ja-JP" altLang="ja-JP" sz="1800">
            <a:effectLst/>
          </a:endParaRPr>
        </a:p>
        <a:p>
          <a:r>
            <a:rPr kumimoji="1" lang="ja-JP" altLang="ja-JP" sz="1400">
              <a:solidFill>
                <a:schemeClr val="dk1"/>
              </a:solidFill>
              <a:effectLst/>
              <a:latin typeface="+mn-lt"/>
              <a:ea typeface="+mn-ea"/>
              <a:cs typeface="+mn-cs"/>
            </a:rPr>
            <a:t>　ふるさと創生基金：ふるさと創生事業の推進</a:t>
          </a:r>
          <a:endParaRPr lang="ja-JP" altLang="ja-JP" sz="1800">
            <a:effectLst/>
          </a:endParaRPr>
        </a:p>
        <a:p>
          <a:r>
            <a:rPr kumimoji="1" lang="ja-JP" altLang="ja-JP" sz="1400">
              <a:solidFill>
                <a:schemeClr val="dk1"/>
              </a:solidFill>
              <a:effectLst/>
              <a:latin typeface="+mn-lt"/>
              <a:ea typeface="+mn-ea"/>
              <a:cs typeface="+mn-cs"/>
            </a:rPr>
            <a:t>　都市計画事業基金：都市計画区域内の事業への活用</a:t>
          </a:r>
          <a:endParaRPr kumimoji="1" lang="en-US" altLang="ja-JP" sz="1400">
            <a:solidFill>
              <a:schemeClr val="dk1"/>
            </a:solidFill>
            <a:effectLst/>
            <a:latin typeface="+mn-lt"/>
            <a:ea typeface="+mn-ea"/>
            <a:cs typeface="+mn-cs"/>
          </a:endParaRPr>
        </a:p>
        <a:p>
          <a:r>
            <a:rPr kumimoji="1" lang="ja-JP" altLang="en-US" sz="1400">
              <a:solidFill>
                <a:schemeClr val="dk1"/>
              </a:solidFill>
              <a:effectLst/>
              <a:latin typeface="+mn-lt"/>
              <a:ea typeface="+mn-ea"/>
              <a:cs typeface="+mn-cs"/>
            </a:rPr>
            <a:t>　庁舎等改修基金：庁舎の改修事業等に活用</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ふるさと創生基金：取崩額</a:t>
          </a:r>
          <a:r>
            <a:rPr kumimoji="1" lang="ja-JP" altLang="en-US" sz="1400">
              <a:solidFill>
                <a:schemeClr val="dk1"/>
              </a:solidFill>
              <a:effectLst/>
              <a:latin typeface="+mn-lt"/>
              <a:ea typeface="+mn-ea"/>
              <a:cs typeface="+mn-cs"/>
            </a:rPr>
            <a:t>４５０，４８０</a:t>
          </a:r>
          <a:r>
            <a:rPr kumimoji="1" lang="ja-JP" altLang="ja-JP" sz="1400">
              <a:solidFill>
                <a:schemeClr val="dk1"/>
              </a:solidFill>
              <a:effectLst/>
              <a:latin typeface="+mn-lt"/>
              <a:ea typeface="+mn-ea"/>
              <a:cs typeface="+mn-cs"/>
            </a:rPr>
            <a:t>千円よりも積立額</a:t>
          </a:r>
          <a:r>
            <a:rPr kumimoji="1" lang="ja-JP" altLang="en-US" sz="1400">
              <a:solidFill>
                <a:schemeClr val="dk1"/>
              </a:solidFill>
              <a:effectLst/>
              <a:latin typeface="+mn-lt"/>
              <a:ea typeface="+mn-ea"/>
              <a:cs typeface="+mn-cs"/>
            </a:rPr>
            <a:t>５７２，５５３</a:t>
          </a:r>
          <a:r>
            <a:rPr kumimoji="1" lang="ja-JP" altLang="ja-JP" sz="1400">
              <a:solidFill>
                <a:schemeClr val="dk1"/>
              </a:solidFill>
              <a:effectLst/>
              <a:latin typeface="+mn-lt"/>
              <a:ea typeface="+mn-ea"/>
              <a:cs typeface="+mn-cs"/>
            </a:rPr>
            <a:t>千円が上回ったため、</a:t>
          </a:r>
          <a:r>
            <a:rPr kumimoji="1" lang="ja-JP" altLang="en-US" sz="1400">
              <a:solidFill>
                <a:schemeClr val="dk1"/>
              </a:solidFill>
              <a:effectLst/>
              <a:latin typeface="+mn-lt"/>
              <a:ea typeface="+mn-ea"/>
              <a:cs typeface="+mn-cs"/>
            </a:rPr>
            <a:t>１２２，０７３</a:t>
          </a:r>
          <a:r>
            <a:rPr kumimoji="1" lang="ja-JP" altLang="ja-JP" sz="1400">
              <a:solidFill>
                <a:schemeClr val="dk1"/>
              </a:solidFill>
              <a:effectLst/>
              <a:latin typeface="+mn-lt"/>
              <a:ea typeface="+mn-ea"/>
              <a:cs typeface="+mn-cs"/>
            </a:rPr>
            <a:t>千円の増となった。</a:t>
          </a:r>
          <a:endParaRPr lang="ja-JP" altLang="ja-JP" sz="1800">
            <a:effectLst/>
          </a:endParaRPr>
        </a:p>
        <a:p>
          <a:pPr eaLnBrk="1" fontAlgn="auto" latinLnBrk="0" hangingPunct="1"/>
          <a:r>
            <a:rPr kumimoji="1" lang="ja-JP" altLang="ja-JP" sz="1400">
              <a:solidFill>
                <a:schemeClr val="dk1"/>
              </a:solidFill>
              <a:effectLst/>
              <a:latin typeface="+mn-lt"/>
              <a:ea typeface="+mn-ea"/>
              <a:cs typeface="+mn-cs"/>
            </a:rPr>
            <a:t>　都市計画事業基金：積立額</a:t>
          </a:r>
          <a:r>
            <a:rPr kumimoji="1" lang="ja-JP" altLang="en-US" sz="1400">
              <a:solidFill>
                <a:schemeClr val="dk1"/>
              </a:solidFill>
              <a:effectLst/>
              <a:latin typeface="+mn-lt"/>
              <a:ea typeface="+mn-ea"/>
              <a:cs typeface="+mn-cs"/>
            </a:rPr>
            <a:t>９０，０２５</a:t>
          </a:r>
          <a:r>
            <a:rPr kumimoji="1" lang="ja-JP" altLang="ja-JP" sz="1400">
              <a:solidFill>
                <a:schemeClr val="dk1"/>
              </a:solidFill>
              <a:effectLst/>
              <a:latin typeface="+mn-lt"/>
              <a:ea typeface="+mn-ea"/>
              <a:cs typeface="+mn-cs"/>
            </a:rPr>
            <a:t>千円に対して取崩を行わなかったため皆増となった。</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基金の使途の明確化を図るため、計画的な各基金への積立、取り崩しを行う。</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前年度決算余剰金の一部</a:t>
          </a:r>
          <a:r>
            <a:rPr kumimoji="1" lang="ja-JP" altLang="en-US" sz="1400">
              <a:solidFill>
                <a:schemeClr val="dk1"/>
              </a:solidFill>
              <a:effectLst/>
              <a:latin typeface="+mn-lt"/>
              <a:ea typeface="+mn-ea"/>
              <a:cs typeface="+mn-cs"/>
            </a:rPr>
            <a:t>を積み立てたほか、土地開発基金の一部処分を行ったことから</a:t>
          </a:r>
          <a:r>
            <a:rPr kumimoji="1" lang="ja-JP" altLang="ja-JP" sz="1400">
              <a:solidFill>
                <a:schemeClr val="dk1"/>
              </a:solidFill>
              <a:effectLst/>
              <a:latin typeface="+mn-lt"/>
              <a:ea typeface="+mn-ea"/>
              <a:cs typeface="+mn-cs"/>
            </a:rPr>
            <a:t>、</a:t>
          </a:r>
          <a:r>
            <a:rPr kumimoji="1" lang="ja-JP" altLang="en-US" sz="1400">
              <a:solidFill>
                <a:schemeClr val="dk1"/>
              </a:solidFill>
              <a:effectLst/>
              <a:latin typeface="+mn-lt"/>
              <a:ea typeface="+mn-ea"/>
              <a:cs typeface="+mn-cs"/>
            </a:rPr>
            <a:t>積立額が</a:t>
          </a:r>
          <a:r>
            <a:rPr kumimoji="1" lang="ja-JP" altLang="ja-JP" sz="1400">
              <a:solidFill>
                <a:schemeClr val="dk1"/>
              </a:solidFill>
              <a:effectLst/>
              <a:latin typeface="+mn-lt"/>
              <a:ea typeface="+mn-ea"/>
              <a:cs typeface="+mn-cs"/>
            </a:rPr>
            <a:t>取崩額</a:t>
          </a:r>
          <a:r>
            <a:rPr kumimoji="1" lang="ja-JP" altLang="en-US" sz="1400">
              <a:solidFill>
                <a:schemeClr val="dk1"/>
              </a:solidFill>
              <a:effectLst/>
              <a:latin typeface="+mn-lt"/>
              <a:ea typeface="+mn-ea"/>
              <a:cs typeface="+mn-cs"/>
            </a:rPr>
            <a:t>を</a:t>
          </a:r>
          <a:r>
            <a:rPr kumimoji="1" lang="ja-JP" altLang="ja-JP" sz="1400">
              <a:solidFill>
                <a:schemeClr val="dk1"/>
              </a:solidFill>
              <a:effectLst/>
              <a:latin typeface="+mn-lt"/>
              <a:ea typeface="+mn-ea"/>
              <a:cs typeface="+mn-cs"/>
            </a:rPr>
            <a:t>上回</a:t>
          </a:r>
          <a:r>
            <a:rPr kumimoji="1" lang="ja-JP" altLang="en-US" sz="1400">
              <a:solidFill>
                <a:schemeClr val="dk1"/>
              </a:solidFill>
              <a:effectLst/>
              <a:latin typeface="+mn-lt"/>
              <a:ea typeface="+mn-ea"/>
              <a:cs typeface="+mn-cs"/>
            </a:rPr>
            <a:t>り、</a:t>
          </a:r>
          <a:r>
            <a:rPr kumimoji="1" lang="ja-JP" altLang="ja-JP" sz="1400">
              <a:solidFill>
                <a:schemeClr val="dk1"/>
              </a:solidFill>
              <a:effectLst/>
              <a:latin typeface="+mn-lt"/>
              <a:ea typeface="+mn-ea"/>
              <a:cs typeface="+mn-cs"/>
            </a:rPr>
            <a:t>基金残高が</a:t>
          </a:r>
          <a:r>
            <a:rPr kumimoji="1" lang="ja-JP" altLang="en-US" sz="1400">
              <a:solidFill>
                <a:schemeClr val="dk1"/>
              </a:solidFill>
              <a:effectLst/>
              <a:latin typeface="+mn-lt"/>
              <a:ea typeface="+mn-ea"/>
              <a:cs typeface="+mn-cs"/>
            </a:rPr>
            <a:t>増</a:t>
          </a:r>
          <a:r>
            <a:rPr kumimoji="1" lang="ja-JP" altLang="ja-JP" sz="1400">
              <a:solidFill>
                <a:schemeClr val="dk1"/>
              </a:solidFill>
              <a:effectLst/>
              <a:latin typeface="+mn-lt"/>
              <a:ea typeface="+mn-ea"/>
              <a:cs typeface="+mn-cs"/>
            </a:rPr>
            <a:t>となった。</a:t>
          </a:r>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財政調整基金の残高については、災害への備え等のため適切な運用を行う。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前年度決算余剰金の一部を積み立てたほか、土地開発基金の一部処分を行ったことから、積立額が取崩額を上回り、基金残高が増となった。</a:t>
          </a:r>
          <a:endParaRPr lang="ja-JP" altLang="ja-JP" sz="1800">
            <a:effectLst/>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6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mn-lt"/>
              <a:ea typeface="+mn-ea"/>
              <a:cs typeface="+mn-cs"/>
            </a:rPr>
            <a:t>地方債等償還に備えて、計画的</a:t>
          </a:r>
          <a:r>
            <a:rPr kumimoji="1" lang="ja-JP" altLang="en-US" sz="1400">
              <a:solidFill>
                <a:schemeClr val="dk1"/>
              </a:solidFill>
              <a:effectLst/>
              <a:latin typeface="+mn-lt"/>
              <a:ea typeface="+mn-ea"/>
              <a:cs typeface="+mn-cs"/>
            </a:rPr>
            <a:t>な運用</a:t>
          </a:r>
          <a:r>
            <a:rPr kumimoji="1" lang="ja-JP" altLang="ja-JP" sz="1400">
              <a:solidFill>
                <a:schemeClr val="dk1"/>
              </a:solidFill>
              <a:effectLst/>
              <a:latin typeface="+mn-lt"/>
              <a:ea typeface="+mn-ea"/>
              <a:cs typeface="+mn-cs"/>
            </a:rPr>
            <a:t>を行う。</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D6925015-7161-4C33-A3C5-39BA19DACC0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116D735-1F9C-456B-B443-D1F2A50AAA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531DA41-6A99-4058-B791-1C4F7821CE50}"/>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10ADB8FB-98E5-4B19-BD1E-CC8930A1FC0A}"/>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931862C7-E95A-406C-ADFD-87F8897A2499}"/>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AF7BF5A1-3B32-42D1-8763-F522186AE6C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CDF298FB-1C44-459E-BF97-27418C45E597}"/>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5A54247B-DF1B-4A5E-8D31-57D04EAA7763}"/>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EE5D02C0-145B-4555-9513-6BE1B6B4B1A3}"/>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889D3A7F-C234-4562-B057-5137BA2E8E82}"/>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D3E69FA7-06BA-4F85-ABA8-1B8E8429584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E1E2550B-54A1-4E1B-A670-75996C1CEE44}"/>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18,036
17,768
107.34
15,395,880
14,882,784
505,596
6,678,998
12,342,468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C7EC2214-3E70-4720-A951-3DF0C093DC38}"/>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A7501BB3-9EA6-4B89-939D-9B4BED6DD6C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E06CF092-0FF0-4AE2-9323-8E5BD4384ED9}"/>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DAC08638-B827-4864-9B57-02BD70A15C99}"/>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216C5D34-285D-4383-AF27-3D54FF1B5596}"/>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E164BD85-35E2-415F-ADC9-CD62A2E1C09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A7CD77EC-D66D-4FD4-93C7-1EC2C0BBE97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786F4AB3-7891-49A7-A9FF-8997A065BBBD}"/>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6A65E3C7-CAC5-49AA-87EB-674C6EA98BE8}"/>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522C483-C5C0-47AB-8199-5F7A0BB36F21}"/>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FE4AA169-10CF-43C4-975F-120976A2960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591C87DE-D485-41BF-ACB6-2ED63EA1CB57}"/>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C0973AF1-DF85-491E-9B22-C758BD6C9178}"/>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FC2D7C1F-6BCB-4D80-900C-A3A488917652}"/>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D00D7DF1-13F7-4170-A605-3FA55ABDF29B}"/>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66216E0A-DCF5-47C4-8827-833C280AD460}"/>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10EBC760-2AD7-4BF9-9B3B-0F6EE0A3C243}"/>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AA59065B-3351-45F7-96B3-743294F636D9}"/>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B47F8135-5107-4F12-A18D-AEC525FBCDDB}"/>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D1AA183E-44E9-4FB1-A803-1A443D835472}"/>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FB2E2C28-1030-4B90-85BC-BBC415B8B93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523556B2-1E04-4C4F-ABBC-43B771215636}"/>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FE834BA1-C7C2-4099-81F5-C1A761351093}"/>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C116FFA-3270-4E7D-8325-DF32D1EB30C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3FC4772B-1B51-45A1-9DAF-218A476244AB}"/>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[ 59.1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5F51B806-8FB9-4572-9775-A457A19819D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64A99A1C-8C5E-4D9C-8303-E5C5A3AA90A7}"/>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416EC2E8-6102-423D-B8B4-B676D3AA05C7}"/>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1BE2D17F-2B71-4C68-BA24-DE683584B9DE}"/>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8F991CE7-098A-4801-830A-25751DAA179A}"/>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29CE0BE7-64B1-42EB-A5AD-A431F4449FA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078EF012-7A5E-426D-A1C6-1408B82CB102}"/>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B6945A04-1611-4FAF-B5EA-CD4E97D42CEB}"/>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93E85B7E-C7A4-4BB7-9924-F65C80AC19F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B5994384-74C5-4358-B63F-52B64ABD008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消防庁舎の更新や市民体育館サブアリーナの整備等、新たに施設整備を行ったことにより、昨年度より</a:t>
          </a:r>
          <a:r>
            <a:rPr kumimoji="1" lang="en-US" altLang="ja-JP" sz="1100">
              <a:latin typeface="ＭＳ Ｐゴシック" panose="020B0600070205080204" pitchFamily="50" charset="-128"/>
              <a:ea typeface="ＭＳ Ｐゴシック" panose="020B0600070205080204" pitchFamily="50" charset="-128"/>
            </a:rPr>
            <a:t>1.5</a:t>
          </a:r>
          <a:r>
            <a:rPr kumimoji="1" lang="ja-JP" altLang="en-US" sz="1100">
              <a:latin typeface="ＭＳ Ｐゴシック" panose="020B0600070205080204" pitchFamily="50" charset="-128"/>
              <a:ea typeface="ＭＳ Ｐゴシック" panose="020B0600070205080204" pitchFamily="50" charset="-128"/>
            </a:rPr>
            <a:t>ポイント改善した。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指標は改善したものの、依然として公共施設の老朽化が著しいことから、公共施設総合管理計画等に基づき、計画的な長寿命化に取り組むなど、引き続き適正管理に努めていく。</a:t>
          </a:r>
          <a:endParaRPr kumimoji="1" lang="en-US" altLang="ja-JP" sz="1100">
            <a:latin typeface="ＭＳ Ｐゴシック" panose="020B0600070205080204" pitchFamily="50" charset="-128"/>
            <a:ea typeface="ＭＳ Ｐゴシック" panose="020B0600070205080204" pitchFamily="50" charset="-128"/>
          </a:endParaRP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B4CE3C50-A93F-4880-8260-6D2C171DE05D}"/>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804DF789-E7C6-402F-BE55-B7D80F95B75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430B8344-B282-49E9-9D03-801C9932D25A}"/>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6BDBF02D-7AF4-4BCB-99C3-30BDFCB813B8}"/>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53" name="テキスト ボックス 52">
          <a:extLst>
            <a:ext uri="{FF2B5EF4-FFF2-40B4-BE49-F238E27FC236}">
              <a16:creationId xmlns:a16="http://schemas.microsoft.com/office/drawing/2014/main" id="{F2ABF3C7-E3C9-4F1D-9DE9-6651793C1B68}"/>
            </a:ext>
          </a:extLst>
        </xdr:cNvPr>
        <xdr:cNvSpPr txBox="1"/>
      </xdr:nvSpPr>
      <xdr:spPr>
        <a:xfrm>
          <a:off x="795811" y="65863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A67DF95E-FB13-4891-A60A-AA201A6280BF}"/>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24264098-0DFB-4F3D-9C21-B2319A9F271D}"/>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152A2777-CDA7-4AF3-9023-EA71E2E72A3C}"/>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58D2A3B2-4D0F-4056-8DF5-78F6262BF8FD}"/>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B661A7D8-E349-41E5-9974-0D018B41758F}"/>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644AE0EF-BEC8-4B42-B3C3-2C80244936E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837A4386-C45C-4AB3-AB29-A540A3E8568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1" name="テキスト ボックス 60">
          <a:extLst>
            <a:ext uri="{FF2B5EF4-FFF2-40B4-BE49-F238E27FC236}">
              <a16:creationId xmlns:a16="http://schemas.microsoft.com/office/drawing/2014/main" id="{E61D98D7-630D-4283-B023-7AAD8966DCAE}"/>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CE9D275F-D663-40CF-8B8B-8EF005FA7CCC}"/>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121031</xdr:rowOff>
    </xdr:from>
    <xdr:to>
      <xdr:col>23</xdr:col>
      <xdr:colOff>85090</xdr:colOff>
      <xdr:row>33</xdr:row>
      <xdr:rowOff>41402</xdr:rowOff>
    </xdr:to>
    <xdr:cxnSp macro="">
      <xdr:nvCxnSpPr>
        <xdr:cNvPr id="63" name="直線コネクタ 62">
          <a:extLst>
            <a:ext uri="{FF2B5EF4-FFF2-40B4-BE49-F238E27FC236}">
              <a16:creationId xmlns:a16="http://schemas.microsoft.com/office/drawing/2014/main" id="{5CB6CE1E-D2FB-4CF5-AE9F-181609C29939}"/>
            </a:ext>
          </a:extLst>
        </xdr:cNvPr>
        <xdr:cNvCxnSpPr/>
      </xdr:nvCxnSpPr>
      <xdr:spPr>
        <a:xfrm flipV="1">
          <a:off x="4760595" y="5350256"/>
          <a:ext cx="1270" cy="1120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45229</xdr:rowOff>
    </xdr:from>
    <xdr:ext cx="405111" cy="259045"/>
    <xdr:sp macro="" textlink="">
      <xdr:nvSpPr>
        <xdr:cNvPr id="64" name="有形固定資産減価償却率最小値テキスト">
          <a:extLst>
            <a:ext uri="{FF2B5EF4-FFF2-40B4-BE49-F238E27FC236}">
              <a16:creationId xmlns:a16="http://schemas.microsoft.com/office/drawing/2014/main" id="{8B5CE8A4-3212-4C7C-8AD8-FECDC6DDC604}"/>
            </a:ext>
          </a:extLst>
        </xdr:cNvPr>
        <xdr:cNvSpPr txBox="1"/>
      </xdr:nvSpPr>
      <xdr:spPr>
        <a:xfrm>
          <a:off x="4813300" y="6474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41402</xdr:rowOff>
    </xdr:from>
    <xdr:to>
      <xdr:col>23</xdr:col>
      <xdr:colOff>174625</xdr:colOff>
      <xdr:row>33</xdr:row>
      <xdr:rowOff>41402</xdr:rowOff>
    </xdr:to>
    <xdr:cxnSp macro="">
      <xdr:nvCxnSpPr>
        <xdr:cNvPr id="65" name="直線コネクタ 64">
          <a:extLst>
            <a:ext uri="{FF2B5EF4-FFF2-40B4-BE49-F238E27FC236}">
              <a16:creationId xmlns:a16="http://schemas.microsoft.com/office/drawing/2014/main" id="{029996B0-BB6D-42C6-8A96-748AA5FB9817}"/>
            </a:ext>
          </a:extLst>
        </xdr:cNvPr>
        <xdr:cNvCxnSpPr/>
      </xdr:nvCxnSpPr>
      <xdr:spPr>
        <a:xfrm>
          <a:off x="4673600" y="6470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67708</xdr:rowOff>
    </xdr:from>
    <xdr:ext cx="405111" cy="259045"/>
    <xdr:sp macro="" textlink="">
      <xdr:nvSpPr>
        <xdr:cNvPr id="66" name="有形固定資産減価償却率最大値テキスト">
          <a:extLst>
            <a:ext uri="{FF2B5EF4-FFF2-40B4-BE49-F238E27FC236}">
              <a16:creationId xmlns:a16="http://schemas.microsoft.com/office/drawing/2014/main" id="{166D59E0-3DBD-411A-8FD9-3AFB438A432D}"/>
            </a:ext>
          </a:extLst>
        </xdr:cNvPr>
        <xdr:cNvSpPr txBox="1"/>
      </xdr:nvSpPr>
      <xdr:spPr>
        <a:xfrm>
          <a:off x="4813300" y="5125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121031</xdr:rowOff>
    </xdr:from>
    <xdr:to>
      <xdr:col>23</xdr:col>
      <xdr:colOff>174625</xdr:colOff>
      <xdr:row>26</xdr:row>
      <xdr:rowOff>121031</xdr:rowOff>
    </xdr:to>
    <xdr:cxnSp macro="">
      <xdr:nvCxnSpPr>
        <xdr:cNvPr id="67" name="直線コネクタ 66">
          <a:extLst>
            <a:ext uri="{FF2B5EF4-FFF2-40B4-BE49-F238E27FC236}">
              <a16:creationId xmlns:a16="http://schemas.microsoft.com/office/drawing/2014/main" id="{A1946292-5DAF-4548-8958-5D0F0D95A6BA}"/>
            </a:ext>
          </a:extLst>
        </xdr:cNvPr>
        <xdr:cNvCxnSpPr/>
      </xdr:nvCxnSpPr>
      <xdr:spPr>
        <a:xfrm>
          <a:off x="4673600" y="5350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65422</xdr:rowOff>
    </xdr:from>
    <xdr:ext cx="405111" cy="259045"/>
    <xdr:sp macro="" textlink="">
      <xdr:nvSpPr>
        <xdr:cNvPr id="68" name="有形固定資産減価償却率平均値テキスト">
          <a:extLst>
            <a:ext uri="{FF2B5EF4-FFF2-40B4-BE49-F238E27FC236}">
              <a16:creationId xmlns:a16="http://schemas.microsoft.com/office/drawing/2014/main" id="{EA5EFBE6-5BF1-4CAD-A429-9040175BAD4E}"/>
            </a:ext>
          </a:extLst>
        </xdr:cNvPr>
        <xdr:cNvSpPr txBox="1"/>
      </xdr:nvSpPr>
      <xdr:spPr>
        <a:xfrm>
          <a:off x="4813300" y="58089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86995</xdr:rowOff>
    </xdr:from>
    <xdr:to>
      <xdr:col>23</xdr:col>
      <xdr:colOff>136525</xdr:colOff>
      <xdr:row>30</xdr:row>
      <xdr:rowOff>17145</xdr:rowOff>
    </xdr:to>
    <xdr:sp macro="" textlink="">
      <xdr:nvSpPr>
        <xdr:cNvPr id="69" name="フローチャート: 判断 68">
          <a:extLst>
            <a:ext uri="{FF2B5EF4-FFF2-40B4-BE49-F238E27FC236}">
              <a16:creationId xmlns:a16="http://schemas.microsoft.com/office/drawing/2014/main" id="{622E4074-4BB3-4CC1-B61E-C99DAB158013}"/>
            </a:ext>
          </a:extLst>
        </xdr:cNvPr>
        <xdr:cNvSpPr/>
      </xdr:nvSpPr>
      <xdr:spPr>
        <a:xfrm>
          <a:off x="47117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43815</xdr:rowOff>
    </xdr:from>
    <xdr:to>
      <xdr:col>19</xdr:col>
      <xdr:colOff>187325</xdr:colOff>
      <xdr:row>29</xdr:row>
      <xdr:rowOff>145415</xdr:rowOff>
    </xdr:to>
    <xdr:sp macro="" textlink="">
      <xdr:nvSpPr>
        <xdr:cNvPr id="70" name="フローチャート: 判断 69">
          <a:extLst>
            <a:ext uri="{FF2B5EF4-FFF2-40B4-BE49-F238E27FC236}">
              <a16:creationId xmlns:a16="http://schemas.microsoft.com/office/drawing/2014/main" id="{2E3F58AB-2193-40BF-8E77-AE327E8C31A8}"/>
            </a:ext>
          </a:extLst>
        </xdr:cNvPr>
        <xdr:cNvSpPr/>
      </xdr:nvSpPr>
      <xdr:spPr>
        <a:xfrm>
          <a:off x="4000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39497</xdr:rowOff>
    </xdr:from>
    <xdr:to>
      <xdr:col>15</xdr:col>
      <xdr:colOff>187325</xdr:colOff>
      <xdr:row>29</xdr:row>
      <xdr:rowOff>141097</xdr:rowOff>
    </xdr:to>
    <xdr:sp macro="" textlink="">
      <xdr:nvSpPr>
        <xdr:cNvPr id="71" name="フローチャート: 判断 70">
          <a:extLst>
            <a:ext uri="{FF2B5EF4-FFF2-40B4-BE49-F238E27FC236}">
              <a16:creationId xmlns:a16="http://schemas.microsoft.com/office/drawing/2014/main" id="{4E0FEC68-E1D6-4FDF-8271-95BE51CD1D75}"/>
            </a:ext>
          </a:extLst>
        </xdr:cNvPr>
        <xdr:cNvSpPr/>
      </xdr:nvSpPr>
      <xdr:spPr>
        <a:xfrm>
          <a:off x="3238500" y="5783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13589</xdr:rowOff>
    </xdr:from>
    <xdr:to>
      <xdr:col>11</xdr:col>
      <xdr:colOff>187325</xdr:colOff>
      <xdr:row>29</xdr:row>
      <xdr:rowOff>115189</xdr:rowOff>
    </xdr:to>
    <xdr:sp macro="" textlink="">
      <xdr:nvSpPr>
        <xdr:cNvPr id="72" name="フローチャート: 判断 71">
          <a:extLst>
            <a:ext uri="{FF2B5EF4-FFF2-40B4-BE49-F238E27FC236}">
              <a16:creationId xmlns:a16="http://schemas.microsoft.com/office/drawing/2014/main" id="{259FA5E6-DB75-412E-B4DF-6E24F0B48BB2}"/>
            </a:ext>
          </a:extLst>
        </xdr:cNvPr>
        <xdr:cNvSpPr/>
      </xdr:nvSpPr>
      <xdr:spPr>
        <a:xfrm>
          <a:off x="2476500" y="5757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156972</xdr:rowOff>
    </xdr:from>
    <xdr:to>
      <xdr:col>7</xdr:col>
      <xdr:colOff>187325</xdr:colOff>
      <xdr:row>29</xdr:row>
      <xdr:rowOff>87122</xdr:rowOff>
    </xdr:to>
    <xdr:sp macro="" textlink="">
      <xdr:nvSpPr>
        <xdr:cNvPr id="73" name="フローチャート: 判断 72">
          <a:extLst>
            <a:ext uri="{FF2B5EF4-FFF2-40B4-BE49-F238E27FC236}">
              <a16:creationId xmlns:a16="http://schemas.microsoft.com/office/drawing/2014/main" id="{10A9A260-5429-4412-8DD0-3E15B3660C65}"/>
            </a:ext>
          </a:extLst>
        </xdr:cNvPr>
        <xdr:cNvSpPr/>
      </xdr:nvSpPr>
      <xdr:spPr>
        <a:xfrm>
          <a:off x="1714500" y="5729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2A37D918-EC7A-425D-B311-0DB60813EEDF}"/>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3F2C39EA-7634-4F75-89A4-A1C68317C60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360437DC-9779-4D68-9BF7-B4287494A73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C6EF44DE-17D4-46A4-9C50-CEC023820EF6}"/>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DF159FCF-B2AC-46C0-AF93-4F723629632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2794</xdr:rowOff>
    </xdr:from>
    <xdr:to>
      <xdr:col>23</xdr:col>
      <xdr:colOff>136525</xdr:colOff>
      <xdr:row>29</xdr:row>
      <xdr:rowOff>104394</xdr:rowOff>
    </xdr:to>
    <xdr:sp macro="" textlink="">
      <xdr:nvSpPr>
        <xdr:cNvPr id="79" name="楕円 78">
          <a:extLst>
            <a:ext uri="{FF2B5EF4-FFF2-40B4-BE49-F238E27FC236}">
              <a16:creationId xmlns:a16="http://schemas.microsoft.com/office/drawing/2014/main" id="{FA77F029-A0CC-4216-AE0B-C5BF6DC81C42}"/>
            </a:ext>
          </a:extLst>
        </xdr:cNvPr>
        <xdr:cNvSpPr/>
      </xdr:nvSpPr>
      <xdr:spPr>
        <a:xfrm>
          <a:off x="4711700" y="5746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25671</xdr:rowOff>
    </xdr:from>
    <xdr:ext cx="405111" cy="259045"/>
    <xdr:sp macro="" textlink="">
      <xdr:nvSpPr>
        <xdr:cNvPr id="80" name="有形固定資産減価償却率該当値テキスト">
          <a:extLst>
            <a:ext uri="{FF2B5EF4-FFF2-40B4-BE49-F238E27FC236}">
              <a16:creationId xmlns:a16="http://schemas.microsoft.com/office/drawing/2014/main" id="{424D0508-1496-444B-80C9-0E7E0F159EEF}"/>
            </a:ext>
          </a:extLst>
        </xdr:cNvPr>
        <xdr:cNvSpPr txBox="1"/>
      </xdr:nvSpPr>
      <xdr:spPr>
        <a:xfrm>
          <a:off x="4813300" y="5597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35179</xdr:rowOff>
    </xdr:from>
    <xdr:to>
      <xdr:col>19</xdr:col>
      <xdr:colOff>187325</xdr:colOff>
      <xdr:row>29</xdr:row>
      <xdr:rowOff>136779</xdr:rowOff>
    </xdr:to>
    <xdr:sp macro="" textlink="">
      <xdr:nvSpPr>
        <xdr:cNvPr id="81" name="楕円 80">
          <a:extLst>
            <a:ext uri="{FF2B5EF4-FFF2-40B4-BE49-F238E27FC236}">
              <a16:creationId xmlns:a16="http://schemas.microsoft.com/office/drawing/2014/main" id="{078ABA1F-325A-4C5B-A481-5DF09C053BF1}"/>
            </a:ext>
          </a:extLst>
        </xdr:cNvPr>
        <xdr:cNvSpPr/>
      </xdr:nvSpPr>
      <xdr:spPr>
        <a:xfrm>
          <a:off x="4000500" y="5778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53594</xdr:rowOff>
    </xdr:from>
    <xdr:to>
      <xdr:col>23</xdr:col>
      <xdr:colOff>85725</xdr:colOff>
      <xdr:row>29</xdr:row>
      <xdr:rowOff>85979</xdr:rowOff>
    </xdr:to>
    <xdr:cxnSp macro="">
      <xdr:nvCxnSpPr>
        <xdr:cNvPr id="82" name="直線コネクタ 81">
          <a:extLst>
            <a:ext uri="{FF2B5EF4-FFF2-40B4-BE49-F238E27FC236}">
              <a16:creationId xmlns:a16="http://schemas.microsoft.com/office/drawing/2014/main" id="{B4412D3E-C584-444E-9611-0AC35232ED48}"/>
            </a:ext>
          </a:extLst>
        </xdr:cNvPr>
        <xdr:cNvCxnSpPr/>
      </xdr:nvCxnSpPr>
      <xdr:spPr>
        <a:xfrm flipV="1">
          <a:off x="4051300" y="5797169"/>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15748</xdr:rowOff>
    </xdr:from>
    <xdr:to>
      <xdr:col>15</xdr:col>
      <xdr:colOff>187325</xdr:colOff>
      <xdr:row>29</xdr:row>
      <xdr:rowOff>117348</xdr:rowOff>
    </xdr:to>
    <xdr:sp macro="" textlink="">
      <xdr:nvSpPr>
        <xdr:cNvPr id="83" name="楕円 82">
          <a:extLst>
            <a:ext uri="{FF2B5EF4-FFF2-40B4-BE49-F238E27FC236}">
              <a16:creationId xmlns:a16="http://schemas.microsoft.com/office/drawing/2014/main" id="{F77073A3-22BA-4ED9-BAA2-E017D03E9BE8}"/>
            </a:ext>
          </a:extLst>
        </xdr:cNvPr>
        <xdr:cNvSpPr/>
      </xdr:nvSpPr>
      <xdr:spPr>
        <a:xfrm>
          <a:off x="3238500" y="5759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66548</xdr:rowOff>
    </xdr:from>
    <xdr:to>
      <xdr:col>19</xdr:col>
      <xdr:colOff>136525</xdr:colOff>
      <xdr:row>29</xdr:row>
      <xdr:rowOff>85979</xdr:rowOff>
    </xdr:to>
    <xdr:cxnSp macro="">
      <xdr:nvCxnSpPr>
        <xdr:cNvPr id="84" name="直線コネクタ 83">
          <a:extLst>
            <a:ext uri="{FF2B5EF4-FFF2-40B4-BE49-F238E27FC236}">
              <a16:creationId xmlns:a16="http://schemas.microsoft.com/office/drawing/2014/main" id="{15381EF4-1F1E-4B16-B905-54C759C6CA44}"/>
            </a:ext>
          </a:extLst>
        </xdr:cNvPr>
        <xdr:cNvCxnSpPr/>
      </xdr:nvCxnSpPr>
      <xdr:spPr>
        <a:xfrm>
          <a:off x="3289300" y="5810123"/>
          <a:ext cx="762000" cy="19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26</xdr:row>
      <xdr:rowOff>117729</xdr:rowOff>
    </xdr:from>
    <xdr:to>
      <xdr:col>11</xdr:col>
      <xdr:colOff>187325</xdr:colOff>
      <xdr:row>27</xdr:row>
      <xdr:rowOff>47879</xdr:rowOff>
    </xdr:to>
    <xdr:sp macro="" textlink="">
      <xdr:nvSpPr>
        <xdr:cNvPr id="85" name="楕円 84">
          <a:extLst>
            <a:ext uri="{FF2B5EF4-FFF2-40B4-BE49-F238E27FC236}">
              <a16:creationId xmlns:a16="http://schemas.microsoft.com/office/drawing/2014/main" id="{0E2F86C1-D6A7-49B5-9357-BD9680DCF748}"/>
            </a:ext>
          </a:extLst>
        </xdr:cNvPr>
        <xdr:cNvSpPr/>
      </xdr:nvSpPr>
      <xdr:spPr>
        <a:xfrm>
          <a:off x="2476500" y="5346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26</xdr:row>
      <xdr:rowOff>168529</xdr:rowOff>
    </xdr:from>
    <xdr:to>
      <xdr:col>15</xdr:col>
      <xdr:colOff>136525</xdr:colOff>
      <xdr:row>29</xdr:row>
      <xdr:rowOff>66548</xdr:rowOff>
    </xdr:to>
    <xdr:cxnSp macro="">
      <xdr:nvCxnSpPr>
        <xdr:cNvPr id="86" name="直線コネクタ 85">
          <a:extLst>
            <a:ext uri="{FF2B5EF4-FFF2-40B4-BE49-F238E27FC236}">
              <a16:creationId xmlns:a16="http://schemas.microsoft.com/office/drawing/2014/main" id="{E0746981-F30B-4CC9-8678-1904FAA2D1D5}"/>
            </a:ext>
          </a:extLst>
        </xdr:cNvPr>
        <xdr:cNvCxnSpPr/>
      </xdr:nvCxnSpPr>
      <xdr:spPr>
        <a:xfrm>
          <a:off x="2527300" y="5397754"/>
          <a:ext cx="762000" cy="412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635</xdr:rowOff>
    </xdr:from>
    <xdr:to>
      <xdr:col>7</xdr:col>
      <xdr:colOff>187325</xdr:colOff>
      <xdr:row>29</xdr:row>
      <xdr:rowOff>102235</xdr:rowOff>
    </xdr:to>
    <xdr:sp macro="" textlink="">
      <xdr:nvSpPr>
        <xdr:cNvPr id="87" name="楕円 86">
          <a:extLst>
            <a:ext uri="{FF2B5EF4-FFF2-40B4-BE49-F238E27FC236}">
              <a16:creationId xmlns:a16="http://schemas.microsoft.com/office/drawing/2014/main" id="{B9605158-F39F-4C46-85FA-A95507DD8D26}"/>
            </a:ext>
          </a:extLst>
        </xdr:cNvPr>
        <xdr:cNvSpPr/>
      </xdr:nvSpPr>
      <xdr:spPr>
        <a:xfrm>
          <a:off x="1714500" y="5744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26</xdr:row>
      <xdr:rowOff>168529</xdr:rowOff>
    </xdr:from>
    <xdr:to>
      <xdr:col>11</xdr:col>
      <xdr:colOff>136525</xdr:colOff>
      <xdr:row>29</xdr:row>
      <xdr:rowOff>51435</xdr:rowOff>
    </xdr:to>
    <xdr:cxnSp macro="">
      <xdr:nvCxnSpPr>
        <xdr:cNvPr id="88" name="直線コネクタ 87">
          <a:extLst>
            <a:ext uri="{FF2B5EF4-FFF2-40B4-BE49-F238E27FC236}">
              <a16:creationId xmlns:a16="http://schemas.microsoft.com/office/drawing/2014/main" id="{52E88906-EBD5-4546-AA96-95DF82C6BFBB}"/>
            </a:ext>
          </a:extLst>
        </xdr:cNvPr>
        <xdr:cNvCxnSpPr/>
      </xdr:nvCxnSpPr>
      <xdr:spPr>
        <a:xfrm flipV="1">
          <a:off x="1765300" y="5397754"/>
          <a:ext cx="762000" cy="39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136542</xdr:rowOff>
    </xdr:from>
    <xdr:ext cx="405111" cy="259045"/>
    <xdr:sp macro="" textlink="">
      <xdr:nvSpPr>
        <xdr:cNvPr id="89" name="n_1aveValue有形固定資産減価償却率">
          <a:extLst>
            <a:ext uri="{FF2B5EF4-FFF2-40B4-BE49-F238E27FC236}">
              <a16:creationId xmlns:a16="http://schemas.microsoft.com/office/drawing/2014/main" id="{6368EC8A-F36B-46E3-8D9E-91B9C783D349}"/>
            </a:ext>
          </a:extLst>
        </xdr:cNvPr>
        <xdr:cNvSpPr txBox="1"/>
      </xdr:nvSpPr>
      <xdr:spPr>
        <a:xfrm>
          <a:off x="3836044" y="5880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132224</xdr:rowOff>
    </xdr:from>
    <xdr:ext cx="405111" cy="259045"/>
    <xdr:sp macro="" textlink="">
      <xdr:nvSpPr>
        <xdr:cNvPr id="90" name="n_2aveValue有形固定資産減価償却率">
          <a:extLst>
            <a:ext uri="{FF2B5EF4-FFF2-40B4-BE49-F238E27FC236}">
              <a16:creationId xmlns:a16="http://schemas.microsoft.com/office/drawing/2014/main" id="{98486267-61DA-46ED-8CC5-9CAEA5297A57}"/>
            </a:ext>
          </a:extLst>
        </xdr:cNvPr>
        <xdr:cNvSpPr txBox="1"/>
      </xdr:nvSpPr>
      <xdr:spPr>
        <a:xfrm>
          <a:off x="3086744" y="5875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106316</xdr:rowOff>
    </xdr:from>
    <xdr:ext cx="405111" cy="259045"/>
    <xdr:sp macro="" textlink="">
      <xdr:nvSpPr>
        <xdr:cNvPr id="91" name="n_3aveValue有形固定資産減価償却率">
          <a:extLst>
            <a:ext uri="{FF2B5EF4-FFF2-40B4-BE49-F238E27FC236}">
              <a16:creationId xmlns:a16="http://schemas.microsoft.com/office/drawing/2014/main" id="{D0934D6C-6D0A-49DB-986C-2557DDD07676}"/>
            </a:ext>
          </a:extLst>
        </xdr:cNvPr>
        <xdr:cNvSpPr txBox="1"/>
      </xdr:nvSpPr>
      <xdr:spPr>
        <a:xfrm>
          <a:off x="2324744" y="5849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103649</xdr:rowOff>
    </xdr:from>
    <xdr:ext cx="405111" cy="259045"/>
    <xdr:sp macro="" textlink="">
      <xdr:nvSpPr>
        <xdr:cNvPr id="92" name="n_4aveValue有形固定資産減価償却率">
          <a:extLst>
            <a:ext uri="{FF2B5EF4-FFF2-40B4-BE49-F238E27FC236}">
              <a16:creationId xmlns:a16="http://schemas.microsoft.com/office/drawing/2014/main" id="{F2D95C42-81EE-4144-B396-E7D22955C0A5}"/>
            </a:ext>
          </a:extLst>
        </xdr:cNvPr>
        <xdr:cNvSpPr txBox="1"/>
      </xdr:nvSpPr>
      <xdr:spPr>
        <a:xfrm>
          <a:off x="1562744" y="55043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153306</xdr:rowOff>
    </xdr:from>
    <xdr:ext cx="405111" cy="259045"/>
    <xdr:sp macro="" textlink="">
      <xdr:nvSpPr>
        <xdr:cNvPr id="93" name="n_1mainValue有形固定資産減価償却率">
          <a:extLst>
            <a:ext uri="{FF2B5EF4-FFF2-40B4-BE49-F238E27FC236}">
              <a16:creationId xmlns:a16="http://schemas.microsoft.com/office/drawing/2014/main" id="{740A8735-CF22-4F0D-B9A1-B3F7BD64F933}"/>
            </a:ext>
          </a:extLst>
        </xdr:cNvPr>
        <xdr:cNvSpPr txBox="1"/>
      </xdr:nvSpPr>
      <xdr:spPr>
        <a:xfrm>
          <a:off x="3836044" y="55539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133875</xdr:rowOff>
    </xdr:from>
    <xdr:ext cx="405111" cy="259045"/>
    <xdr:sp macro="" textlink="">
      <xdr:nvSpPr>
        <xdr:cNvPr id="94" name="n_2mainValue有形固定資産減価償却率">
          <a:extLst>
            <a:ext uri="{FF2B5EF4-FFF2-40B4-BE49-F238E27FC236}">
              <a16:creationId xmlns:a16="http://schemas.microsoft.com/office/drawing/2014/main" id="{2D6038B7-5E15-4B5E-8BC7-2ACDA22A73FB}"/>
            </a:ext>
          </a:extLst>
        </xdr:cNvPr>
        <xdr:cNvSpPr txBox="1"/>
      </xdr:nvSpPr>
      <xdr:spPr>
        <a:xfrm>
          <a:off x="3086744" y="55345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25</xdr:row>
      <xdr:rowOff>64406</xdr:rowOff>
    </xdr:from>
    <xdr:ext cx="405111" cy="259045"/>
    <xdr:sp macro="" textlink="">
      <xdr:nvSpPr>
        <xdr:cNvPr id="95" name="n_3mainValue有形固定資産減価償却率">
          <a:extLst>
            <a:ext uri="{FF2B5EF4-FFF2-40B4-BE49-F238E27FC236}">
              <a16:creationId xmlns:a16="http://schemas.microsoft.com/office/drawing/2014/main" id="{A39010ED-F663-46C9-B951-426FC2CC3E4A}"/>
            </a:ext>
          </a:extLst>
        </xdr:cNvPr>
        <xdr:cNvSpPr txBox="1"/>
      </xdr:nvSpPr>
      <xdr:spPr>
        <a:xfrm>
          <a:off x="2324744" y="5122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93362</xdr:rowOff>
    </xdr:from>
    <xdr:ext cx="405111" cy="259045"/>
    <xdr:sp macro="" textlink="">
      <xdr:nvSpPr>
        <xdr:cNvPr id="96" name="n_4mainValue有形固定資産減価償却率">
          <a:extLst>
            <a:ext uri="{FF2B5EF4-FFF2-40B4-BE49-F238E27FC236}">
              <a16:creationId xmlns:a16="http://schemas.microsoft.com/office/drawing/2014/main" id="{8A587EB3-E7D9-4565-9125-A116DF2025CF}"/>
            </a:ext>
          </a:extLst>
        </xdr:cNvPr>
        <xdr:cNvSpPr txBox="1"/>
      </xdr:nvSpPr>
      <xdr:spPr>
        <a:xfrm>
          <a:off x="1562744" y="5836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A6319A34-5B7B-45D1-BB97-FCD2387B371E}"/>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B526CB25-1786-4655-A567-72BCCEF85DB7}"/>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D6AAACF8-9DCB-4B39-AB30-8A0E9499F1B5}"/>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[ 537.2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C6F90723-56A6-42EA-8B29-2D3E247A74DF}"/>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F9EC408F-442E-4BCA-AE62-B2F930ADA1A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B0DD6BEB-A810-40E0-9C82-7DB0E9D04F64}"/>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08391276-9E23-4A8B-8ED0-837C28263C8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A301BBA5-261F-4B88-88F3-63657B005A14}"/>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8238DCEB-A784-4D87-AB82-8992600557B3}"/>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7D40EB94-5F14-4670-A185-2FB04CC0BBB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2347D3BD-399F-45E1-95E4-A057E0E2D4FB}"/>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6CD2ED9A-A755-42BC-AF0A-27C2964CAEF2}"/>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CF260EC4-8493-45C0-8E0B-45F6BCA2F9E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分子において、地方債年度末現在高は増加したものの、充当可能財源がそれ以上に増加したため、昨年度より</a:t>
          </a:r>
          <a:r>
            <a:rPr kumimoji="1" lang="en-US" altLang="ja-JP" sz="1100">
              <a:latin typeface="ＭＳ Ｐゴシック" panose="020B0600070205080204" pitchFamily="50" charset="-128"/>
              <a:ea typeface="ＭＳ Ｐゴシック" panose="020B0600070205080204" pitchFamily="50" charset="-128"/>
            </a:rPr>
            <a:t>32.3</a:t>
          </a:r>
          <a:r>
            <a:rPr kumimoji="1" lang="ja-JP" altLang="en-US" sz="1100">
              <a:latin typeface="ＭＳ Ｐゴシック" panose="020B0600070205080204" pitchFamily="50" charset="-128"/>
              <a:ea typeface="ＭＳ Ｐゴシック" panose="020B0600070205080204" pitchFamily="50" charset="-128"/>
            </a:rPr>
            <a:t>ポイントの減少となった。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年度以降、年々減少してきており、類似団体内平均値より低い比率で推移しているが、将来に多額の負担を残すことがないよう、引き続き適正な地方債残高の管理を行っていく。</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a:t>
          </a: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591501A5-0F96-42B1-BCA1-00E492722A60}"/>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F799806C-2ECD-4A11-83E3-3CE03700524D}"/>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070B776A-1526-44B6-896D-FC858544A2D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6E6A3A60-0FB2-4395-80E3-C71F015C12A7}"/>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9E69F76A-99AE-4378-907A-82C2B949A84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A994D8C0-B5C6-47DD-BA5F-315C6E7D6ED9}"/>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20C96321-82AA-46D1-95EC-CA7E9F93F98C}"/>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804E3AD5-12DE-4BC7-97B4-0288C5D93143}"/>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4D353012-B5CF-4D51-BE8B-80A45FD83C9F}"/>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4124011D-5A09-480B-95D4-7583F858895A}"/>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F1834043-77B9-4288-9C73-048E3316E465}"/>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C5155FC6-CF88-41BD-B5E5-01E2671678D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58CBEDD8-F83C-48FA-8392-C5F00475C46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2D42EB44-F05E-42CA-9519-194A390FA6CC}"/>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ACFE0308-3AF0-4538-8F11-4B608F40724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27130DF0-C2B6-436A-A477-9B34C6F52AD9}"/>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76B7E5C7-BD7E-499F-B1A2-FE07CA3B230A}"/>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60924</xdr:rowOff>
    </xdr:from>
    <xdr:to>
      <xdr:col>76</xdr:col>
      <xdr:colOff>21589</xdr:colOff>
      <xdr:row>34</xdr:row>
      <xdr:rowOff>106003</xdr:rowOff>
    </xdr:to>
    <xdr:cxnSp macro="">
      <xdr:nvCxnSpPr>
        <xdr:cNvPr id="127" name="直線コネクタ 126">
          <a:extLst>
            <a:ext uri="{FF2B5EF4-FFF2-40B4-BE49-F238E27FC236}">
              <a16:creationId xmlns:a16="http://schemas.microsoft.com/office/drawing/2014/main" id="{62FDA08F-5914-4857-B299-B95DDCBBEAC8}"/>
            </a:ext>
          </a:extLst>
        </xdr:cNvPr>
        <xdr:cNvCxnSpPr/>
      </xdr:nvCxnSpPr>
      <xdr:spPr>
        <a:xfrm flipV="1">
          <a:off x="14793595" y="5461599"/>
          <a:ext cx="1269" cy="1245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109830</xdr:rowOff>
    </xdr:from>
    <xdr:ext cx="560923" cy="259045"/>
    <xdr:sp macro="" textlink="">
      <xdr:nvSpPr>
        <xdr:cNvPr id="128" name="債務償還比率最小値テキスト">
          <a:extLst>
            <a:ext uri="{FF2B5EF4-FFF2-40B4-BE49-F238E27FC236}">
              <a16:creationId xmlns:a16="http://schemas.microsoft.com/office/drawing/2014/main" id="{1BD1738D-9C42-428A-A182-4E684BBB6F1E}"/>
            </a:ext>
          </a:extLst>
        </xdr:cNvPr>
        <xdr:cNvSpPr txBox="1"/>
      </xdr:nvSpPr>
      <xdr:spPr>
        <a:xfrm>
          <a:off x="14846300" y="671065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106003</xdr:rowOff>
    </xdr:from>
    <xdr:to>
      <xdr:col>76</xdr:col>
      <xdr:colOff>111125</xdr:colOff>
      <xdr:row>34</xdr:row>
      <xdr:rowOff>106003</xdr:rowOff>
    </xdr:to>
    <xdr:cxnSp macro="">
      <xdr:nvCxnSpPr>
        <xdr:cNvPr id="129" name="直線コネクタ 128">
          <a:extLst>
            <a:ext uri="{FF2B5EF4-FFF2-40B4-BE49-F238E27FC236}">
              <a16:creationId xmlns:a16="http://schemas.microsoft.com/office/drawing/2014/main" id="{8E66B8D4-8EC4-452A-9032-760E15F6D380}"/>
            </a:ext>
          </a:extLst>
        </xdr:cNvPr>
        <xdr:cNvCxnSpPr/>
      </xdr:nvCxnSpPr>
      <xdr:spPr>
        <a:xfrm>
          <a:off x="14706600" y="670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7601</xdr:rowOff>
    </xdr:from>
    <xdr:ext cx="469744" cy="259045"/>
    <xdr:sp macro="" textlink="">
      <xdr:nvSpPr>
        <xdr:cNvPr id="130" name="債務償還比率最大値テキスト">
          <a:extLst>
            <a:ext uri="{FF2B5EF4-FFF2-40B4-BE49-F238E27FC236}">
              <a16:creationId xmlns:a16="http://schemas.microsoft.com/office/drawing/2014/main" id="{8976CCBF-0DF3-4521-9435-96374481696A}"/>
            </a:ext>
          </a:extLst>
        </xdr:cNvPr>
        <xdr:cNvSpPr txBox="1"/>
      </xdr:nvSpPr>
      <xdr:spPr>
        <a:xfrm>
          <a:off x="14846300" y="523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60924</xdr:rowOff>
    </xdr:from>
    <xdr:to>
      <xdr:col>76</xdr:col>
      <xdr:colOff>111125</xdr:colOff>
      <xdr:row>27</xdr:row>
      <xdr:rowOff>60924</xdr:rowOff>
    </xdr:to>
    <xdr:cxnSp macro="">
      <xdr:nvCxnSpPr>
        <xdr:cNvPr id="131" name="直線コネクタ 130">
          <a:extLst>
            <a:ext uri="{FF2B5EF4-FFF2-40B4-BE49-F238E27FC236}">
              <a16:creationId xmlns:a16="http://schemas.microsoft.com/office/drawing/2014/main" id="{43FA79F8-EAF1-40F3-84CE-D67EABBCADC1}"/>
            </a:ext>
          </a:extLst>
        </xdr:cNvPr>
        <xdr:cNvCxnSpPr/>
      </xdr:nvCxnSpPr>
      <xdr:spPr>
        <a:xfrm>
          <a:off x="14706600" y="546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131631</xdr:rowOff>
    </xdr:from>
    <xdr:ext cx="469744" cy="259045"/>
    <xdr:sp macro="" textlink="">
      <xdr:nvSpPr>
        <xdr:cNvPr id="132" name="債務償還比率平均値テキスト">
          <a:extLst>
            <a:ext uri="{FF2B5EF4-FFF2-40B4-BE49-F238E27FC236}">
              <a16:creationId xmlns:a16="http://schemas.microsoft.com/office/drawing/2014/main" id="{E411CCB0-DA05-488E-A64D-57C198DC0997}"/>
            </a:ext>
          </a:extLst>
        </xdr:cNvPr>
        <xdr:cNvSpPr txBox="1"/>
      </xdr:nvSpPr>
      <xdr:spPr>
        <a:xfrm>
          <a:off x="14846300" y="58752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153204</xdr:rowOff>
    </xdr:from>
    <xdr:to>
      <xdr:col>76</xdr:col>
      <xdr:colOff>73025</xdr:colOff>
      <xdr:row>30</xdr:row>
      <xdr:rowOff>83354</xdr:rowOff>
    </xdr:to>
    <xdr:sp macro="" textlink="">
      <xdr:nvSpPr>
        <xdr:cNvPr id="133" name="フローチャート: 判断 132">
          <a:extLst>
            <a:ext uri="{FF2B5EF4-FFF2-40B4-BE49-F238E27FC236}">
              <a16:creationId xmlns:a16="http://schemas.microsoft.com/office/drawing/2014/main" id="{2AA13A77-8BDC-4701-B7BA-FDCE158480C8}"/>
            </a:ext>
          </a:extLst>
        </xdr:cNvPr>
        <xdr:cNvSpPr/>
      </xdr:nvSpPr>
      <xdr:spPr>
        <a:xfrm>
          <a:off x="14744700" y="5896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31309</xdr:rowOff>
    </xdr:from>
    <xdr:to>
      <xdr:col>72</xdr:col>
      <xdr:colOff>123825</xdr:colOff>
      <xdr:row>30</xdr:row>
      <xdr:rowOff>132909</xdr:rowOff>
    </xdr:to>
    <xdr:sp macro="" textlink="">
      <xdr:nvSpPr>
        <xdr:cNvPr id="134" name="フローチャート: 判断 133">
          <a:extLst>
            <a:ext uri="{FF2B5EF4-FFF2-40B4-BE49-F238E27FC236}">
              <a16:creationId xmlns:a16="http://schemas.microsoft.com/office/drawing/2014/main" id="{9CB4360E-BE66-40D8-8E0E-F411954E45CF}"/>
            </a:ext>
          </a:extLst>
        </xdr:cNvPr>
        <xdr:cNvSpPr/>
      </xdr:nvSpPr>
      <xdr:spPr>
        <a:xfrm>
          <a:off x="14033500" y="594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8279</xdr:rowOff>
    </xdr:from>
    <xdr:to>
      <xdr:col>68</xdr:col>
      <xdr:colOff>123825</xdr:colOff>
      <xdr:row>30</xdr:row>
      <xdr:rowOff>109879</xdr:rowOff>
    </xdr:to>
    <xdr:sp macro="" textlink="">
      <xdr:nvSpPr>
        <xdr:cNvPr id="135" name="フローチャート: 判断 134">
          <a:extLst>
            <a:ext uri="{FF2B5EF4-FFF2-40B4-BE49-F238E27FC236}">
              <a16:creationId xmlns:a16="http://schemas.microsoft.com/office/drawing/2014/main" id="{45082729-EE5F-40C0-B10B-6E0A2736B9A6}"/>
            </a:ext>
          </a:extLst>
        </xdr:cNvPr>
        <xdr:cNvSpPr/>
      </xdr:nvSpPr>
      <xdr:spPr>
        <a:xfrm>
          <a:off x="13271500" y="592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168523</xdr:rowOff>
    </xdr:from>
    <xdr:to>
      <xdr:col>64</xdr:col>
      <xdr:colOff>123825</xdr:colOff>
      <xdr:row>30</xdr:row>
      <xdr:rowOff>98673</xdr:rowOff>
    </xdr:to>
    <xdr:sp macro="" textlink="">
      <xdr:nvSpPr>
        <xdr:cNvPr id="136" name="フローチャート: 判断 135">
          <a:extLst>
            <a:ext uri="{FF2B5EF4-FFF2-40B4-BE49-F238E27FC236}">
              <a16:creationId xmlns:a16="http://schemas.microsoft.com/office/drawing/2014/main" id="{4564388E-0EDF-4FCF-8ACA-5845458DCD11}"/>
            </a:ext>
          </a:extLst>
        </xdr:cNvPr>
        <xdr:cNvSpPr/>
      </xdr:nvSpPr>
      <xdr:spPr>
        <a:xfrm>
          <a:off x="12509500" y="591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147139</xdr:rowOff>
    </xdr:from>
    <xdr:to>
      <xdr:col>60</xdr:col>
      <xdr:colOff>123825</xdr:colOff>
      <xdr:row>30</xdr:row>
      <xdr:rowOff>77289</xdr:rowOff>
    </xdr:to>
    <xdr:sp macro="" textlink="">
      <xdr:nvSpPr>
        <xdr:cNvPr id="137" name="フローチャート: 判断 136">
          <a:extLst>
            <a:ext uri="{FF2B5EF4-FFF2-40B4-BE49-F238E27FC236}">
              <a16:creationId xmlns:a16="http://schemas.microsoft.com/office/drawing/2014/main" id="{31EB2CD3-2E93-4139-B307-EFA09E493C4E}"/>
            </a:ext>
          </a:extLst>
        </xdr:cNvPr>
        <xdr:cNvSpPr/>
      </xdr:nvSpPr>
      <xdr:spPr>
        <a:xfrm>
          <a:off x="11747500" y="589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E0155C96-4CF2-4BC5-8070-69217295A15B}"/>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0811957B-C291-4B62-BA74-9BC7A9A41EFE}"/>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A9EFA7A4-2E83-4531-B527-5411668A67FD}"/>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115D7A3-B0DE-4B5A-8019-1FC3AB19FA9F}"/>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D890B8BB-E074-46AE-BEC2-94E82B36EA6F}"/>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19346</xdr:rowOff>
    </xdr:from>
    <xdr:to>
      <xdr:col>76</xdr:col>
      <xdr:colOff>73025</xdr:colOff>
      <xdr:row>29</xdr:row>
      <xdr:rowOff>120946</xdr:rowOff>
    </xdr:to>
    <xdr:sp macro="" textlink="">
      <xdr:nvSpPr>
        <xdr:cNvPr id="143" name="楕円 142">
          <a:extLst>
            <a:ext uri="{FF2B5EF4-FFF2-40B4-BE49-F238E27FC236}">
              <a16:creationId xmlns:a16="http://schemas.microsoft.com/office/drawing/2014/main" id="{57491556-A1AF-46F3-8BCC-B8AD793B903D}"/>
            </a:ext>
          </a:extLst>
        </xdr:cNvPr>
        <xdr:cNvSpPr/>
      </xdr:nvSpPr>
      <xdr:spPr>
        <a:xfrm>
          <a:off x="14744700" y="576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42223</xdr:rowOff>
    </xdr:from>
    <xdr:ext cx="469744" cy="259045"/>
    <xdr:sp macro="" textlink="">
      <xdr:nvSpPr>
        <xdr:cNvPr id="144" name="債務償還比率該当値テキスト">
          <a:extLst>
            <a:ext uri="{FF2B5EF4-FFF2-40B4-BE49-F238E27FC236}">
              <a16:creationId xmlns:a16="http://schemas.microsoft.com/office/drawing/2014/main" id="{10052FFD-584A-40A9-BD1D-52BB45C7F4B4}"/>
            </a:ext>
          </a:extLst>
        </xdr:cNvPr>
        <xdr:cNvSpPr txBox="1"/>
      </xdr:nvSpPr>
      <xdr:spPr>
        <a:xfrm>
          <a:off x="14846300" y="56143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52554</xdr:rowOff>
    </xdr:from>
    <xdr:to>
      <xdr:col>72</xdr:col>
      <xdr:colOff>123825</xdr:colOff>
      <xdr:row>29</xdr:row>
      <xdr:rowOff>154154</xdr:rowOff>
    </xdr:to>
    <xdr:sp macro="" textlink="">
      <xdr:nvSpPr>
        <xdr:cNvPr id="145" name="楕円 144">
          <a:extLst>
            <a:ext uri="{FF2B5EF4-FFF2-40B4-BE49-F238E27FC236}">
              <a16:creationId xmlns:a16="http://schemas.microsoft.com/office/drawing/2014/main" id="{517A9D56-FFC8-47D9-BAD7-7FDB5B5443D3}"/>
            </a:ext>
          </a:extLst>
        </xdr:cNvPr>
        <xdr:cNvSpPr/>
      </xdr:nvSpPr>
      <xdr:spPr>
        <a:xfrm>
          <a:off x="14033500" y="5796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70146</xdr:rowOff>
    </xdr:from>
    <xdr:to>
      <xdr:col>76</xdr:col>
      <xdr:colOff>22225</xdr:colOff>
      <xdr:row>29</xdr:row>
      <xdr:rowOff>103354</xdr:rowOff>
    </xdr:to>
    <xdr:cxnSp macro="">
      <xdr:nvCxnSpPr>
        <xdr:cNvPr id="146" name="直線コネクタ 145">
          <a:extLst>
            <a:ext uri="{FF2B5EF4-FFF2-40B4-BE49-F238E27FC236}">
              <a16:creationId xmlns:a16="http://schemas.microsoft.com/office/drawing/2014/main" id="{2B05D118-C8DF-4058-940C-0FAD33707FC3}"/>
            </a:ext>
          </a:extLst>
        </xdr:cNvPr>
        <xdr:cNvCxnSpPr/>
      </xdr:nvCxnSpPr>
      <xdr:spPr>
        <a:xfrm flipV="1">
          <a:off x="14084300" y="5813721"/>
          <a:ext cx="711200" cy="33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79284</xdr:rowOff>
    </xdr:from>
    <xdr:to>
      <xdr:col>68</xdr:col>
      <xdr:colOff>123825</xdr:colOff>
      <xdr:row>30</xdr:row>
      <xdr:rowOff>9434</xdr:rowOff>
    </xdr:to>
    <xdr:sp macro="" textlink="">
      <xdr:nvSpPr>
        <xdr:cNvPr id="147" name="楕円 146">
          <a:extLst>
            <a:ext uri="{FF2B5EF4-FFF2-40B4-BE49-F238E27FC236}">
              <a16:creationId xmlns:a16="http://schemas.microsoft.com/office/drawing/2014/main" id="{7F62148F-ECC9-45FB-A390-7D4570B6B88F}"/>
            </a:ext>
          </a:extLst>
        </xdr:cNvPr>
        <xdr:cNvSpPr/>
      </xdr:nvSpPr>
      <xdr:spPr>
        <a:xfrm>
          <a:off x="13271500" y="5822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103354</xdr:rowOff>
    </xdr:from>
    <xdr:to>
      <xdr:col>72</xdr:col>
      <xdr:colOff>73025</xdr:colOff>
      <xdr:row>29</xdr:row>
      <xdr:rowOff>130084</xdr:rowOff>
    </xdr:to>
    <xdr:cxnSp macro="">
      <xdr:nvCxnSpPr>
        <xdr:cNvPr id="148" name="直線コネクタ 147">
          <a:extLst>
            <a:ext uri="{FF2B5EF4-FFF2-40B4-BE49-F238E27FC236}">
              <a16:creationId xmlns:a16="http://schemas.microsoft.com/office/drawing/2014/main" id="{3FCEC763-524E-4EF5-997D-3DD8F9BE0E3C}"/>
            </a:ext>
          </a:extLst>
        </xdr:cNvPr>
        <xdr:cNvCxnSpPr/>
      </xdr:nvCxnSpPr>
      <xdr:spPr>
        <a:xfrm flipV="1">
          <a:off x="13322300" y="5846929"/>
          <a:ext cx="762000" cy="26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93472</xdr:rowOff>
    </xdr:from>
    <xdr:to>
      <xdr:col>64</xdr:col>
      <xdr:colOff>123825</xdr:colOff>
      <xdr:row>30</xdr:row>
      <xdr:rowOff>23622</xdr:rowOff>
    </xdr:to>
    <xdr:sp macro="" textlink="">
      <xdr:nvSpPr>
        <xdr:cNvPr id="149" name="楕円 148">
          <a:extLst>
            <a:ext uri="{FF2B5EF4-FFF2-40B4-BE49-F238E27FC236}">
              <a16:creationId xmlns:a16="http://schemas.microsoft.com/office/drawing/2014/main" id="{6D40F87D-B2DF-47AD-A36C-60F18B43FC65}"/>
            </a:ext>
          </a:extLst>
        </xdr:cNvPr>
        <xdr:cNvSpPr/>
      </xdr:nvSpPr>
      <xdr:spPr>
        <a:xfrm>
          <a:off x="12509500" y="5837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130084</xdr:rowOff>
    </xdr:from>
    <xdr:to>
      <xdr:col>68</xdr:col>
      <xdr:colOff>73025</xdr:colOff>
      <xdr:row>29</xdr:row>
      <xdr:rowOff>144272</xdr:rowOff>
    </xdr:to>
    <xdr:cxnSp macro="">
      <xdr:nvCxnSpPr>
        <xdr:cNvPr id="150" name="直線コネクタ 149">
          <a:extLst>
            <a:ext uri="{FF2B5EF4-FFF2-40B4-BE49-F238E27FC236}">
              <a16:creationId xmlns:a16="http://schemas.microsoft.com/office/drawing/2014/main" id="{17D06C0E-101A-42FB-8A0B-707168CD1B4C}"/>
            </a:ext>
          </a:extLst>
        </xdr:cNvPr>
        <xdr:cNvCxnSpPr/>
      </xdr:nvCxnSpPr>
      <xdr:spPr>
        <a:xfrm flipV="1">
          <a:off x="12560300" y="5873659"/>
          <a:ext cx="7620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144054</xdr:rowOff>
    </xdr:from>
    <xdr:to>
      <xdr:col>60</xdr:col>
      <xdr:colOff>123825</xdr:colOff>
      <xdr:row>30</xdr:row>
      <xdr:rowOff>74204</xdr:rowOff>
    </xdr:to>
    <xdr:sp macro="" textlink="">
      <xdr:nvSpPr>
        <xdr:cNvPr id="151" name="楕円 150">
          <a:extLst>
            <a:ext uri="{FF2B5EF4-FFF2-40B4-BE49-F238E27FC236}">
              <a16:creationId xmlns:a16="http://schemas.microsoft.com/office/drawing/2014/main" id="{65014ABF-5DB2-4D66-A8BF-2E773ED375F6}"/>
            </a:ext>
          </a:extLst>
        </xdr:cNvPr>
        <xdr:cNvSpPr/>
      </xdr:nvSpPr>
      <xdr:spPr>
        <a:xfrm>
          <a:off x="11747500" y="5887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144272</xdr:rowOff>
    </xdr:from>
    <xdr:to>
      <xdr:col>64</xdr:col>
      <xdr:colOff>73025</xdr:colOff>
      <xdr:row>30</xdr:row>
      <xdr:rowOff>23404</xdr:rowOff>
    </xdr:to>
    <xdr:cxnSp macro="">
      <xdr:nvCxnSpPr>
        <xdr:cNvPr id="152" name="直線コネクタ 151">
          <a:extLst>
            <a:ext uri="{FF2B5EF4-FFF2-40B4-BE49-F238E27FC236}">
              <a16:creationId xmlns:a16="http://schemas.microsoft.com/office/drawing/2014/main" id="{6B1ADF0F-6904-4132-95C8-CF92F073B955}"/>
            </a:ext>
          </a:extLst>
        </xdr:cNvPr>
        <xdr:cNvCxnSpPr/>
      </xdr:nvCxnSpPr>
      <xdr:spPr>
        <a:xfrm flipV="1">
          <a:off x="11798300" y="5887847"/>
          <a:ext cx="762000" cy="50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124036</xdr:rowOff>
    </xdr:from>
    <xdr:ext cx="469744" cy="259045"/>
    <xdr:sp macro="" textlink="">
      <xdr:nvSpPr>
        <xdr:cNvPr id="153" name="n_1aveValue債務償還比率">
          <a:extLst>
            <a:ext uri="{FF2B5EF4-FFF2-40B4-BE49-F238E27FC236}">
              <a16:creationId xmlns:a16="http://schemas.microsoft.com/office/drawing/2014/main" id="{6C64923F-1E2A-4E05-B9A5-9ABF9891DF22}"/>
            </a:ext>
          </a:extLst>
        </xdr:cNvPr>
        <xdr:cNvSpPr txBox="1"/>
      </xdr:nvSpPr>
      <xdr:spPr>
        <a:xfrm>
          <a:off x="13836727" y="603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101006</xdr:rowOff>
    </xdr:from>
    <xdr:ext cx="469744" cy="259045"/>
    <xdr:sp macro="" textlink="">
      <xdr:nvSpPr>
        <xdr:cNvPr id="154" name="n_2aveValue債務償還比率">
          <a:extLst>
            <a:ext uri="{FF2B5EF4-FFF2-40B4-BE49-F238E27FC236}">
              <a16:creationId xmlns:a16="http://schemas.microsoft.com/office/drawing/2014/main" id="{C3DEFE12-5355-4956-9C22-8894F906CE47}"/>
            </a:ext>
          </a:extLst>
        </xdr:cNvPr>
        <xdr:cNvSpPr txBox="1"/>
      </xdr:nvSpPr>
      <xdr:spPr>
        <a:xfrm>
          <a:off x="13087427" y="6016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89800</xdr:rowOff>
    </xdr:from>
    <xdr:ext cx="469744" cy="259045"/>
    <xdr:sp macro="" textlink="">
      <xdr:nvSpPr>
        <xdr:cNvPr id="155" name="n_3aveValue債務償還比率">
          <a:extLst>
            <a:ext uri="{FF2B5EF4-FFF2-40B4-BE49-F238E27FC236}">
              <a16:creationId xmlns:a16="http://schemas.microsoft.com/office/drawing/2014/main" id="{208F1EFC-41DF-4AEB-9D92-C1CB8A82EB91}"/>
            </a:ext>
          </a:extLst>
        </xdr:cNvPr>
        <xdr:cNvSpPr txBox="1"/>
      </xdr:nvSpPr>
      <xdr:spPr>
        <a:xfrm>
          <a:off x="12325427" y="6004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68416</xdr:rowOff>
    </xdr:from>
    <xdr:ext cx="469744" cy="259045"/>
    <xdr:sp macro="" textlink="">
      <xdr:nvSpPr>
        <xdr:cNvPr id="156" name="n_4aveValue債務償還比率">
          <a:extLst>
            <a:ext uri="{FF2B5EF4-FFF2-40B4-BE49-F238E27FC236}">
              <a16:creationId xmlns:a16="http://schemas.microsoft.com/office/drawing/2014/main" id="{90E96F38-793E-4441-B974-E6DAA12577C6}"/>
            </a:ext>
          </a:extLst>
        </xdr:cNvPr>
        <xdr:cNvSpPr txBox="1"/>
      </xdr:nvSpPr>
      <xdr:spPr>
        <a:xfrm>
          <a:off x="11563427" y="5983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170681</xdr:rowOff>
    </xdr:from>
    <xdr:ext cx="469744" cy="259045"/>
    <xdr:sp macro="" textlink="">
      <xdr:nvSpPr>
        <xdr:cNvPr id="157" name="n_1mainValue債務償還比率">
          <a:extLst>
            <a:ext uri="{FF2B5EF4-FFF2-40B4-BE49-F238E27FC236}">
              <a16:creationId xmlns:a16="http://schemas.microsoft.com/office/drawing/2014/main" id="{5978F437-C40B-44E7-A9F9-58426B2CCFD0}"/>
            </a:ext>
          </a:extLst>
        </xdr:cNvPr>
        <xdr:cNvSpPr txBox="1"/>
      </xdr:nvSpPr>
      <xdr:spPr>
        <a:xfrm>
          <a:off x="13836727" y="55713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25961</xdr:rowOff>
    </xdr:from>
    <xdr:ext cx="469744" cy="259045"/>
    <xdr:sp macro="" textlink="">
      <xdr:nvSpPr>
        <xdr:cNvPr id="158" name="n_2mainValue債務償還比率">
          <a:extLst>
            <a:ext uri="{FF2B5EF4-FFF2-40B4-BE49-F238E27FC236}">
              <a16:creationId xmlns:a16="http://schemas.microsoft.com/office/drawing/2014/main" id="{154F4118-890E-47DB-820E-08BFA82A5CD9}"/>
            </a:ext>
          </a:extLst>
        </xdr:cNvPr>
        <xdr:cNvSpPr txBox="1"/>
      </xdr:nvSpPr>
      <xdr:spPr>
        <a:xfrm>
          <a:off x="13087427" y="559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40149</xdr:rowOff>
    </xdr:from>
    <xdr:ext cx="469744" cy="259045"/>
    <xdr:sp macro="" textlink="">
      <xdr:nvSpPr>
        <xdr:cNvPr id="159" name="n_3mainValue債務償還比率">
          <a:extLst>
            <a:ext uri="{FF2B5EF4-FFF2-40B4-BE49-F238E27FC236}">
              <a16:creationId xmlns:a16="http://schemas.microsoft.com/office/drawing/2014/main" id="{29A4E7EF-1F61-4856-935F-849B811E29AB}"/>
            </a:ext>
          </a:extLst>
        </xdr:cNvPr>
        <xdr:cNvSpPr txBox="1"/>
      </xdr:nvSpPr>
      <xdr:spPr>
        <a:xfrm>
          <a:off x="12325427" y="5612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90731</xdr:rowOff>
    </xdr:from>
    <xdr:ext cx="469744" cy="259045"/>
    <xdr:sp macro="" textlink="">
      <xdr:nvSpPr>
        <xdr:cNvPr id="160" name="n_4mainValue債務償還比率">
          <a:extLst>
            <a:ext uri="{FF2B5EF4-FFF2-40B4-BE49-F238E27FC236}">
              <a16:creationId xmlns:a16="http://schemas.microsoft.com/office/drawing/2014/main" id="{9CD373B5-3851-48C5-A60B-D3341B476DD9}"/>
            </a:ext>
          </a:extLst>
        </xdr:cNvPr>
        <xdr:cNvSpPr txBox="1"/>
      </xdr:nvSpPr>
      <xdr:spPr>
        <a:xfrm>
          <a:off x="11563427" y="5662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CBA5C59D-63E6-441F-9BCD-8BF716E2EC3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86853B50-5F83-4396-9FAA-52B4179BD526}"/>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10A36555-A6B2-4FB4-B0FB-04ED3B0E377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AE0AC8B3-E333-409D-9911-D6811BB2A3E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AB738A9B-105C-44BD-8A87-A22441EF9A5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FC2323C3-DF7E-4E6B-B683-CA8AB818C85B}"/>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65FB317-18A7-48A7-9BC3-35B70E98E212}"/>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3F27E02-6AEF-44A7-91BE-4ECC757AFA3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C9F32C-39BF-4F27-96B2-02C35194E0C2}"/>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FC89D56C-D9DB-40C9-93A1-535FD7B39CF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D55D032-887F-439D-8B4B-25ABB8EAFDAB}"/>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DF57DEA-A20E-4AA4-BB1A-6784CE4A0F4C}"/>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7BFAE2B-34E5-4EF6-9010-A99679B7DB5C}"/>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1E79824-22D9-4FE2-9722-3049B539E9C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E57F7B4-1DE5-4E71-BAE5-4062C67B54CD}"/>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C6CD570-FAEB-4F60-89C5-F0221209A46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18,036
17,768
107.34
15,395,880
14,882,784
505,596
6,678,998
12,342,468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07A1E34-26C9-4F93-9F67-44CFDC3B10B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B73169F1-C973-4218-BD95-1EC25C08249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1324482-CCE5-4483-90CE-572004655F57}"/>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379EE60-5F5A-4AE7-9F18-B058F6AF18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4D2E4C7-E204-4B6E-8FF4-474C710FBF3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39B1ADA-A20D-466F-90B0-5A064EDD823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0398CA1-4BF3-4F30-A324-2F03A9526F6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8DCA0E3-82BC-4B6E-9BE9-150CB78E1E0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FB339FA-01C7-4086-8E46-218B19E9B10C}"/>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C54FF97-250B-406D-9C9F-89A6E69BD4D3}"/>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4B44870-C1B2-4A87-AE93-F95630C9877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13896AA8-0FD1-4421-B0BB-7FADCFAC2B56}"/>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A9E4719-3F0F-42A2-A321-91F4B6E9F07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5069271-5B17-4859-BE29-6C40448DB251}"/>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436089C-90E5-4DD3-9608-7194E035478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DE15149-D49C-4B71-AB8D-1EDD10FC324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B3C0318-902C-4F3C-9AFF-512F7D77E32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3F51D1A2-82E8-4BF5-9E80-5C8E295876DF}"/>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BE2D6FBD-C0A9-40D4-86D9-0E257CFDF2D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BD4AB82-695A-4C93-B093-379F7067EE75}"/>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21B7A272-2ACA-4A14-93F0-555F7E74535D}"/>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6894B297-0FF6-43FE-AE4A-A1AD5B69BCF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FF0FDE-1F00-4901-9854-BD89C36C7F1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202C5906-DD26-4A77-888D-E7CDC8B0CA0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B681B71-49EA-4281-81D7-856B3E2299A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50C0577-2ADA-48F9-81CB-8DFB07E7209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C12959A-B33A-40D1-913E-D7ECA9155E5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0A1BE2E-5196-4074-8053-CEA10E2EF07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DB2723-2E5E-4B76-A403-E149A9600D1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5FB58EB-E090-4F75-AC1A-22631709B93E}"/>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4473D14-23F0-47F3-8EFF-78982974AEF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CC8A97F-E5E4-4A38-902B-5B48AD951CF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5EC5AAAF-1041-4156-85FA-064281D47CA0}"/>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F1E094BC-CA7F-4B9D-B872-B873ADFA4D84}"/>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7ACD5A3-780C-4CA1-A4F0-6D99504F848A}"/>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4466A222-5CBE-4D8D-BE21-9217104847A9}"/>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2DDCD8F-240D-4EEA-955B-2C55C4B98A0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93EF7104-3C0D-40E2-8E20-96CD6E056F8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E40390EA-4923-42C9-BC7B-005217894B5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75D4B33-8202-4AEC-8CE8-AA4C2D58459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9598893D-3117-4A64-9465-60FE4747B2D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80030519-1F8D-4FA6-A559-36AEB4C9F83C}"/>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7B2A6FC3-9D1D-4204-AF2B-1C695F18B191}"/>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12449F6-22BE-4767-862F-49AD382DB23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4422458-6CA4-45A2-A287-D997C720330F}"/>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20955</xdr:rowOff>
    </xdr:from>
    <xdr:to>
      <xdr:col>24</xdr:col>
      <xdr:colOff>62865</xdr:colOff>
      <xdr:row>42</xdr:row>
      <xdr:rowOff>32385</xdr:rowOff>
    </xdr:to>
    <xdr:cxnSp macro="">
      <xdr:nvCxnSpPr>
        <xdr:cNvPr id="57" name="直線コネクタ 56">
          <a:extLst>
            <a:ext uri="{FF2B5EF4-FFF2-40B4-BE49-F238E27FC236}">
              <a16:creationId xmlns:a16="http://schemas.microsoft.com/office/drawing/2014/main" id="{6B58FC44-7339-439E-B3B0-C012AF7FEABA}"/>
            </a:ext>
          </a:extLst>
        </xdr:cNvPr>
        <xdr:cNvCxnSpPr/>
      </xdr:nvCxnSpPr>
      <xdr:spPr>
        <a:xfrm flipV="1">
          <a:off x="4634865" y="5678805"/>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36212</xdr:rowOff>
    </xdr:from>
    <xdr:ext cx="405111" cy="259045"/>
    <xdr:sp macro="" textlink="">
      <xdr:nvSpPr>
        <xdr:cNvPr id="58" name="【道路】&#10;有形固定資産減価償却率最小値テキスト">
          <a:extLst>
            <a:ext uri="{FF2B5EF4-FFF2-40B4-BE49-F238E27FC236}">
              <a16:creationId xmlns:a16="http://schemas.microsoft.com/office/drawing/2014/main" id="{637D809B-D7FF-4816-A00E-C222502B3653}"/>
            </a:ext>
          </a:extLst>
        </xdr:cNvPr>
        <xdr:cNvSpPr txBox="1"/>
      </xdr:nvSpPr>
      <xdr:spPr>
        <a:xfrm>
          <a:off x="4673600" y="7237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32385</xdr:rowOff>
    </xdr:from>
    <xdr:to>
      <xdr:col>24</xdr:col>
      <xdr:colOff>152400</xdr:colOff>
      <xdr:row>42</xdr:row>
      <xdr:rowOff>32385</xdr:rowOff>
    </xdr:to>
    <xdr:cxnSp macro="">
      <xdr:nvCxnSpPr>
        <xdr:cNvPr id="59" name="直線コネクタ 58">
          <a:extLst>
            <a:ext uri="{FF2B5EF4-FFF2-40B4-BE49-F238E27FC236}">
              <a16:creationId xmlns:a16="http://schemas.microsoft.com/office/drawing/2014/main" id="{9288F96F-1676-4CE1-9F58-87090176B44E}"/>
            </a:ext>
          </a:extLst>
        </xdr:cNvPr>
        <xdr:cNvCxnSpPr/>
      </xdr:nvCxnSpPr>
      <xdr:spPr>
        <a:xfrm>
          <a:off x="4546600" y="7233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139082</xdr:rowOff>
    </xdr:from>
    <xdr:ext cx="405111" cy="259045"/>
    <xdr:sp macro="" textlink="">
      <xdr:nvSpPr>
        <xdr:cNvPr id="60" name="【道路】&#10;有形固定資産減価償却率最大値テキスト">
          <a:extLst>
            <a:ext uri="{FF2B5EF4-FFF2-40B4-BE49-F238E27FC236}">
              <a16:creationId xmlns:a16="http://schemas.microsoft.com/office/drawing/2014/main" id="{D4F4261A-B614-41A8-B891-B2B34FDEE73D}"/>
            </a:ext>
          </a:extLst>
        </xdr:cNvPr>
        <xdr:cNvSpPr txBox="1"/>
      </xdr:nvSpPr>
      <xdr:spPr>
        <a:xfrm>
          <a:off x="4673600"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20955</xdr:rowOff>
    </xdr:from>
    <xdr:to>
      <xdr:col>24</xdr:col>
      <xdr:colOff>152400</xdr:colOff>
      <xdr:row>33</xdr:row>
      <xdr:rowOff>20955</xdr:rowOff>
    </xdr:to>
    <xdr:cxnSp macro="">
      <xdr:nvCxnSpPr>
        <xdr:cNvPr id="61" name="直線コネクタ 60">
          <a:extLst>
            <a:ext uri="{FF2B5EF4-FFF2-40B4-BE49-F238E27FC236}">
              <a16:creationId xmlns:a16="http://schemas.microsoft.com/office/drawing/2014/main" id="{2302C690-7E52-4A5B-968F-30E196210E6E}"/>
            </a:ext>
          </a:extLst>
        </xdr:cNvPr>
        <xdr:cNvCxnSpPr/>
      </xdr:nvCxnSpPr>
      <xdr:spPr>
        <a:xfrm>
          <a:off x="4546600" y="567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33037</xdr:rowOff>
    </xdr:from>
    <xdr:ext cx="405111" cy="259045"/>
    <xdr:sp macro="" textlink="">
      <xdr:nvSpPr>
        <xdr:cNvPr id="62" name="【道路】&#10;有形固定資産減価償却率平均値テキスト">
          <a:extLst>
            <a:ext uri="{FF2B5EF4-FFF2-40B4-BE49-F238E27FC236}">
              <a16:creationId xmlns:a16="http://schemas.microsoft.com/office/drawing/2014/main" id="{55AF1960-94C3-4678-8B94-5DE88426DC45}"/>
            </a:ext>
          </a:extLst>
        </xdr:cNvPr>
        <xdr:cNvSpPr txBox="1"/>
      </xdr:nvSpPr>
      <xdr:spPr>
        <a:xfrm>
          <a:off x="4673600" y="63766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10160</xdr:rowOff>
    </xdr:from>
    <xdr:to>
      <xdr:col>24</xdr:col>
      <xdr:colOff>114300</xdr:colOff>
      <xdr:row>38</xdr:row>
      <xdr:rowOff>111760</xdr:rowOff>
    </xdr:to>
    <xdr:sp macro="" textlink="">
      <xdr:nvSpPr>
        <xdr:cNvPr id="63" name="フローチャート: 判断 62">
          <a:extLst>
            <a:ext uri="{FF2B5EF4-FFF2-40B4-BE49-F238E27FC236}">
              <a16:creationId xmlns:a16="http://schemas.microsoft.com/office/drawing/2014/main" id="{D33C1E90-F9A9-4E22-BB7A-6EE220A0709A}"/>
            </a:ext>
          </a:extLst>
        </xdr:cNvPr>
        <xdr:cNvSpPr/>
      </xdr:nvSpPr>
      <xdr:spPr>
        <a:xfrm>
          <a:off x="4584700" y="652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113030</xdr:rowOff>
    </xdr:from>
    <xdr:to>
      <xdr:col>20</xdr:col>
      <xdr:colOff>38100</xdr:colOff>
      <xdr:row>38</xdr:row>
      <xdr:rowOff>43180</xdr:rowOff>
    </xdr:to>
    <xdr:sp macro="" textlink="">
      <xdr:nvSpPr>
        <xdr:cNvPr id="64" name="フローチャート: 判断 63">
          <a:extLst>
            <a:ext uri="{FF2B5EF4-FFF2-40B4-BE49-F238E27FC236}">
              <a16:creationId xmlns:a16="http://schemas.microsoft.com/office/drawing/2014/main" id="{44A1830A-AD52-454D-A605-115E0BCD38C9}"/>
            </a:ext>
          </a:extLst>
        </xdr:cNvPr>
        <xdr:cNvSpPr/>
      </xdr:nvSpPr>
      <xdr:spPr>
        <a:xfrm>
          <a:off x="3746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105410</xdr:rowOff>
    </xdr:from>
    <xdr:to>
      <xdr:col>15</xdr:col>
      <xdr:colOff>101600</xdr:colOff>
      <xdr:row>38</xdr:row>
      <xdr:rowOff>35560</xdr:rowOff>
    </xdr:to>
    <xdr:sp macro="" textlink="">
      <xdr:nvSpPr>
        <xdr:cNvPr id="65" name="フローチャート: 判断 64">
          <a:extLst>
            <a:ext uri="{FF2B5EF4-FFF2-40B4-BE49-F238E27FC236}">
              <a16:creationId xmlns:a16="http://schemas.microsoft.com/office/drawing/2014/main" id="{83503570-7D13-4D3F-A756-1489A4E64A68}"/>
            </a:ext>
          </a:extLst>
        </xdr:cNvPr>
        <xdr:cNvSpPr/>
      </xdr:nvSpPr>
      <xdr:spPr>
        <a:xfrm>
          <a:off x="2857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78740</xdr:rowOff>
    </xdr:from>
    <xdr:to>
      <xdr:col>10</xdr:col>
      <xdr:colOff>165100</xdr:colOff>
      <xdr:row>38</xdr:row>
      <xdr:rowOff>8890</xdr:rowOff>
    </xdr:to>
    <xdr:sp macro="" textlink="">
      <xdr:nvSpPr>
        <xdr:cNvPr id="66" name="フローチャート: 判断 65">
          <a:extLst>
            <a:ext uri="{FF2B5EF4-FFF2-40B4-BE49-F238E27FC236}">
              <a16:creationId xmlns:a16="http://schemas.microsoft.com/office/drawing/2014/main" id="{3E3822FD-1EF7-4059-8794-0F7C801C80A7}"/>
            </a:ext>
          </a:extLst>
        </xdr:cNvPr>
        <xdr:cNvSpPr/>
      </xdr:nvSpPr>
      <xdr:spPr>
        <a:xfrm>
          <a:off x="1968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65405</xdr:rowOff>
    </xdr:from>
    <xdr:to>
      <xdr:col>6</xdr:col>
      <xdr:colOff>38100</xdr:colOff>
      <xdr:row>37</xdr:row>
      <xdr:rowOff>167005</xdr:rowOff>
    </xdr:to>
    <xdr:sp macro="" textlink="">
      <xdr:nvSpPr>
        <xdr:cNvPr id="67" name="フローチャート: 判断 66">
          <a:extLst>
            <a:ext uri="{FF2B5EF4-FFF2-40B4-BE49-F238E27FC236}">
              <a16:creationId xmlns:a16="http://schemas.microsoft.com/office/drawing/2014/main" id="{4D4A6059-12C2-4912-810B-107BD539FE0D}"/>
            </a:ext>
          </a:extLst>
        </xdr:cNvPr>
        <xdr:cNvSpPr/>
      </xdr:nvSpPr>
      <xdr:spPr>
        <a:xfrm>
          <a:off x="10795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2E21A20-44F4-49EA-959A-49B1D3FAAA8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8A5C703-462A-40F5-A026-CB44A1F17CA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89A1C7B-9E15-464E-9B62-F5E41FBF1223}"/>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F45EEEB8-0E79-4E00-B0B7-D6E646D29A7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EDC11367-12BE-43E8-B8B8-43EBC7E6A82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57785</xdr:rowOff>
    </xdr:from>
    <xdr:to>
      <xdr:col>24</xdr:col>
      <xdr:colOff>114300</xdr:colOff>
      <xdr:row>38</xdr:row>
      <xdr:rowOff>159385</xdr:rowOff>
    </xdr:to>
    <xdr:sp macro="" textlink="">
      <xdr:nvSpPr>
        <xdr:cNvPr id="73" name="楕円 72">
          <a:extLst>
            <a:ext uri="{FF2B5EF4-FFF2-40B4-BE49-F238E27FC236}">
              <a16:creationId xmlns:a16="http://schemas.microsoft.com/office/drawing/2014/main" id="{669C7AC9-B501-47BE-A7AF-324C53C7B0E9}"/>
            </a:ext>
          </a:extLst>
        </xdr:cNvPr>
        <xdr:cNvSpPr/>
      </xdr:nvSpPr>
      <xdr:spPr>
        <a:xfrm>
          <a:off x="4584700" y="657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36212</xdr:rowOff>
    </xdr:from>
    <xdr:ext cx="405111" cy="259045"/>
    <xdr:sp macro="" textlink="">
      <xdr:nvSpPr>
        <xdr:cNvPr id="74" name="【道路】&#10;有形固定資産減価償却率該当値テキスト">
          <a:extLst>
            <a:ext uri="{FF2B5EF4-FFF2-40B4-BE49-F238E27FC236}">
              <a16:creationId xmlns:a16="http://schemas.microsoft.com/office/drawing/2014/main" id="{9849255C-7D47-40B5-9EBC-6A76468D7ADB}"/>
            </a:ext>
          </a:extLst>
        </xdr:cNvPr>
        <xdr:cNvSpPr txBox="1"/>
      </xdr:nvSpPr>
      <xdr:spPr>
        <a:xfrm>
          <a:off x="4673600" y="6551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23495</xdr:rowOff>
    </xdr:from>
    <xdr:to>
      <xdr:col>20</xdr:col>
      <xdr:colOff>38100</xdr:colOff>
      <xdr:row>38</xdr:row>
      <xdr:rowOff>125095</xdr:rowOff>
    </xdr:to>
    <xdr:sp macro="" textlink="">
      <xdr:nvSpPr>
        <xdr:cNvPr id="75" name="楕円 74">
          <a:extLst>
            <a:ext uri="{FF2B5EF4-FFF2-40B4-BE49-F238E27FC236}">
              <a16:creationId xmlns:a16="http://schemas.microsoft.com/office/drawing/2014/main" id="{0CA46023-97DD-434A-BC5F-25DAD06188EE}"/>
            </a:ext>
          </a:extLst>
        </xdr:cNvPr>
        <xdr:cNvSpPr/>
      </xdr:nvSpPr>
      <xdr:spPr>
        <a:xfrm>
          <a:off x="3746500" y="653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74295</xdr:rowOff>
    </xdr:from>
    <xdr:to>
      <xdr:col>24</xdr:col>
      <xdr:colOff>63500</xdr:colOff>
      <xdr:row>38</xdr:row>
      <xdr:rowOff>108585</xdr:rowOff>
    </xdr:to>
    <xdr:cxnSp macro="">
      <xdr:nvCxnSpPr>
        <xdr:cNvPr id="76" name="直線コネクタ 75">
          <a:extLst>
            <a:ext uri="{FF2B5EF4-FFF2-40B4-BE49-F238E27FC236}">
              <a16:creationId xmlns:a16="http://schemas.microsoft.com/office/drawing/2014/main" id="{01FEEB31-6945-4B17-BF56-258C80B72101}"/>
            </a:ext>
          </a:extLst>
        </xdr:cNvPr>
        <xdr:cNvCxnSpPr/>
      </xdr:nvCxnSpPr>
      <xdr:spPr>
        <a:xfrm>
          <a:off x="3797300" y="658939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158750</xdr:rowOff>
    </xdr:from>
    <xdr:to>
      <xdr:col>15</xdr:col>
      <xdr:colOff>101600</xdr:colOff>
      <xdr:row>38</xdr:row>
      <xdr:rowOff>88900</xdr:rowOff>
    </xdr:to>
    <xdr:sp macro="" textlink="">
      <xdr:nvSpPr>
        <xdr:cNvPr id="77" name="楕円 76">
          <a:extLst>
            <a:ext uri="{FF2B5EF4-FFF2-40B4-BE49-F238E27FC236}">
              <a16:creationId xmlns:a16="http://schemas.microsoft.com/office/drawing/2014/main" id="{34A4F1F2-BCE3-462F-B887-64E7F48DF8AF}"/>
            </a:ext>
          </a:extLst>
        </xdr:cNvPr>
        <xdr:cNvSpPr/>
      </xdr:nvSpPr>
      <xdr:spPr>
        <a:xfrm>
          <a:off x="2857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38100</xdr:rowOff>
    </xdr:from>
    <xdr:to>
      <xdr:col>19</xdr:col>
      <xdr:colOff>177800</xdr:colOff>
      <xdr:row>38</xdr:row>
      <xdr:rowOff>74295</xdr:rowOff>
    </xdr:to>
    <xdr:cxnSp macro="">
      <xdr:nvCxnSpPr>
        <xdr:cNvPr id="78" name="直線コネクタ 77">
          <a:extLst>
            <a:ext uri="{FF2B5EF4-FFF2-40B4-BE49-F238E27FC236}">
              <a16:creationId xmlns:a16="http://schemas.microsoft.com/office/drawing/2014/main" id="{034EE882-9254-4A75-AB41-CA649F13EB34}"/>
            </a:ext>
          </a:extLst>
        </xdr:cNvPr>
        <xdr:cNvCxnSpPr/>
      </xdr:nvCxnSpPr>
      <xdr:spPr>
        <a:xfrm>
          <a:off x="2908300" y="65532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145415</xdr:rowOff>
    </xdr:from>
    <xdr:to>
      <xdr:col>10</xdr:col>
      <xdr:colOff>165100</xdr:colOff>
      <xdr:row>38</xdr:row>
      <xdr:rowOff>75565</xdr:rowOff>
    </xdr:to>
    <xdr:sp macro="" textlink="">
      <xdr:nvSpPr>
        <xdr:cNvPr id="79" name="楕円 78">
          <a:extLst>
            <a:ext uri="{FF2B5EF4-FFF2-40B4-BE49-F238E27FC236}">
              <a16:creationId xmlns:a16="http://schemas.microsoft.com/office/drawing/2014/main" id="{65C01D84-DF0D-45A7-A8ED-8BD780A6D9BA}"/>
            </a:ext>
          </a:extLst>
        </xdr:cNvPr>
        <xdr:cNvSpPr/>
      </xdr:nvSpPr>
      <xdr:spPr>
        <a:xfrm>
          <a:off x="1968500" y="6489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24765</xdr:rowOff>
    </xdr:from>
    <xdr:to>
      <xdr:col>15</xdr:col>
      <xdr:colOff>50800</xdr:colOff>
      <xdr:row>38</xdr:row>
      <xdr:rowOff>38100</xdr:rowOff>
    </xdr:to>
    <xdr:cxnSp macro="">
      <xdr:nvCxnSpPr>
        <xdr:cNvPr id="80" name="直線コネクタ 79">
          <a:extLst>
            <a:ext uri="{FF2B5EF4-FFF2-40B4-BE49-F238E27FC236}">
              <a16:creationId xmlns:a16="http://schemas.microsoft.com/office/drawing/2014/main" id="{C4095563-726F-462F-8D2E-C8EDFBF4B975}"/>
            </a:ext>
          </a:extLst>
        </xdr:cNvPr>
        <xdr:cNvCxnSpPr/>
      </xdr:nvCxnSpPr>
      <xdr:spPr>
        <a:xfrm>
          <a:off x="2019300" y="6539865"/>
          <a:ext cx="889000" cy="13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97790</xdr:rowOff>
    </xdr:from>
    <xdr:to>
      <xdr:col>6</xdr:col>
      <xdr:colOff>38100</xdr:colOff>
      <xdr:row>38</xdr:row>
      <xdr:rowOff>27940</xdr:rowOff>
    </xdr:to>
    <xdr:sp macro="" textlink="">
      <xdr:nvSpPr>
        <xdr:cNvPr id="81" name="楕円 80">
          <a:extLst>
            <a:ext uri="{FF2B5EF4-FFF2-40B4-BE49-F238E27FC236}">
              <a16:creationId xmlns:a16="http://schemas.microsoft.com/office/drawing/2014/main" id="{DD10F7DF-9D96-4E34-862D-0CBD8260DBDB}"/>
            </a:ext>
          </a:extLst>
        </xdr:cNvPr>
        <xdr:cNvSpPr/>
      </xdr:nvSpPr>
      <xdr:spPr>
        <a:xfrm>
          <a:off x="1079500" y="644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148590</xdr:rowOff>
    </xdr:from>
    <xdr:to>
      <xdr:col>10</xdr:col>
      <xdr:colOff>114300</xdr:colOff>
      <xdr:row>38</xdr:row>
      <xdr:rowOff>24765</xdr:rowOff>
    </xdr:to>
    <xdr:cxnSp macro="">
      <xdr:nvCxnSpPr>
        <xdr:cNvPr id="82" name="直線コネクタ 81">
          <a:extLst>
            <a:ext uri="{FF2B5EF4-FFF2-40B4-BE49-F238E27FC236}">
              <a16:creationId xmlns:a16="http://schemas.microsoft.com/office/drawing/2014/main" id="{0A77C879-4EB7-447E-BCA1-CDFC0896096D}"/>
            </a:ext>
          </a:extLst>
        </xdr:cNvPr>
        <xdr:cNvCxnSpPr/>
      </xdr:nvCxnSpPr>
      <xdr:spPr>
        <a:xfrm>
          <a:off x="1130300" y="649224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59707</xdr:rowOff>
    </xdr:from>
    <xdr:ext cx="405111" cy="259045"/>
    <xdr:sp macro="" textlink="">
      <xdr:nvSpPr>
        <xdr:cNvPr id="83" name="n_1aveValue【道路】&#10;有形固定資産減価償却率">
          <a:extLst>
            <a:ext uri="{FF2B5EF4-FFF2-40B4-BE49-F238E27FC236}">
              <a16:creationId xmlns:a16="http://schemas.microsoft.com/office/drawing/2014/main" id="{81F1C02A-19D0-4CF9-BD85-509F4D8F4651}"/>
            </a:ext>
          </a:extLst>
        </xdr:cNvPr>
        <xdr:cNvSpPr txBox="1"/>
      </xdr:nvSpPr>
      <xdr:spPr>
        <a:xfrm>
          <a:off x="3582044" y="623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52087</xdr:rowOff>
    </xdr:from>
    <xdr:ext cx="405111" cy="259045"/>
    <xdr:sp macro="" textlink="">
      <xdr:nvSpPr>
        <xdr:cNvPr id="84" name="n_2aveValue【道路】&#10;有形固定資産減価償却率">
          <a:extLst>
            <a:ext uri="{FF2B5EF4-FFF2-40B4-BE49-F238E27FC236}">
              <a16:creationId xmlns:a16="http://schemas.microsoft.com/office/drawing/2014/main" id="{BF33AF84-2635-421F-ABBC-6AAC50BC6B0F}"/>
            </a:ext>
          </a:extLst>
        </xdr:cNvPr>
        <xdr:cNvSpPr txBox="1"/>
      </xdr:nvSpPr>
      <xdr:spPr>
        <a:xfrm>
          <a:off x="2705744" y="6224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25417</xdr:rowOff>
    </xdr:from>
    <xdr:ext cx="405111" cy="259045"/>
    <xdr:sp macro="" textlink="">
      <xdr:nvSpPr>
        <xdr:cNvPr id="85" name="n_3aveValue【道路】&#10;有形固定資産減価償却率">
          <a:extLst>
            <a:ext uri="{FF2B5EF4-FFF2-40B4-BE49-F238E27FC236}">
              <a16:creationId xmlns:a16="http://schemas.microsoft.com/office/drawing/2014/main" id="{20421D3E-AD66-4EC5-B062-174F05876F6C}"/>
            </a:ext>
          </a:extLst>
        </xdr:cNvPr>
        <xdr:cNvSpPr txBox="1"/>
      </xdr:nvSpPr>
      <xdr:spPr>
        <a:xfrm>
          <a:off x="18167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12082</xdr:rowOff>
    </xdr:from>
    <xdr:ext cx="405111" cy="259045"/>
    <xdr:sp macro="" textlink="">
      <xdr:nvSpPr>
        <xdr:cNvPr id="86" name="n_4aveValue【道路】&#10;有形固定資産減価償却率">
          <a:extLst>
            <a:ext uri="{FF2B5EF4-FFF2-40B4-BE49-F238E27FC236}">
              <a16:creationId xmlns:a16="http://schemas.microsoft.com/office/drawing/2014/main" id="{747654C9-88AD-4BD2-AE23-ADE6058F313D}"/>
            </a:ext>
          </a:extLst>
        </xdr:cNvPr>
        <xdr:cNvSpPr txBox="1"/>
      </xdr:nvSpPr>
      <xdr:spPr>
        <a:xfrm>
          <a:off x="9277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116222</xdr:rowOff>
    </xdr:from>
    <xdr:ext cx="405111" cy="259045"/>
    <xdr:sp macro="" textlink="">
      <xdr:nvSpPr>
        <xdr:cNvPr id="87" name="n_1mainValue【道路】&#10;有形固定資産減価償却率">
          <a:extLst>
            <a:ext uri="{FF2B5EF4-FFF2-40B4-BE49-F238E27FC236}">
              <a16:creationId xmlns:a16="http://schemas.microsoft.com/office/drawing/2014/main" id="{E89EDEA6-66DA-4EFA-8ADD-4E20F890274B}"/>
            </a:ext>
          </a:extLst>
        </xdr:cNvPr>
        <xdr:cNvSpPr txBox="1"/>
      </xdr:nvSpPr>
      <xdr:spPr>
        <a:xfrm>
          <a:off x="3582044" y="663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80027</xdr:rowOff>
    </xdr:from>
    <xdr:ext cx="405111" cy="259045"/>
    <xdr:sp macro="" textlink="">
      <xdr:nvSpPr>
        <xdr:cNvPr id="88" name="n_2mainValue【道路】&#10;有形固定資産減価償却率">
          <a:extLst>
            <a:ext uri="{FF2B5EF4-FFF2-40B4-BE49-F238E27FC236}">
              <a16:creationId xmlns:a16="http://schemas.microsoft.com/office/drawing/2014/main" id="{531A4FDD-EC97-4A40-A097-00A5FD42D7C1}"/>
            </a:ext>
          </a:extLst>
        </xdr:cNvPr>
        <xdr:cNvSpPr txBox="1"/>
      </xdr:nvSpPr>
      <xdr:spPr>
        <a:xfrm>
          <a:off x="2705744" y="659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66692</xdr:rowOff>
    </xdr:from>
    <xdr:ext cx="405111" cy="259045"/>
    <xdr:sp macro="" textlink="">
      <xdr:nvSpPr>
        <xdr:cNvPr id="89" name="n_3mainValue【道路】&#10;有形固定資産減価償却率">
          <a:extLst>
            <a:ext uri="{FF2B5EF4-FFF2-40B4-BE49-F238E27FC236}">
              <a16:creationId xmlns:a16="http://schemas.microsoft.com/office/drawing/2014/main" id="{9C03A27B-6D40-4E6C-987F-3CA19AF3139D}"/>
            </a:ext>
          </a:extLst>
        </xdr:cNvPr>
        <xdr:cNvSpPr txBox="1"/>
      </xdr:nvSpPr>
      <xdr:spPr>
        <a:xfrm>
          <a:off x="1816744"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19067</xdr:rowOff>
    </xdr:from>
    <xdr:ext cx="405111" cy="259045"/>
    <xdr:sp macro="" textlink="">
      <xdr:nvSpPr>
        <xdr:cNvPr id="90" name="n_4mainValue【道路】&#10;有形固定資産減価償却率">
          <a:extLst>
            <a:ext uri="{FF2B5EF4-FFF2-40B4-BE49-F238E27FC236}">
              <a16:creationId xmlns:a16="http://schemas.microsoft.com/office/drawing/2014/main" id="{B2202E0B-3F01-46BB-929F-87686F3AAB9B}"/>
            </a:ext>
          </a:extLst>
        </xdr:cNvPr>
        <xdr:cNvSpPr txBox="1"/>
      </xdr:nvSpPr>
      <xdr:spPr>
        <a:xfrm>
          <a:off x="927744" y="653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5FA8939-A060-4CBD-87A0-9019DF108F2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462AD5D6-7C83-4690-9C59-6490F447C77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EC20E05-6D78-4991-A501-030228BEEB9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D456E636-C6D5-4627-B461-821314F4ED4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58F3675-3E78-44CE-950B-D07DC474BD7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47BCF878-9A4D-43E0-97ED-66C71AA467D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392BF4C4-C190-498D-90BB-06D8C444C85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C9254B2D-3783-470B-B2AE-BC35260CC19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C5465B86-F953-40A8-B7E2-09FA55119BD7}"/>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A604E729-AC00-49AD-95A4-A4AB887DE222}"/>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41E303DE-99B6-476E-A8E3-ED7D1CBBA259}"/>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D257276A-F9C4-45EC-B021-E7E7C008CE3C}"/>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E214BFF5-ADBF-47A8-B1B6-8D4B215412B3}"/>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138084</xdr:rowOff>
    </xdr:from>
    <xdr:ext cx="531299" cy="259045"/>
    <xdr:sp macro="" textlink="">
      <xdr:nvSpPr>
        <xdr:cNvPr id="104" name="テキスト ボックス 103">
          <a:extLst>
            <a:ext uri="{FF2B5EF4-FFF2-40B4-BE49-F238E27FC236}">
              <a16:creationId xmlns:a16="http://schemas.microsoft.com/office/drawing/2014/main" id="{BEA44420-FF9B-4559-AAEC-B2F8FFE9C462}"/>
            </a:ext>
          </a:extLst>
        </xdr:cNvPr>
        <xdr:cNvSpPr txBox="1"/>
      </xdr:nvSpPr>
      <xdr:spPr>
        <a:xfrm>
          <a:off x="6072701" y="682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AAE5388C-FA36-4CB7-B260-E91D67596C26}"/>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37</xdr:row>
      <xdr:rowOff>154412</xdr:rowOff>
    </xdr:from>
    <xdr:ext cx="531299" cy="259045"/>
    <xdr:sp macro="" textlink="">
      <xdr:nvSpPr>
        <xdr:cNvPr id="106" name="テキスト ボックス 105">
          <a:extLst>
            <a:ext uri="{FF2B5EF4-FFF2-40B4-BE49-F238E27FC236}">
              <a16:creationId xmlns:a16="http://schemas.microsoft.com/office/drawing/2014/main" id="{D309606D-FCDF-4118-B794-D483718D82BF}"/>
            </a:ext>
          </a:extLst>
        </xdr:cNvPr>
        <xdr:cNvSpPr txBox="1"/>
      </xdr:nvSpPr>
      <xdr:spPr>
        <a:xfrm>
          <a:off x="6072701" y="649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80AB7AFA-5722-4D41-97EE-174ACE275475}"/>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8" name="テキスト ボックス 107">
          <a:extLst>
            <a:ext uri="{FF2B5EF4-FFF2-40B4-BE49-F238E27FC236}">
              <a16:creationId xmlns:a16="http://schemas.microsoft.com/office/drawing/2014/main" id="{543A70D1-1084-48AE-80CA-A9AD9ECF7780}"/>
            </a:ext>
          </a:extLst>
        </xdr:cNvPr>
        <xdr:cNvSpPr txBox="1"/>
      </xdr:nvSpPr>
      <xdr:spPr>
        <a:xfrm>
          <a:off x="6072701" y="6171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DA676409-3488-4F56-AEC6-C798FBA01CBC}"/>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645FACCC-EEAC-4737-AB0D-51168DB2BA5C}"/>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79DA9ED9-7943-48B8-AF91-85ABABF8124B}"/>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31949</xdr:rowOff>
    </xdr:from>
    <xdr:ext cx="595419" cy="259045"/>
    <xdr:sp macro="" textlink="">
      <xdr:nvSpPr>
        <xdr:cNvPr id="112" name="テキスト ボックス 111">
          <a:extLst>
            <a:ext uri="{FF2B5EF4-FFF2-40B4-BE49-F238E27FC236}">
              <a16:creationId xmlns:a16="http://schemas.microsoft.com/office/drawing/2014/main" id="{D93800A7-88F3-479B-A8DD-F19687C82B88}"/>
            </a:ext>
          </a:extLst>
        </xdr:cNvPr>
        <xdr:cNvSpPr txBox="1"/>
      </xdr:nvSpPr>
      <xdr:spPr>
        <a:xfrm>
          <a:off x="6008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37C8C726-976A-4DF7-AF72-6FCB19A8CAD9}"/>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4" name="テキスト ボックス 113">
          <a:extLst>
            <a:ext uri="{FF2B5EF4-FFF2-40B4-BE49-F238E27FC236}">
              <a16:creationId xmlns:a16="http://schemas.microsoft.com/office/drawing/2014/main" id="{03A78150-9794-460C-B81D-EAD1AABB0C7A}"/>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E8B092E5-35F1-4017-A678-81F63BC0B52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118676</xdr:rowOff>
    </xdr:from>
    <xdr:to>
      <xdr:col>54</xdr:col>
      <xdr:colOff>189865</xdr:colOff>
      <xdr:row>42</xdr:row>
      <xdr:rowOff>13063</xdr:rowOff>
    </xdr:to>
    <xdr:cxnSp macro="">
      <xdr:nvCxnSpPr>
        <xdr:cNvPr id="116" name="直線コネクタ 115">
          <a:extLst>
            <a:ext uri="{FF2B5EF4-FFF2-40B4-BE49-F238E27FC236}">
              <a16:creationId xmlns:a16="http://schemas.microsoft.com/office/drawing/2014/main" id="{CE1474C9-8BCE-4DE4-8619-0C9117374D23}"/>
            </a:ext>
          </a:extLst>
        </xdr:cNvPr>
        <xdr:cNvCxnSpPr/>
      </xdr:nvCxnSpPr>
      <xdr:spPr>
        <a:xfrm flipV="1">
          <a:off x="10476865" y="5605076"/>
          <a:ext cx="0" cy="1608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16890</xdr:rowOff>
    </xdr:from>
    <xdr:ext cx="469744" cy="259045"/>
    <xdr:sp macro="" textlink="">
      <xdr:nvSpPr>
        <xdr:cNvPr id="117" name="【道路】&#10;一人当たり延長最小値テキスト">
          <a:extLst>
            <a:ext uri="{FF2B5EF4-FFF2-40B4-BE49-F238E27FC236}">
              <a16:creationId xmlns:a16="http://schemas.microsoft.com/office/drawing/2014/main" id="{48FCE378-A9EB-42BC-A813-B2E3B169CAC1}"/>
            </a:ext>
          </a:extLst>
        </xdr:cNvPr>
        <xdr:cNvSpPr txBox="1"/>
      </xdr:nvSpPr>
      <xdr:spPr>
        <a:xfrm>
          <a:off x="10515600" y="721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13063</xdr:rowOff>
    </xdr:from>
    <xdr:to>
      <xdr:col>55</xdr:col>
      <xdr:colOff>88900</xdr:colOff>
      <xdr:row>42</xdr:row>
      <xdr:rowOff>13063</xdr:rowOff>
    </xdr:to>
    <xdr:cxnSp macro="">
      <xdr:nvCxnSpPr>
        <xdr:cNvPr id="118" name="直線コネクタ 117">
          <a:extLst>
            <a:ext uri="{FF2B5EF4-FFF2-40B4-BE49-F238E27FC236}">
              <a16:creationId xmlns:a16="http://schemas.microsoft.com/office/drawing/2014/main" id="{8EDAA8C8-1925-447C-9EA2-6E46F102FAED}"/>
            </a:ext>
          </a:extLst>
        </xdr:cNvPr>
        <xdr:cNvCxnSpPr/>
      </xdr:nvCxnSpPr>
      <xdr:spPr>
        <a:xfrm>
          <a:off x="10388600" y="7213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65353</xdr:rowOff>
    </xdr:from>
    <xdr:ext cx="599010" cy="259045"/>
    <xdr:sp macro="" textlink="">
      <xdr:nvSpPr>
        <xdr:cNvPr id="119" name="【道路】&#10;一人当たり延長最大値テキスト">
          <a:extLst>
            <a:ext uri="{FF2B5EF4-FFF2-40B4-BE49-F238E27FC236}">
              <a16:creationId xmlns:a16="http://schemas.microsoft.com/office/drawing/2014/main" id="{EA081E49-4488-486B-8C00-64A9F17679A8}"/>
            </a:ext>
          </a:extLst>
        </xdr:cNvPr>
        <xdr:cNvSpPr txBox="1"/>
      </xdr:nvSpPr>
      <xdr:spPr>
        <a:xfrm>
          <a:off x="10515600" y="5380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118676</xdr:rowOff>
    </xdr:from>
    <xdr:to>
      <xdr:col>55</xdr:col>
      <xdr:colOff>88900</xdr:colOff>
      <xdr:row>32</xdr:row>
      <xdr:rowOff>118676</xdr:rowOff>
    </xdr:to>
    <xdr:cxnSp macro="">
      <xdr:nvCxnSpPr>
        <xdr:cNvPr id="120" name="直線コネクタ 119">
          <a:extLst>
            <a:ext uri="{FF2B5EF4-FFF2-40B4-BE49-F238E27FC236}">
              <a16:creationId xmlns:a16="http://schemas.microsoft.com/office/drawing/2014/main" id="{6990B261-90AE-450D-836A-D5BE9B4648CF}"/>
            </a:ext>
          </a:extLst>
        </xdr:cNvPr>
        <xdr:cNvCxnSpPr/>
      </xdr:nvCxnSpPr>
      <xdr:spPr>
        <a:xfrm>
          <a:off x="10388600" y="5605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123879</xdr:rowOff>
    </xdr:from>
    <xdr:ext cx="534377" cy="259045"/>
    <xdr:sp macro="" textlink="">
      <xdr:nvSpPr>
        <xdr:cNvPr id="121" name="【道路】&#10;一人当たり延長平均値テキスト">
          <a:extLst>
            <a:ext uri="{FF2B5EF4-FFF2-40B4-BE49-F238E27FC236}">
              <a16:creationId xmlns:a16="http://schemas.microsoft.com/office/drawing/2014/main" id="{4BCB0695-540F-419F-8E85-86485DCE3D3D}"/>
            </a:ext>
          </a:extLst>
        </xdr:cNvPr>
        <xdr:cNvSpPr txBox="1"/>
      </xdr:nvSpPr>
      <xdr:spPr>
        <a:xfrm>
          <a:off x="10515600" y="68104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101002</xdr:rowOff>
    </xdr:from>
    <xdr:to>
      <xdr:col>55</xdr:col>
      <xdr:colOff>50800</xdr:colOff>
      <xdr:row>41</xdr:row>
      <xdr:rowOff>31152</xdr:rowOff>
    </xdr:to>
    <xdr:sp macro="" textlink="">
      <xdr:nvSpPr>
        <xdr:cNvPr id="122" name="フローチャート: 判断 121">
          <a:extLst>
            <a:ext uri="{FF2B5EF4-FFF2-40B4-BE49-F238E27FC236}">
              <a16:creationId xmlns:a16="http://schemas.microsoft.com/office/drawing/2014/main" id="{E0380F1F-D785-4B3D-B5C1-1B995DFC820A}"/>
            </a:ext>
          </a:extLst>
        </xdr:cNvPr>
        <xdr:cNvSpPr/>
      </xdr:nvSpPr>
      <xdr:spPr>
        <a:xfrm>
          <a:off x="10426700" y="6959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105280</xdr:rowOff>
    </xdr:from>
    <xdr:to>
      <xdr:col>50</xdr:col>
      <xdr:colOff>165100</xdr:colOff>
      <xdr:row>41</xdr:row>
      <xdr:rowOff>35430</xdr:rowOff>
    </xdr:to>
    <xdr:sp macro="" textlink="">
      <xdr:nvSpPr>
        <xdr:cNvPr id="123" name="フローチャート: 判断 122">
          <a:extLst>
            <a:ext uri="{FF2B5EF4-FFF2-40B4-BE49-F238E27FC236}">
              <a16:creationId xmlns:a16="http://schemas.microsoft.com/office/drawing/2014/main" id="{B90705E6-ADD4-4AA3-B06B-50C6E1F63A2E}"/>
            </a:ext>
          </a:extLst>
        </xdr:cNvPr>
        <xdr:cNvSpPr/>
      </xdr:nvSpPr>
      <xdr:spPr>
        <a:xfrm>
          <a:off x="9588500" y="6963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115686</xdr:rowOff>
    </xdr:from>
    <xdr:to>
      <xdr:col>46</xdr:col>
      <xdr:colOff>38100</xdr:colOff>
      <xdr:row>41</xdr:row>
      <xdr:rowOff>45836</xdr:rowOff>
    </xdr:to>
    <xdr:sp macro="" textlink="">
      <xdr:nvSpPr>
        <xdr:cNvPr id="124" name="フローチャート: 判断 123">
          <a:extLst>
            <a:ext uri="{FF2B5EF4-FFF2-40B4-BE49-F238E27FC236}">
              <a16:creationId xmlns:a16="http://schemas.microsoft.com/office/drawing/2014/main" id="{C42451BA-509B-4DD2-B834-FB1466BEBC7B}"/>
            </a:ext>
          </a:extLst>
        </xdr:cNvPr>
        <xdr:cNvSpPr/>
      </xdr:nvSpPr>
      <xdr:spPr>
        <a:xfrm>
          <a:off x="8699500" y="697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131045</xdr:rowOff>
    </xdr:from>
    <xdr:to>
      <xdr:col>41</xdr:col>
      <xdr:colOff>101600</xdr:colOff>
      <xdr:row>41</xdr:row>
      <xdr:rowOff>61195</xdr:rowOff>
    </xdr:to>
    <xdr:sp macro="" textlink="">
      <xdr:nvSpPr>
        <xdr:cNvPr id="125" name="フローチャート: 判断 124">
          <a:extLst>
            <a:ext uri="{FF2B5EF4-FFF2-40B4-BE49-F238E27FC236}">
              <a16:creationId xmlns:a16="http://schemas.microsoft.com/office/drawing/2014/main" id="{FF96F195-0252-4C8C-AAF9-53AFC34F4852}"/>
            </a:ext>
          </a:extLst>
        </xdr:cNvPr>
        <xdr:cNvSpPr/>
      </xdr:nvSpPr>
      <xdr:spPr>
        <a:xfrm>
          <a:off x="7810500" y="698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127780</xdr:rowOff>
    </xdr:from>
    <xdr:to>
      <xdr:col>36</xdr:col>
      <xdr:colOff>165100</xdr:colOff>
      <xdr:row>41</xdr:row>
      <xdr:rowOff>57930</xdr:rowOff>
    </xdr:to>
    <xdr:sp macro="" textlink="">
      <xdr:nvSpPr>
        <xdr:cNvPr id="126" name="フローチャート: 判断 125">
          <a:extLst>
            <a:ext uri="{FF2B5EF4-FFF2-40B4-BE49-F238E27FC236}">
              <a16:creationId xmlns:a16="http://schemas.microsoft.com/office/drawing/2014/main" id="{B810893E-A050-411F-85D2-DA9307348982}"/>
            </a:ext>
          </a:extLst>
        </xdr:cNvPr>
        <xdr:cNvSpPr/>
      </xdr:nvSpPr>
      <xdr:spPr>
        <a:xfrm>
          <a:off x="6921500" y="698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1A2B350C-85C1-4F93-8D98-0F60E74CEEB6}"/>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2847354D-2053-4975-87AE-A4A01318DE6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E87B2A9-DFE8-4F92-8219-270016BE28D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801FD915-E8A6-4A8B-B62F-C980B25D8D8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76A4E145-36CC-4FB1-8657-78A0BEDF87C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27055</xdr:rowOff>
    </xdr:from>
    <xdr:to>
      <xdr:col>55</xdr:col>
      <xdr:colOff>50800</xdr:colOff>
      <xdr:row>41</xdr:row>
      <xdr:rowOff>128655</xdr:rowOff>
    </xdr:to>
    <xdr:sp macro="" textlink="">
      <xdr:nvSpPr>
        <xdr:cNvPr id="132" name="楕円 131">
          <a:extLst>
            <a:ext uri="{FF2B5EF4-FFF2-40B4-BE49-F238E27FC236}">
              <a16:creationId xmlns:a16="http://schemas.microsoft.com/office/drawing/2014/main" id="{93DD4BD4-89F2-40DE-8693-63111B647B5F}"/>
            </a:ext>
          </a:extLst>
        </xdr:cNvPr>
        <xdr:cNvSpPr/>
      </xdr:nvSpPr>
      <xdr:spPr>
        <a:xfrm>
          <a:off x="10426700" y="705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113432</xdr:rowOff>
    </xdr:from>
    <xdr:ext cx="534377" cy="259045"/>
    <xdr:sp macro="" textlink="">
      <xdr:nvSpPr>
        <xdr:cNvPr id="133" name="【道路】&#10;一人当たり延長該当値テキスト">
          <a:extLst>
            <a:ext uri="{FF2B5EF4-FFF2-40B4-BE49-F238E27FC236}">
              <a16:creationId xmlns:a16="http://schemas.microsoft.com/office/drawing/2014/main" id="{28DD554B-6787-49AB-8029-C9EF4B41F233}"/>
            </a:ext>
          </a:extLst>
        </xdr:cNvPr>
        <xdr:cNvSpPr txBox="1"/>
      </xdr:nvSpPr>
      <xdr:spPr>
        <a:xfrm>
          <a:off x="10515600" y="6971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32552</xdr:rowOff>
    </xdr:from>
    <xdr:to>
      <xdr:col>50</xdr:col>
      <xdr:colOff>165100</xdr:colOff>
      <xdr:row>41</xdr:row>
      <xdr:rowOff>134152</xdr:rowOff>
    </xdr:to>
    <xdr:sp macro="" textlink="">
      <xdr:nvSpPr>
        <xdr:cNvPr id="134" name="楕円 133">
          <a:extLst>
            <a:ext uri="{FF2B5EF4-FFF2-40B4-BE49-F238E27FC236}">
              <a16:creationId xmlns:a16="http://schemas.microsoft.com/office/drawing/2014/main" id="{D22527DF-82DA-40D2-B228-5550514648D8}"/>
            </a:ext>
          </a:extLst>
        </xdr:cNvPr>
        <xdr:cNvSpPr/>
      </xdr:nvSpPr>
      <xdr:spPr>
        <a:xfrm>
          <a:off x="9588500" y="706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77855</xdr:rowOff>
    </xdr:from>
    <xdr:to>
      <xdr:col>55</xdr:col>
      <xdr:colOff>0</xdr:colOff>
      <xdr:row>41</xdr:row>
      <xdr:rowOff>83352</xdr:rowOff>
    </xdr:to>
    <xdr:cxnSp macro="">
      <xdr:nvCxnSpPr>
        <xdr:cNvPr id="135" name="直線コネクタ 134">
          <a:extLst>
            <a:ext uri="{FF2B5EF4-FFF2-40B4-BE49-F238E27FC236}">
              <a16:creationId xmlns:a16="http://schemas.microsoft.com/office/drawing/2014/main" id="{3D9D55C4-0000-4235-9716-6975DE155FDC}"/>
            </a:ext>
          </a:extLst>
        </xdr:cNvPr>
        <xdr:cNvCxnSpPr/>
      </xdr:nvCxnSpPr>
      <xdr:spPr>
        <a:xfrm flipV="1">
          <a:off x="9639300" y="7107305"/>
          <a:ext cx="838200" cy="5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36503</xdr:rowOff>
    </xdr:from>
    <xdr:to>
      <xdr:col>46</xdr:col>
      <xdr:colOff>38100</xdr:colOff>
      <xdr:row>41</xdr:row>
      <xdr:rowOff>138103</xdr:rowOff>
    </xdr:to>
    <xdr:sp macro="" textlink="">
      <xdr:nvSpPr>
        <xdr:cNvPr id="136" name="楕円 135">
          <a:extLst>
            <a:ext uri="{FF2B5EF4-FFF2-40B4-BE49-F238E27FC236}">
              <a16:creationId xmlns:a16="http://schemas.microsoft.com/office/drawing/2014/main" id="{3331BCDF-6BC0-4CB1-B694-8C144672FF4B}"/>
            </a:ext>
          </a:extLst>
        </xdr:cNvPr>
        <xdr:cNvSpPr/>
      </xdr:nvSpPr>
      <xdr:spPr>
        <a:xfrm>
          <a:off x="8699500" y="706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83352</xdr:rowOff>
    </xdr:from>
    <xdr:to>
      <xdr:col>50</xdr:col>
      <xdr:colOff>114300</xdr:colOff>
      <xdr:row>41</xdr:row>
      <xdr:rowOff>87303</xdr:rowOff>
    </xdr:to>
    <xdr:cxnSp macro="">
      <xdr:nvCxnSpPr>
        <xdr:cNvPr id="137" name="直線コネクタ 136">
          <a:extLst>
            <a:ext uri="{FF2B5EF4-FFF2-40B4-BE49-F238E27FC236}">
              <a16:creationId xmlns:a16="http://schemas.microsoft.com/office/drawing/2014/main" id="{2248AB76-225B-45DA-B44F-F09672A022EA}"/>
            </a:ext>
          </a:extLst>
        </xdr:cNvPr>
        <xdr:cNvCxnSpPr/>
      </xdr:nvCxnSpPr>
      <xdr:spPr>
        <a:xfrm flipV="1">
          <a:off x="8750300" y="7112802"/>
          <a:ext cx="889000" cy="3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40390</xdr:rowOff>
    </xdr:from>
    <xdr:to>
      <xdr:col>41</xdr:col>
      <xdr:colOff>101600</xdr:colOff>
      <xdr:row>41</xdr:row>
      <xdr:rowOff>141990</xdr:rowOff>
    </xdr:to>
    <xdr:sp macro="" textlink="">
      <xdr:nvSpPr>
        <xdr:cNvPr id="138" name="楕円 137">
          <a:extLst>
            <a:ext uri="{FF2B5EF4-FFF2-40B4-BE49-F238E27FC236}">
              <a16:creationId xmlns:a16="http://schemas.microsoft.com/office/drawing/2014/main" id="{EED2B404-8EEC-4058-B8A3-74EE51F82CDE}"/>
            </a:ext>
          </a:extLst>
        </xdr:cNvPr>
        <xdr:cNvSpPr/>
      </xdr:nvSpPr>
      <xdr:spPr>
        <a:xfrm>
          <a:off x="7810500" y="7069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87303</xdr:rowOff>
    </xdr:from>
    <xdr:to>
      <xdr:col>45</xdr:col>
      <xdr:colOff>177800</xdr:colOff>
      <xdr:row>41</xdr:row>
      <xdr:rowOff>91190</xdr:rowOff>
    </xdr:to>
    <xdr:cxnSp macro="">
      <xdr:nvCxnSpPr>
        <xdr:cNvPr id="139" name="直線コネクタ 138">
          <a:extLst>
            <a:ext uri="{FF2B5EF4-FFF2-40B4-BE49-F238E27FC236}">
              <a16:creationId xmlns:a16="http://schemas.microsoft.com/office/drawing/2014/main" id="{9DAB1897-5CEB-40DD-9CD5-40F6C0F44315}"/>
            </a:ext>
          </a:extLst>
        </xdr:cNvPr>
        <xdr:cNvCxnSpPr/>
      </xdr:nvCxnSpPr>
      <xdr:spPr>
        <a:xfrm flipV="1">
          <a:off x="7861300" y="7116753"/>
          <a:ext cx="889000" cy="3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44352</xdr:rowOff>
    </xdr:from>
    <xdr:to>
      <xdr:col>36</xdr:col>
      <xdr:colOff>165100</xdr:colOff>
      <xdr:row>41</xdr:row>
      <xdr:rowOff>145952</xdr:rowOff>
    </xdr:to>
    <xdr:sp macro="" textlink="">
      <xdr:nvSpPr>
        <xdr:cNvPr id="140" name="楕円 139">
          <a:extLst>
            <a:ext uri="{FF2B5EF4-FFF2-40B4-BE49-F238E27FC236}">
              <a16:creationId xmlns:a16="http://schemas.microsoft.com/office/drawing/2014/main" id="{E5930092-AA72-4231-9C02-E05ED9024222}"/>
            </a:ext>
          </a:extLst>
        </xdr:cNvPr>
        <xdr:cNvSpPr/>
      </xdr:nvSpPr>
      <xdr:spPr>
        <a:xfrm>
          <a:off x="6921500" y="707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91190</xdr:rowOff>
    </xdr:from>
    <xdr:to>
      <xdr:col>41</xdr:col>
      <xdr:colOff>50800</xdr:colOff>
      <xdr:row>41</xdr:row>
      <xdr:rowOff>95152</xdr:rowOff>
    </xdr:to>
    <xdr:cxnSp macro="">
      <xdr:nvCxnSpPr>
        <xdr:cNvPr id="141" name="直線コネクタ 140">
          <a:extLst>
            <a:ext uri="{FF2B5EF4-FFF2-40B4-BE49-F238E27FC236}">
              <a16:creationId xmlns:a16="http://schemas.microsoft.com/office/drawing/2014/main" id="{85D69CF6-B743-447A-B4C8-D20C479AF46E}"/>
            </a:ext>
          </a:extLst>
        </xdr:cNvPr>
        <xdr:cNvCxnSpPr/>
      </xdr:nvCxnSpPr>
      <xdr:spPr>
        <a:xfrm flipV="1">
          <a:off x="6972300" y="7120640"/>
          <a:ext cx="889000" cy="3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51957</xdr:rowOff>
    </xdr:from>
    <xdr:ext cx="534377" cy="259045"/>
    <xdr:sp macro="" textlink="">
      <xdr:nvSpPr>
        <xdr:cNvPr id="142" name="n_1aveValue【道路】&#10;一人当たり延長">
          <a:extLst>
            <a:ext uri="{FF2B5EF4-FFF2-40B4-BE49-F238E27FC236}">
              <a16:creationId xmlns:a16="http://schemas.microsoft.com/office/drawing/2014/main" id="{B1F31C88-B8C0-45FD-9A19-3CCEB39D3E7A}"/>
            </a:ext>
          </a:extLst>
        </xdr:cNvPr>
        <xdr:cNvSpPr txBox="1"/>
      </xdr:nvSpPr>
      <xdr:spPr>
        <a:xfrm>
          <a:off x="9359411" y="6738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62363</xdr:rowOff>
    </xdr:from>
    <xdr:ext cx="534377" cy="259045"/>
    <xdr:sp macro="" textlink="">
      <xdr:nvSpPr>
        <xdr:cNvPr id="143" name="n_2aveValue【道路】&#10;一人当たり延長">
          <a:extLst>
            <a:ext uri="{FF2B5EF4-FFF2-40B4-BE49-F238E27FC236}">
              <a16:creationId xmlns:a16="http://schemas.microsoft.com/office/drawing/2014/main" id="{7456BB7F-7475-46A0-8471-1BD01B972FEB}"/>
            </a:ext>
          </a:extLst>
        </xdr:cNvPr>
        <xdr:cNvSpPr txBox="1"/>
      </xdr:nvSpPr>
      <xdr:spPr>
        <a:xfrm>
          <a:off x="8483111" y="674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77722</xdr:rowOff>
    </xdr:from>
    <xdr:ext cx="534377" cy="259045"/>
    <xdr:sp macro="" textlink="">
      <xdr:nvSpPr>
        <xdr:cNvPr id="144" name="n_3aveValue【道路】&#10;一人当たり延長">
          <a:extLst>
            <a:ext uri="{FF2B5EF4-FFF2-40B4-BE49-F238E27FC236}">
              <a16:creationId xmlns:a16="http://schemas.microsoft.com/office/drawing/2014/main" id="{0CCC5C39-A29B-4313-884E-129D0C8CC375}"/>
            </a:ext>
          </a:extLst>
        </xdr:cNvPr>
        <xdr:cNvSpPr txBox="1"/>
      </xdr:nvSpPr>
      <xdr:spPr>
        <a:xfrm>
          <a:off x="7594111" y="6764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74457</xdr:rowOff>
    </xdr:from>
    <xdr:ext cx="534377" cy="259045"/>
    <xdr:sp macro="" textlink="">
      <xdr:nvSpPr>
        <xdr:cNvPr id="145" name="n_4aveValue【道路】&#10;一人当たり延長">
          <a:extLst>
            <a:ext uri="{FF2B5EF4-FFF2-40B4-BE49-F238E27FC236}">
              <a16:creationId xmlns:a16="http://schemas.microsoft.com/office/drawing/2014/main" id="{086B7618-39FB-4FF5-90A9-E85B0E22B1FF}"/>
            </a:ext>
          </a:extLst>
        </xdr:cNvPr>
        <xdr:cNvSpPr txBox="1"/>
      </xdr:nvSpPr>
      <xdr:spPr>
        <a:xfrm>
          <a:off x="6705111" y="6761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125279</xdr:rowOff>
    </xdr:from>
    <xdr:ext cx="534377" cy="259045"/>
    <xdr:sp macro="" textlink="">
      <xdr:nvSpPr>
        <xdr:cNvPr id="146" name="n_1mainValue【道路】&#10;一人当たり延長">
          <a:extLst>
            <a:ext uri="{FF2B5EF4-FFF2-40B4-BE49-F238E27FC236}">
              <a16:creationId xmlns:a16="http://schemas.microsoft.com/office/drawing/2014/main" id="{6FD8A8CD-DE60-49E0-A9BE-71A3AA58BB15}"/>
            </a:ext>
          </a:extLst>
        </xdr:cNvPr>
        <xdr:cNvSpPr txBox="1"/>
      </xdr:nvSpPr>
      <xdr:spPr>
        <a:xfrm>
          <a:off x="9359411" y="7154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129230</xdr:rowOff>
    </xdr:from>
    <xdr:ext cx="534377" cy="259045"/>
    <xdr:sp macro="" textlink="">
      <xdr:nvSpPr>
        <xdr:cNvPr id="147" name="n_2mainValue【道路】&#10;一人当たり延長">
          <a:extLst>
            <a:ext uri="{FF2B5EF4-FFF2-40B4-BE49-F238E27FC236}">
              <a16:creationId xmlns:a16="http://schemas.microsoft.com/office/drawing/2014/main" id="{348A8828-C363-4E02-AC50-4E90E1FFA8E1}"/>
            </a:ext>
          </a:extLst>
        </xdr:cNvPr>
        <xdr:cNvSpPr txBox="1"/>
      </xdr:nvSpPr>
      <xdr:spPr>
        <a:xfrm>
          <a:off x="8483111" y="7158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133117</xdr:rowOff>
    </xdr:from>
    <xdr:ext cx="534377" cy="259045"/>
    <xdr:sp macro="" textlink="">
      <xdr:nvSpPr>
        <xdr:cNvPr id="148" name="n_3mainValue【道路】&#10;一人当たり延長">
          <a:extLst>
            <a:ext uri="{FF2B5EF4-FFF2-40B4-BE49-F238E27FC236}">
              <a16:creationId xmlns:a16="http://schemas.microsoft.com/office/drawing/2014/main" id="{071FC710-D114-4268-9290-BC539ADBFC21}"/>
            </a:ext>
          </a:extLst>
        </xdr:cNvPr>
        <xdr:cNvSpPr txBox="1"/>
      </xdr:nvSpPr>
      <xdr:spPr>
        <a:xfrm>
          <a:off x="7594111" y="7162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137079</xdr:rowOff>
    </xdr:from>
    <xdr:ext cx="534377" cy="259045"/>
    <xdr:sp macro="" textlink="">
      <xdr:nvSpPr>
        <xdr:cNvPr id="149" name="n_4mainValue【道路】&#10;一人当たり延長">
          <a:extLst>
            <a:ext uri="{FF2B5EF4-FFF2-40B4-BE49-F238E27FC236}">
              <a16:creationId xmlns:a16="http://schemas.microsoft.com/office/drawing/2014/main" id="{05D8D66A-6A98-4C2C-90BA-A67BF9FC0307}"/>
            </a:ext>
          </a:extLst>
        </xdr:cNvPr>
        <xdr:cNvSpPr txBox="1"/>
      </xdr:nvSpPr>
      <xdr:spPr>
        <a:xfrm>
          <a:off x="6705111" y="716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A474BAE0-9DBC-454C-9970-B30A8AA1F30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DEAE34EA-1CDD-4A2B-A03E-484B0B67C86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D7C92A3D-351A-44A7-8305-A4AEF7512EFA}"/>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25C3B12C-1D9D-4319-9F04-6DC741254134}"/>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632ADDA1-5C7D-4E39-B9B5-D7D2DC36C04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C5069974-C882-4D86-BBFE-F4BDD351CDE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F7724EBB-01C2-4520-975A-F936884A6758}"/>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A6223695-C9C7-4AA0-B42F-AEB951F448A9}"/>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4D4B1386-98DA-4F8B-A2E2-30E2FA30056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2B216921-5F71-411C-A4A4-5E544DA4C87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82E80BA2-9F17-4564-AEF9-D9E9E3BF35E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5333BE5F-57D3-4E7A-9FA1-FF6204C444A1}"/>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2" name="テキスト ボックス 161">
          <a:extLst>
            <a:ext uri="{FF2B5EF4-FFF2-40B4-BE49-F238E27FC236}">
              <a16:creationId xmlns:a16="http://schemas.microsoft.com/office/drawing/2014/main" id="{1DC1EC09-D728-4460-AF42-86C39A7901FA}"/>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DBECF56E-2477-4D63-8A44-2D1BF1F114CE}"/>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852D6FA9-68A9-45D8-B0EC-8283610B3E4F}"/>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6736A123-BAC3-4FBB-A3ED-6091B358BCC5}"/>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D3E835A-A005-422F-AF8D-B3AF12B93DA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C032DAA5-5E30-4FA3-B433-691A9A373497}"/>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57C8E04D-50ED-4550-B9B1-7090C11366BB}"/>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B8FC8E64-D6BB-4CC7-8809-ED408496F64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70" name="テキスト ボックス 169">
          <a:extLst>
            <a:ext uri="{FF2B5EF4-FFF2-40B4-BE49-F238E27FC236}">
              <a16:creationId xmlns:a16="http://schemas.microsoft.com/office/drawing/2014/main" id="{BFA8A886-11CE-4D0C-B23D-2B8C601469A3}"/>
            </a:ext>
          </a:extLst>
        </xdr:cNvPr>
        <xdr:cNvSpPr txBox="1"/>
      </xdr:nvSpPr>
      <xdr:spPr>
        <a:xfrm>
          <a:off x="423061" y="938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CB0C0D7B-071F-4584-8B78-84A2289F9746}"/>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42D3E5BF-2495-415E-B9CF-3584DB89DC1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114300</xdr:rowOff>
    </xdr:from>
    <xdr:to>
      <xdr:col>24</xdr:col>
      <xdr:colOff>62865</xdr:colOff>
      <xdr:row>64</xdr:row>
      <xdr:rowOff>133350</xdr:rowOff>
    </xdr:to>
    <xdr:cxnSp macro="">
      <xdr:nvCxnSpPr>
        <xdr:cNvPr id="173" name="直線コネクタ 172">
          <a:extLst>
            <a:ext uri="{FF2B5EF4-FFF2-40B4-BE49-F238E27FC236}">
              <a16:creationId xmlns:a16="http://schemas.microsoft.com/office/drawing/2014/main" id="{4374EF54-C1FE-40CB-AEB2-BBDB5D1E644F}"/>
            </a:ext>
          </a:extLst>
        </xdr:cNvPr>
        <xdr:cNvCxnSpPr/>
      </xdr:nvCxnSpPr>
      <xdr:spPr>
        <a:xfrm flipV="1">
          <a:off x="4634865" y="954405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137177</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71E7CB50-1B4E-463F-9D93-F808A25BD657}"/>
            </a:ext>
          </a:extLst>
        </xdr:cNvPr>
        <xdr:cNvSpPr txBox="1"/>
      </xdr:nvSpPr>
      <xdr:spPr>
        <a:xfrm>
          <a:off x="4673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133350</xdr:rowOff>
    </xdr:from>
    <xdr:to>
      <xdr:col>24</xdr:col>
      <xdr:colOff>152400</xdr:colOff>
      <xdr:row>64</xdr:row>
      <xdr:rowOff>133350</xdr:rowOff>
    </xdr:to>
    <xdr:cxnSp macro="">
      <xdr:nvCxnSpPr>
        <xdr:cNvPr id="175" name="直線コネクタ 174">
          <a:extLst>
            <a:ext uri="{FF2B5EF4-FFF2-40B4-BE49-F238E27FC236}">
              <a16:creationId xmlns:a16="http://schemas.microsoft.com/office/drawing/2014/main" id="{9A132BC3-BEFC-4900-913F-2A1835D10B89}"/>
            </a:ext>
          </a:extLst>
        </xdr:cNvPr>
        <xdr:cNvCxnSpPr/>
      </xdr:nvCxnSpPr>
      <xdr:spPr>
        <a:xfrm>
          <a:off x="4546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60977</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4B00CD0E-BA38-4C7D-BA29-AA499D1E1E9D}"/>
            </a:ext>
          </a:extLst>
        </xdr:cNvPr>
        <xdr:cNvSpPr txBox="1"/>
      </xdr:nvSpPr>
      <xdr:spPr>
        <a:xfrm>
          <a:off x="4673600" y="931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114300</xdr:rowOff>
    </xdr:from>
    <xdr:to>
      <xdr:col>24</xdr:col>
      <xdr:colOff>152400</xdr:colOff>
      <xdr:row>55</xdr:row>
      <xdr:rowOff>114300</xdr:rowOff>
    </xdr:to>
    <xdr:cxnSp macro="">
      <xdr:nvCxnSpPr>
        <xdr:cNvPr id="177" name="直線コネクタ 176">
          <a:extLst>
            <a:ext uri="{FF2B5EF4-FFF2-40B4-BE49-F238E27FC236}">
              <a16:creationId xmlns:a16="http://schemas.microsoft.com/office/drawing/2014/main" id="{B9DFF9D3-833F-422F-9B1C-992668A5674F}"/>
            </a:ext>
          </a:extLst>
        </xdr:cNvPr>
        <xdr:cNvCxnSpPr/>
      </xdr:nvCxnSpPr>
      <xdr:spPr>
        <a:xfrm>
          <a:off x="4546600" y="954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29227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CA6F3E73-1BC2-4FB1-B8D4-333E4988C4A5}"/>
            </a:ext>
          </a:extLst>
        </xdr:cNvPr>
        <xdr:cNvSpPr txBox="1"/>
      </xdr:nvSpPr>
      <xdr:spPr>
        <a:xfrm>
          <a:off x="4673600" y="10487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6350</xdr:rowOff>
    </xdr:from>
    <xdr:to>
      <xdr:col>24</xdr:col>
      <xdr:colOff>114300</xdr:colOff>
      <xdr:row>62</xdr:row>
      <xdr:rowOff>107950</xdr:rowOff>
    </xdr:to>
    <xdr:sp macro="" textlink="">
      <xdr:nvSpPr>
        <xdr:cNvPr id="179" name="フローチャート: 判断 178">
          <a:extLst>
            <a:ext uri="{FF2B5EF4-FFF2-40B4-BE49-F238E27FC236}">
              <a16:creationId xmlns:a16="http://schemas.microsoft.com/office/drawing/2014/main" id="{5FD6194E-F7CD-46BD-A0E5-E36009654E7A}"/>
            </a:ext>
          </a:extLst>
        </xdr:cNvPr>
        <xdr:cNvSpPr/>
      </xdr:nvSpPr>
      <xdr:spPr>
        <a:xfrm>
          <a:off x="4584700" y="1063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156845</xdr:rowOff>
    </xdr:from>
    <xdr:to>
      <xdr:col>20</xdr:col>
      <xdr:colOff>38100</xdr:colOff>
      <xdr:row>62</xdr:row>
      <xdr:rowOff>86995</xdr:rowOff>
    </xdr:to>
    <xdr:sp macro="" textlink="">
      <xdr:nvSpPr>
        <xdr:cNvPr id="180" name="フローチャート: 判断 179">
          <a:extLst>
            <a:ext uri="{FF2B5EF4-FFF2-40B4-BE49-F238E27FC236}">
              <a16:creationId xmlns:a16="http://schemas.microsoft.com/office/drawing/2014/main" id="{7CB55F73-18F3-4E6A-80DE-4AE14E4296AC}"/>
            </a:ext>
          </a:extLst>
        </xdr:cNvPr>
        <xdr:cNvSpPr/>
      </xdr:nvSpPr>
      <xdr:spPr>
        <a:xfrm>
          <a:off x="3746500" y="1061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141605</xdr:rowOff>
    </xdr:from>
    <xdr:to>
      <xdr:col>15</xdr:col>
      <xdr:colOff>101600</xdr:colOff>
      <xdr:row>62</xdr:row>
      <xdr:rowOff>71755</xdr:rowOff>
    </xdr:to>
    <xdr:sp macro="" textlink="">
      <xdr:nvSpPr>
        <xdr:cNvPr id="181" name="フローチャート: 判断 180">
          <a:extLst>
            <a:ext uri="{FF2B5EF4-FFF2-40B4-BE49-F238E27FC236}">
              <a16:creationId xmlns:a16="http://schemas.microsoft.com/office/drawing/2014/main" id="{E12E192B-2481-463C-8B2A-87DDA59EF510}"/>
            </a:ext>
          </a:extLst>
        </xdr:cNvPr>
        <xdr:cNvSpPr/>
      </xdr:nvSpPr>
      <xdr:spPr>
        <a:xfrm>
          <a:off x="2857500" y="1060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113030</xdr:rowOff>
    </xdr:from>
    <xdr:to>
      <xdr:col>10</xdr:col>
      <xdr:colOff>165100</xdr:colOff>
      <xdr:row>62</xdr:row>
      <xdr:rowOff>43180</xdr:rowOff>
    </xdr:to>
    <xdr:sp macro="" textlink="">
      <xdr:nvSpPr>
        <xdr:cNvPr id="182" name="フローチャート: 判断 181">
          <a:extLst>
            <a:ext uri="{FF2B5EF4-FFF2-40B4-BE49-F238E27FC236}">
              <a16:creationId xmlns:a16="http://schemas.microsoft.com/office/drawing/2014/main" id="{597E2219-6FCF-42A2-B989-59FB8221E655}"/>
            </a:ext>
          </a:extLst>
        </xdr:cNvPr>
        <xdr:cNvSpPr/>
      </xdr:nvSpPr>
      <xdr:spPr>
        <a:xfrm>
          <a:off x="1968500" y="1057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84455</xdr:rowOff>
    </xdr:from>
    <xdr:to>
      <xdr:col>6</xdr:col>
      <xdr:colOff>38100</xdr:colOff>
      <xdr:row>62</xdr:row>
      <xdr:rowOff>14605</xdr:rowOff>
    </xdr:to>
    <xdr:sp macro="" textlink="">
      <xdr:nvSpPr>
        <xdr:cNvPr id="183" name="フローチャート: 判断 182">
          <a:extLst>
            <a:ext uri="{FF2B5EF4-FFF2-40B4-BE49-F238E27FC236}">
              <a16:creationId xmlns:a16="http://schemas.microsoft.com/office/drawing/2014/main" id="{40EC8E6F-0F71-4D8D-8173-16F5B5D023F2}"/>
            </a:ext>
          </a:extLst>
        </xdr:cNvPr>
        <xdr:cNvSpPr/>
      </xdr:nvSpPr>
      <xdr:spPr>
        <a:xfrm>
          <a:off x="1079500" y="10542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55930384-7BD3-4C73-A4B4-2F62DE1AB3B2}"/>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75856C83-01C5-4F79-8584-29D8E7C3B91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82E3515-C6A7-4B42-8CF6-1C875B635B93}"/>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D4A9F6DA-B2A0-4F93-8512-904E84D46BCE}"/>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9B575066-0A08-4E45-ABC3-9EBA7939110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50165</xdr:rowOff>
    </xdr:from>
    <xdr:to>
      <xdr:col>24</xdr:col>
      <xdr:colOff>114300</xdr:colOff>
      <xdr:row>63</xdr:row>
      <xdr:rowOff>151765</xdr:rowOff>
    </xdr:to>
    <xdr:sp macro="" textlink="">
      <xdr:nvSpPr>
        <xdr:cNvPr id="189" name="楕円 188">
          <a:extLst>
            <a:ext uri="{FF2B5EF4-FFF2-40B4-BE49-F238E27FC236}">
              <a16:creationId xmlns:a16="http://schemas.microsoft.com/office/drawing/2014/main" id="{D8662534-BB3C-414A-9FDE-CD76174FAB1B}"/>
            </a:ext>
          </a:extLst>
        </xdr:cNvPr>
        <xdr:cNvSpPr/>
      </xdr:nvSpPr>
      <xdr:spPr>
        <a:xfrm>
          <a:off x="45847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28592</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AD69D4B4-4E8F-4EEE-BA2A-5D5715E6C2C2}"/>
            </a:ext>
          </a:extLst>
        </xdr:cNvPr>
        <xdr:cNvSpPr txBox="1"/>
      </xdr:nvSpPr>
      <xdr:spPr>
        <a:xfrm>
          <a:off x="4673600" y="10829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50165</xdr:rowOff>
    </xdr:from>
    <xdr:to>
      <xdr:col>20</xdr:col>
      <xdr:colOff>38100</xdr:colOff>
      <xdr:row>63</xdr:row>
      <xdr:rowOff>151765</xdr:rowOff>
    </xdr:to>
    <xdr:sp macro="" textlink="">
      <xdr:nvSpPr>
        <xdr:cNvPr id="191" name="楕円 190">
          <a:extLst>
            <a:ext uri="{FF2B5EF4-FFF2-40B4-BE49-F238E27FC236}">
              <a16:creationId xmlns:a16="http://schemas.microsoft.com/office/drawing/2014/main" id="{B94729F4-C1C5-4C9A-A1FD-FDA08D828F99}"/>
            </a:ext>
          </a:extLst>
        </xdr:cNvPr>
        <xdr:cNvSpPr/>
      </xdr:nvSpPr>
      <xdr:spPr>
        <a:xfrm>
          <a:off x="3746500" y="10851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63</xdr:row>
      <xdr:rowOff>100965</xdr:rowOff>
    </xdr:from>
    <xdr:to>
      <xdr:col>24</xdr:col>
      <xdr:colOff>63500</xdr:colOff>
      <xdr:row>63</xdr:row>
      <xdr:rowOff>100965</xdr:rowOff>
    </xdr:to>
    <xdr:cxnSp macro="">
      <xdr:nvCxnSpPr>
        <xdr:cNvPr id="192" name="直線コネクタ 191">
          <a:extLst>
            <a:ext uri="{FF2B5EF4-FFF2-40B4-BE49-F238E27FC236}">
              <a16:creationId xmlns:a16="http://schemas.microsoft.com/office/drawing/2014/main" id="{F063B80D-7983-4EC6-87F6-E1CBFBBA7402}"/>
            </a:ext>
          </a:extLst>
        </xdr:cNvPr>
        <xdr:cNvCxnSpPr/>
      </xdr:nvCxnSpPr>
      <xdr:spPr>
        <a:xfrm>
          <a:off x="3797300" y="1090231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25400</xdr:rowOff>
    </xdr:from>
    <xdr:to>
      <xdr:col>15</xdr:col>
      <xdr:colOff>101600</xdr:colOff>
      <xdr:row>63</xdr:row>
      <xdr:rowOff>127000</xdr:rowOff>
    </xdr:to>
    <xdr:sp macro="" textlink="">
      <xdr:nvSpPr>
        <xdr:cNvPr id="193" name="楕円 192">
          <a:extLst>
            <a:ext uri="{FF2B5EF4-FFF2-40B4-BE49-F238E27FC236}">
              <a16:creationId xmlns:a16="http://schemas.microsoft.com/office/drawing/2014/main" id="{816372E2-A5F3-4DBC-A397-C494AC64B188}"/>
            </a:ext>
          </a:extLst>
        </xdr:cNvPr>
        <xdr:cNvSpPr/>
      </xdr:nvSpPr>
      <xdr:spPr>
        <a:xfrm>
          <a:off x="2857500" y="1082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76200</xdr:rowOff>
    </xdr:from>
    <xdr:to>
      <xdr:col>19</xdr:col>
      <xdr:colOff>177800</xdr:colOff>
      <xdr:row>63</xdr:row>
      <xdr:rowOff>100965</xdr:rowOff>
    </xdr:to>
    <xdr:cxnSp macro="">
      <xdr:nvCxnSpPr>
        <xdr:cNvPr id="194" name="直線コネクタ 193">
          <a:extLst>
            <a:ext uri="{FF2B5EF4-FFF2-40B4-BE49-F238E27FC236}">
              <a16:creationId xmlns:a16="http://schemas.microsoft.com/office/drawing/2014/main" id="{F3E166F7-B534-4A5A-9223-69597C116E3E}"/>
            </a:ext>
          </a:extLst>
        </xdr:cNvPr>
        <xdr:cNvCxnSpPr/>
      </xdr:nvCxnSpPr>
      <xdr:spPr>
        <a:xfrm>
          <a:off x="2908300" y="1087755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6350</xdr:rowOff>
    </xdr:from>
    <xdr:to>
      <xdr:col>10</xdr:col>
      <xdr:colOff>165100</xdr:colOff>
      <xdr:row>63</xdr:row>
      <xdr:rowOff>107950</xdr:rowOff>
    </xdr:to>
    <xdr:sp macro="" textlink="">
      <xdr:nvSpPr>
        <xdr:cNvPr id="195" name="楕円 194">
          <a:extLst>
            <a:ext uri="{FF2B5EF4-FFF2-40B4-BE49-F238E27FC236}">
              <a16:creationId xmlns:a16="http://schemas.microsoft.com/office/drawing/2014/main" id="{CD2679D5-63DF-498B-B4CC-18ECF1C9D481}"/>
            </a:ext>
          </a:extLst>
        </xdr:cNvPr>
        <xdr:cNvSpPr/>
      </xdr:nvSpPr>
      <xdr:spPr>
        <a:xfrm>
          <a:off x="1968500" y="1080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57150</xdr:rowOff>
    </xdr:from>
    <xdr:to>
      <xdr:col>15</xdr:col>
      <xdr:colOff>50800</xdr:colOff>
      <xdr:row>63</xdr:row>
      <xdr:rowOff>76200</xdr:rowOff>
    </xdr:to>
    <xdr:cxnSp macro="">
      <xdr:nvCxnSpPr>
        <xdr:cNvPr id="196" name="直線コネクタ 195">
          <a:extLst>
            <a:ext uri="{FF2B5EF4-FFF2-40B4-BE49-F238E27FC236}">
              <a16:creationId xmlns:a16="http://schemas.microsoft.com/office/drawing/2014/main" id="{8EDF6F1D-CF09-48B1-9EB5-1A7FE01963AF}"/>
            </a:ext>
          </a:extLst>
        </xdr:cNvPr>
        <xdr:cNvCxnSpPr/>
      </xdr:nvCxnSpPr>
      <xdr:spPr>
        <a:xfrm>
          <a:off x="2019300" y="108585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52070</xdr:rowOff>
    </xdr:from>
    <xdr:to>
      <xdr:col>6</xdr:col>
      <xdr:colOff>38100</xdr:colOff>
      <xdr:row>63</xdr:row>
      <xdr:rowOff>153670</xdr:rowOff>
    </xdr:to>
    <xdr:sp macro="" textlink="">
      <xdr:nvSpPr>
        <xdr:cNvPr id="197" name="楕円 196">
          <a:extLst>
            <a:ext uri="{FF2B5EF4-FFF2-40B4-BE49-F238E27FC236}">
              <a16:creationId xmlns:a16="http://schemas.microsoft.com/office/drawing/2014/main" id="{601C1373-A191-4A21-8DF6-F212ABFF7FB3}"/>
            </a:ext>
          </a:extLst>
        </xdr:cNvPr>
        <xdr:cNvSpPr/>
      </xdr:nvSpPr>
      <xdr:spPr>
        <a:xfrm>
          <a:off x="1079500" y="1085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57150</xdr:rowOff>
    </xdr:from>
    <xdr:to>
      <xdr:col>10</xdr:col>
      <xdr:colOff>114300</xdr:colOff>
      <xdr:row>63</xdr:row>
      <xdr:rowOff>102870</xdr:rowOff>
    </xdr:to>
    <xdr:cxnSp macro="">
      <xdr:nvCxnSpPr>
        <xdr:cNvPr id="198" name="直線コネクタ 197">
          <a:extLst>
            <a:ext uri="{FF2B5EF4-FFF2-40B4-BE49-F238E27FC236}">
              <a16:creationId xmlns:a16="http://schemas.microsoft.com/office/drawing/2014/main" id="{4669E48D-2946-4699-A99B-9AC92A499DE0}"/>
            </a:ext>
          </a:extLst>
        </xdr:cNvPr>
        <xdr:cNvCxnSpPr/>
      </xdr:nvCxnSpPr>
      <xdr:spPr>
        <a:xfrm flipV="1">
          <a:off x="1130300" y="108585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103522</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50333301-4243-46DC-897A-B53EEC2F57A9}"/>
            </a:ext>
          </a:extLst>
        </xdr:cNvPr>
        <xdr:cNvSpPr txBox="1"/>
      </xdr:nvSpPr>
      <xdr:spPr>
        <a:xfrm>
          <a:off x="3582044" y="10390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88282</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D0AD0572-38D8-4D93-8B0F-819262728EEA}"/>
            </a:ext>
          </a:extLst>
        </xdr:cNvPr>
        <xdr:cNvSpPr txBox="1"/>
      </xdr:nvSpPr>
      <xdr:spPr>
        <a:xfrm>
          <a:off x="2705744" y="10375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59707</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7BC45DD8-A5BE-4890-8E4B-0C961553C4DD}"/>
            </a:ext>
          </a:extLst>
        </xdr:cNvPr>
        <xdr:cNvSpPr txBox="1"/>
      </xdr:nvSpPr>
      <xdr:spPr>
        <a:xfrm>
          <a:off x="1816744" y="10346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31132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F69B1AD1-9775-4144-BFB7-F2DF9DE2A7CA}"/>
            </a:ext>
          </a:extLst>
        </xdr:cNvPr>
        <xdr:cNvSpPr txBox="1"/>
      </xdr:nvSpPr>
      <xdr:spPr>
        <a:xfrm>
          <a:off x="927744" y="10318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142892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A9BA20F9-F5FD-4C01-A9D2-5C4AFF007EE8}"/>
            </a:ext>
          </a:extLst>
        </xdr:cNvPr>
        <xdr:cNvSpPr txBox="1"/>
      </xdr:nvSpPr>
      <xdr:spPr>
        <a:xfrm>
          <a:off x="3582044" y="1094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118127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A7C974D8-F534-47F9-9C03-D52E554C9A66}"/>
            </a:ext>
          </a:extLst>
        </xdr:cNvPr>
        <xdr:cNvSpPr txBox="1"/>
      </xdr:nvSpPr>
      <xdr:spPr>
        <a:xfrm>
          <a:off x="2705744" y="1091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63</xdr:row>
      <xdr:rowOff>99077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5034066B-6D89-438A-950E-A3CBBD2B626B}"/>
            </a:ext>
          </a:extLst>
        </xdr:cNvPr>
        <xdr:cNvSpPr txBox="1"/>
      </xdr:nvSpPr>
      <xdr:spPr>
        <a:xfrm>
          <a:off x="1816744"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144797</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8AF6EBE0-242C-4CA5-96ED-C290D6C2BE7D}"/>
            </a:ext>
          </a:extLst>
        </xdr:cNvPr>
        <xdr:cNvSpPr txBox="1"/>
      </xdr:nvSpPr>
      <xdr:spPr>
        <a:xfrm>
          <a:off x="927744" y="1094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EC1F3769-92D4-40F2-89B2-A22406F47B3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5A0C916D-2DB4-4C0D-9601-633DFDC1CB2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B48C4CF-5D95-4CBC-9B21-4C52C4FA64B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418B8D63-C9A8-4095-82E9-F2313B5422B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2C76C9A-1283-4DAB-9F08-843AC33A207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DDAAE5B8-5C12-43EB-B42D-A7035AC933BF}"/>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81BF2D82-ACF0-473C-B087-FB4FA3463FE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9CE036F1-E542-4A12-8067-F19474428B9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87F3EAB0-BBA3-4811-827E-EB8A293BE82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EADA0BE0-54FA-4388-82D1-FF4192B8A970}"/>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00D9888B-D923-4947-9D12-463EDAA474D6}"/>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FC9DEEEB-D1B4-44C0-B55E-A7ECD21C8C77}"/>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B1BBA92-2BB9-4884-9536-115352484BC8}"/>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4D6996F7-FDB0-4FC0-AAAB-6693ACE3518D}"/>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044603B-B226-4D52-B479-813F222EACD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42CA056C-51B7-41AB-809C-F4FA90AE8A66}"/>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375D12C-FE47-4D36-9B23-DC5DD85861E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6A6C3089-CB4D-4E36-B3DF-8C5EB0495933}"/>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4B37278D-4A51-4144-9E02-8E72183F1F31}"/>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88F23671-28F6-4DCF-9532-987CC14A37C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19D4454-36E6-43D1-9444-456FA5B4AFA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195168AE-C8C3-4BBB-9303-3CAEFFC5C3B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7A296F25-B131-4A39-98F6-5799086B3D8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13708</xdr:rowOff>
    </xdr:from>
    <xdr:to>
      <xdr:col>54</xdr:col>
      <xdr:colOff>189865</xdr:colOff>
      <xdr:row>64</xdr:row>
      <xdr:rowOff>71376</xdr:rowOff>
    </xdr:to>
    <xdr:cxnSp macro="">
      <xdr:nvCxnSpPr>
        <xdr:cNvPr id="230" name="直線コネクタ 229">
          <a:extLst>
            <a:ext uri="{FF2B5EF4-FFF2-40B4-BE49-F238E27FC236}">
              <a16:creationId xmlns:a16="http://schemas.microsoft.com/office/drawing/2014/main" id="{666208CA-1945-43C8-8C19-25EFB666077A}"/>
            </a:ext>
          </a:extLst>
        </xdr:cNvPr>
        <xdr:cNvCxnSpPr/>
      </xdr:nvCxnSpPr>
      <xdr:spPr>
        <a:xfrm flipV="1">
          <a:off x="10476865" y="9786358"/>
          <a:ext cx="0" cy="12578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75203</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BB272FF7-50B3-494C-8743-83445062DEFE}"/>
            </a:ext>
          </a:extLst>
        </xdr:cNvPr>
        <xdr:cNvSpPr txBox="1"/>
      </xdr:nvSpPr>
      <xdr:spPr>
        <a:xfrm>
          <a:off x="10515600" y="1104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71376</xdr:rowOff>
    </xdr:from>
    <xdr:to>
      <xdr:col>55</xdr:col>
      <xdr:colOff>88900</xdr:colOff>
      <xdr:row>64</xdr:row>
      <xdr:rowOff>71376</xdr:rowOff>
    </xdr:to>
    <xdr:cxnSp macro="">
      <xdr:nvCxnSpPr>
        <xdr:cNvPr id="232" name="直線コネクタ 231">
          <a:extLst>
            <a:ext uri="{FF2B5EF4-FFF2-40B4-BE49-F238E27FC236}">
              <a16:creationId xmlns:a16="http://schemas.microsoft.com/office/drawing/2014/main" id="{57BCDA21-8BF0-42A7-83A4-1710844A9D07}"/>
            </a:ext>
          </a:extLst>
        </xdr:cNvPr>
        <xdr:cNvCxnSpPr/>
      </xdr:nvCxnSpPr>
      <xdr:spPr>
        <a:xfrm>
          <a:off x="10388600" y="11044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131835</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D2F30BA7-CF55-474A-A9E0-E240730D1B2C}"/>
            </a:ext>
          </a:extLst>
        </xdr:cNvPr>
        <xdr:cNvSpPr txBox="1"/>
      </xdr:nvSpPr>
      <xdr:spPr>
        <a:xfrm>
          <a:off x="10515600" y="95615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13708</xdr:rowOff>
    </xdr:from>
    <xdr:to>
      <xdr:col>55</xdr:col>
      <xdr:colOff>88900</xdr:colOff>
      <xdr:row>57</xdr:row>
      <xdr:rowOff>13708</xdr:rowOff>
    </xdr:to>
    <xdr:cxnSp macro="">
      <xdr:nvCxnSpPr>
        <xdr:cNvPr id="234" name="直線コネクタ 233">
          <a:extLst>
            <a:ext uri="{FF2B5EF4-FFF2-40B4-BE49-F238E27FC236}">
              <a16:creationId xmlns:a16="http://schemas.microsoft.com/office/drawing/2014/main" id="{68A4158B-5E16-4D83-AAC8-2D5462D496C2}"/>
            </a:ext>
          </a:extLst>
        </xdr:cNvPr>
        <xdr:cNvCxnSpPr/>
      </xdr:nvCxnSpPr>
      <xdr:spPr>
        <a:xfrm>
          <a:off x="10388600" y="97863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113691</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E1A751D7-8240-4D83-90E1-EB0108171960}"/>
            </a:ext>
          </a:extLst>
        </xdr:cNvPr>
        <xdr:cNvSpPr txBox="1"/>
      </xdr:nvSpPr>
      <xdr:spPr>
        <a:xfrm>
          <a:off x="10515600" y="105721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90814</xdr:rowOff>
    </xdr:from>
    <xdr:to>
      <xdr:col>55</xdr:col>
      <xdr:colOff>50800</xdr:colOff>
      <xdr:row>63</xdr:row>
      <xdr:rowOff>20964</xdr:rowOff>
    </xdr:to>
    <xdr:sp macro="" textlink="">
      <xdr:nvSpPr>
        <xdr:cNvPr id="236" name="フローチャート: 判断 235">
          <a:extLst>
            <a:ext uri="{FF2B5EF4-FFF2-40B4-BE49-F238E27FC236}">
              <a16:creationId xmlns:a16="http://schemas.microsoft.com/office/drawing/2014/main" id="{CE18C725-6424-4A19-B96D-6750E02AEC9E}"/>
            </a:ext>
          </a:extLst>
        </xdr:cNvPr>
        <xdr:cNvSpPr/>
      </xdr:nvSpPr>
      <xdr:spPr>
        <a:xfrm>
          <a:off x="10426700" y="10720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90906</xdr:rowOff>
    </xdr:from>
    <xdr:to>
      <xdr:col>50</xdr:col>
      <xdr:colOff>165100</xdr:colOff>
      <xdr:row>63</xdr:row>
      <xdr:rowOff>21056</xdr:rowOff>
    </xdr:to>
    <xdr:sp macro="" textlink="">
      <xdr:nvSpPr>
        <xdr:cNvPr id="237" name="フローチャート: 判断 236">
          <a:extLst>
            <a:ext uri="{FF2B5EF4-FFF2-40B4-BE49-F238E27FC236}">
              <a16:creationId xmlns:a16="http://schemas.microsoft.com/office/drawing/2014/main" id="{B3349653-C547-4CDD-855A-FC32D51381A1}"/>
            </a:ext>
          </a:extLst>
        </xdr:cNvPr>
        <xdr:cNvSpPr/>
      </xdr:nvSpPr>
      <xdr:spPr>
        <a:xfrm>
          <a:off x="9588500" y="10720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93907</xdr:rowOff>
    </xdr:from>
    <xdr:to>
      <xdr:col>46</xdr:col>
      <xdr:colOff>38100</xdr:colOff>
      <xdr:row>63</xdr:row>
      <xdr:rowOff>24057</xdr:rowOff>
    </xdr:to>
    <xdr:sp macro="" textlink="">
      <xdr:nvSpPr>
        <xdr:cNvPr id="238" name="フローチャート: 判断 237">
          <a:extLst>
            <a:ext uri="{FF2B5EF4-FFF2-40B4-BE49-F238E27FC236}">
              <a16:creationId xmlns:a16="http://schemas.microsoft.com/office/drawing/2014/main" id="{C5BFD4EA-5B7F-4F79-8FC0-FA8225D63547}"/>
            </a:ext>
          </a:extLst>
        </xdr:cNvPr>
        <xdr:cNvSpPr/>
      </xdr:nvSpPr>
      <xdr:spPr>
        <a:xfrm>
          <a:off x="8699500" y="107238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98289</xdr:rowOff>
    </xdr:from>
    <xdr:to>
      <xdr:col>41</xdr:col>
      <xdr:colOff>101600</xdr:colOff>
      <xdr:row>63</xdr:row>
      <xdr:rowOff>28439</xdr:rowOff>
    </xdr:to>
    <xdr:sp macro="" textlink="">
      <xdr:nvSpPr>
        <xdr:cNvPr id="239" name="フローチャート: 判断 238">
          <a:extLst>
            <a:ext uri="{FF2B5EF4-FFF2-40B4-BE49-F238E27FC236}">
              <a16:creationId xmlns:a16="http://schemas.microsoft.com/office/drawing/2014/main" id="{228F4D5D-D26D-4922-8543-82D91EF7A59E}"/>
            </a:ext>
          </a:extLst>
        </xdr:cNvPr>
        <xdr:cNvSpPr/>
      </xdr:nvSpPr>
      <xdr:spPr>
        <a:xfrm>
          <a:off x="7810500" y="10728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104742</xdr:rowOff>
    </xdr:from>
    <xdr:to>
      <xdr:col>36</xdr:col>
      <xdr:colOff>165100</xdr:colOff>
      <xdr:row>63</xdr:row>
      <xdr:rowOff>34892</xdr:rowOff>
    </xdr:to>
    <xdr:sp macro="" textlink="">
      <xdr:nvSpPr>
        <xdr:cNvPr id="240" name="フローチャート: 判断 239">
          <a:extLst>
            <a:ext uri="{FF2B5EF4-FFF2-40B4-BE49-F238E27FC236}">
              <a16:creationId xmlns:a16="http://schemas.microsoft.com/office/drawing/2014/main" id="{49730688-ECFD-4BFC-8A39-C6E0471E66E9}"/>
            </a:ext>
          </a:extLst>
        </xdr:cNvPr>
        <xdr:cNvSpPr/>
      </xdr:nvSpPr>
      <xdr:spPr>
        <a:xfrm>
          <a:off x="6921500" y="10734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823EDA79-5147-4E34-BF62-2840CB86507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A66575C5-2C60-4097-8D93-40898296C47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33ED3A03-CD09-49BA-843D-6C27E4B731DA}"/>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26D3D67A-6D09-46DF-B0E5-990172B4546E}"/>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58CC26D9-C017-4F7C-ACBC-4AE787F4A04D}"/>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96458</xdr:rowOff>
    </xdr:from>
    <xdr:to>
      <xdr:col>55</xdr:col>
      <xdr:colOff>50800</xdr:colOff>
      <xdr:row>64</xdr:row>
      <xdr:rowOff>26608</xdr:rowOff>
    </xdr:to>
    <xdr:sp macro="" textlink="">
      <xdr:nvSpPr>
        <xdr:cNvPr id="246" name="楕円 245">
          <a:extLst>
            <a:ext uri="{FF2B5EF4-FFF2-40B4-BE49-F238E27FC236}">
              <a16:creationId xmlns:a16="http://schemas.microsoft.com/office/drawing/2014/main" id="{15E6A89A-0661-40D5-8609-345D03DC45EF}"/>
            </a:ext>
          </a:extLst>
        </xdr:cNvPr>
        <xdr:cNvSpPr/>
      </xdr:nvSpPr>
      <xdr:spPr>
        <a:xfrm>
          <a:off x="10426700" y="10897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11385</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E29BACAA-18FB-4E7F-AB8D-9C46DE45790F}"/>
            </a:ext>
          </a:extLst>
        </xdr:cNvPr>
        <xdr:cNvSpPr txBox="1"/>
      </xdr:nvSpPr>
      <xdr:spPr>
        <a:xfrm>
          <a:off x="10515600" y="108127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100835</xdr:rowOff>
    </xdr:from>
    <xdr:to>
      <xdr:col>50</xdr:col>
      <xdr:colOff>165100</xdr:colOff>
      <xdr:row>64</xdr:row>
      <xdr:rowOff>30985</xdr:rowOff>
    </xdr:to>
    <xdr:sp macro="" textlink="">
      <xdr:nvSpPr>
        <xdr:cNvPr id="248" name="楕円 247">
          <a:extLst>
            <a:ext uri="{FF2B5EF4-FFF2-40B4-BE49-F238E27FC236}">
              <a16:creationId xmlns:a16="http://schemas.microsoft.com/office/drawing/2014/main" id="{D6165506-1318-48B4-8138-BFAF7E52CC8C}"/>
            </a:ext>
          </a:extLst>
        </xdr:cNvPr>
        <xdr:cNvSpPr/>
      </xdr:nvSpPr>
      <xdr:spPr>
        <a:xfrm>
          <a:off x="9588500" y="1090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147258</xdr:rowOff>
    </xdr:from>
    <xdr:to>
      <xdr:col>55</xdr:col>
      <xdr:colOff>0</xdr:colOff>
      <xdr:row>63</xdr:row>
      <xdr:rowOff>151635</xdr:rowOff>
    </xdr:to>
    <xdr:cxnSp macro="">
      <xdr:nvCxnSpPr>
        <xdr:cNvPr id="249" name="直線コネクタ 248">
          <a:extLst>
            <a:ext uri="{FF2B5EF4-FFF2-40B4-BE49-F238E27FC236}">
              <a16:creationId xmlns:a16="http://schemas.microsoft.com/office/drawing/2014/main" id="{451DEDCE-C4C3-4C7A-92BD-047E71172388}"/>
            </a:ext>
          </a:extLst>
        </xdr:cNvPr>
        <xdr:cNvCxnSpPr/>
      </xdr:nvCxnSpPr>
      <xdr:spPr>
        <a:xfrm flipV="1">
          <a:off x="9639300" y="10948608"/>
          <a:ext cx="838200" cy="4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102626</xdr:rowOff>
    </xdr:from>
    <xdr:to>
      <xdr:col>46</xdr:col>
      <xdr:colOff>38100</xdr:colOff>
      <xdr:row>64</xdr:row>
      <xdr:rowOff>32776</xdr:rowOff>
    </xdr:to>
    <xdr:sp macro="" textlink="">
      <xdr:nvSpPr>
        <xdr:cNvPr id="250" name="楕円 249">
          <a:extLst>
            <a:ext uri="{FF2B5EF4-FFF2-40B4-BE49-F238E27FC236}">
              <a16:creationId xmlns:a16="http://schemas.microsoft.com/office/drawing/2014/main" id="{DFE3C37E-E7BE-4967-BC46-BEAA61C9D199}"/>
            </a:ext>
          </a:extLst>
        </xdr:cNvPr>
        <xdr:cNvSpPr/>
      </xdr:nvSpPr>
      <xdr:spPr>
        <a:xfrm>
          <a:off x="8699500" y="10903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151635</xdr:rowOff>
    </xdr:from>
    <xdr:to>
      <xdr:col>50</xdr:col>
      <xdr:colOff>114300</xdr:colOff>
      <xdr:row>63</xdr:row>
      <xdr:rowOff>153426</xdr:rowOff>
    </xdr:to>
    <xdr:cxnSp macro="">
      <xdr:nvCxnSpPr>
        <xdr:cNvPr id="251" name="直線コネクタ 250">
          <a:extLst>
            <a:ext uri="{FF2B5EF4-FFF2-40B4-BE49-F238E27FC236}">
              <a16:creationId xmlns:a16="http://schemas.microsoft.com/office/drawing/2014/main" id="{34B32BB4-57C7-4E45-A79A-576E9A113006}"/>
            </a:ext>
          </a:extLst>
        </xdr:cNvPr>
        <xdr:cNvCxnSpPr/>
      </xdr:nvCxnSpPr>
      <xdr:spPr>
        <a:xfrm flipV="1">
          <a:off x="8750300" y="10952985"/>
          <a:ext cx="889000" cy="1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104863</xdr:rowOff>
    </xdr:from>
    <xdr:to>
      <xdr:col>41</xdr:col>
      <xdr:colOff>101600</xdr:colOff>
      <xdr:row>64</xdr:row>
      <xdr:rowOff>35013</xdr:rowOff>
    </xdr:to>
    <xdr:sp macro="" textlink="">
      <xdr:nvSpPr>
        <xdr:cNvPr id="252" name="楕円 251">
          <a:extLst>
            <a:ext uri="{FF2B5EF4-FFF2-40B4-BE49-F238E27FC236}">
              <a16:creationId xmlns:a16="http://schemas.microsoft.com/office/drawing/2014/main" id="{10DD571B-AB48-4075-92E5-5D300A6AF934}"/>
            </a:ext>
          </a:extLst>
        </xdr:cNvPr>
        <xdr:cNvSpPr/>
      </xdr:nvSpPr>
      <xdr:spPr>
        <a:xfrm>
          <a:off x="7810500" y="1090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153426</xdr:rowOff>
    </xdr:from>
    <xdr:to>
      <xdr:col>45</xdr:col>
      <xdr:colOff>177800</xdr:colOff>
      <xdr:row>63</xdr:row>
      <xdr:rowOff>155663</xdr:rowOff>
    </xdr:to>
    <xdr:cxnSp macro="">
      <xdr:nvCxnSpPr>
        <xdr:cNvPr id="253" name="直線コネクタ 252">
          <a:extLst>
            <a:ext uri="{FF2B5EF4-FFF2-40B4-BE49-F238E27FC236}">
              <a16:creationId xmlns:a16="http://schemas.microsoft.com/office/drawing/2014/main" id="{096F6CE3-634F-4CC8-8928-7ED2BAAEAB7A}"/>
            </a:ext>
          </a:extLst>
        </xdr:cNvPr>
        <xdr:cNvCxnSpPr/>
      </xdr:nvCxnSpPr>
      <xdr:spPr>
        <a:xfrm flipV="1">
          <a:off x="7861300" y="10954776"/>
          <a:ext cx="889000" cy="2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122224</xdr:rowOff>
    </xdr:from>
    <xdr:to>
      <xdr:col>36</xdr:col>
      <xdr:colOff>165100</xdr:colOff>
      <xdr:row>64</xdr:row>
      <xdr:rowOff>52374</xdr:rowOff>
    </xdr:to>
    <xdr:sp macro="" textlink="">
      <xdr:nvSpPr>
        <xdr:cNvPr id="254" name="楕円 253">
          <a:extLst>
            <a:ext uri="{FF2B5EF4-FFF2-40B4-BE49-F238E27FC236}">
              <a16:creationId xmlns:a16="http://schemas.microsoft.com/office/drawing/2014/main" id="{1A64339F-F7F7-4C81-AFB4-A6A1C4704B84}"/>
            </a:ext>
          </a:extLst>
        </xdr:cNvPr>
        <xdr:cNvSpPr/>
      </xdr:nvSpPr>
      <xdr:spPr>
        <a:xfrm>
          <a:off x="6921500" y="10923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155663</xdr:rowOff>
    </xdr:from>
    <xdr:to>
      <xdr:col>41</xdr:col>
      <xdr:colOff>50800</xdr:colOff>
      <xdr:row>64</xdr:row>
      <xdr:rowOff>1574</xdr:rowOff>
    </xdr:to>
    <xdr:cxnSp macro="">
      <xdr:nvCxnSpPr>
        <xdr:cNvPr id="255" name="直線コネクタ 254">
          <a:extLst>
            <a:ext uri="{FF2B5EF4-FFF2-40B4-BE49-F238E27FC236}">
              <a16:creationId xmlns:a16="http://schemas.microsoft.com/office/drawing/2014/main" id="{D1C2932E-2143-4868-8D01-DECCFB38841D}"/>
            </a:ext>
          </a:extLst>
        </xdr:cNvPr>
        <xdr:cNvCxnSpPr/>
      </xdr:nvCxnSpPr>
      <xdr:spPr>
        <a:xfrm flipV="1">
          <a:off x="6972300" y="10957013"/>
          <a:ext cx="889000" cy="1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37583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BE1EBAC6-3643-4A94-A1F4-D9C12195EE23}"/>
            </a:ext>
          </a:extLst>
        </xdr:cNvPr>
        <xdr:cNvSpPr txBox="1"/>
      </xdr:nvSpPr>
      <xdr:spPr>
        <a:xfrm>
          <a:off x="9327095" y="10496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40584</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82F5C24D-1576-408A-B74A-83F503205D82}"/>
            </a:ext>
          </a:extLst>
        </xdr:cNvPr>
        <xdr:cNvSpPr txBox="1"/>
      </xdr:nvSpPr>
      <xdr:spPr>
        <a:xfrm>
          <a:off x="8450795" y="10499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44966</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AA41414D-E080-4DA7-8E62-02F1BF428122}"/>
            </a:ext>
          </a:extLst>
        </xdr:cNvPr>
        <xdr:cNvSpPr txBox="1"/>
      </xdr:nvSpPr>
      <xdr:spPr>
        <a:xfrm>
          <a:off x="7561795" y="10503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51419</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BC2EF707-B24D-443E-9599-F68BEAD7635E}"/>
            </a:ext>
          </a:extLst>
        </xdr:cNvPr>
        <xdr:cNvSpPr txBox="1"/>
      </xdr:nvSpPr>
      <xdr:spPr>
        <a:xfrm>
          <a:off x="6672795" y="105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22112</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CDCC5242-D77E-45E2-B4DE-94EF747D2CCE}"/>
            </a:ext>
          </a:extLst>
        </xdr:cNvPr>
        <xdr:cNvSpPr txBox="1"/>
      </xdr:nvSpPr>
      <xdr:spPr>
        <a:xfrm>
          <a:off x="9327095" y="10994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23903</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47C1642F-01A7-4E9F-83E8-A0618C6D1F32}"/>
            </a:ext>
          </a:extLst>
        </xdr:cNvPr>
        <xdr:cNvSpPr txBox="1"/>
      </xdr:nvSpPr>
      <xdr:spPr>
        <a:xfrm>
          <a:off x="8450795" y="10996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26140</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5BE5C37F-29D9-42C7-B6ED-3505F9222AD9}"/>
            </a:ext>
          </a:extLst>
        </xdr:cNvPr>
        <xdr:cNvSpPr txBox="1"/>
      </xdr:nvSpPr>
      <xdr:spPr>
        <a:xfrm>
          <a:off x="7561795" y="10998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43501</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11F5AE58-716B-4129-8E97-054CA323466F}"/>
            </a:ext>
          </a:extLst>
        </xdr:cNvPr>
        <xdr:cNvSpPr txBox="1"/>
      </xdr:nvSpPr>
      <xdr:spPr>
        <a:xfrm>
          <a:off x="6705111" y="11016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9D651F97-6DF8-404A-A514-B091EA00CD6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DA218C8D-0A7C-4517-A6D4-C2101C1698A7}"/>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9D524AA-F89A-4E66-9010-D2EA1F2FB25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867C4C53-DD26-47D3-B2DA-DB5335FFF3D4}"/>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BE60D59-C7A8-4B45-AE77-9A5F3D76187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97964FCC-7B0F-4496-807C-3C3E20317246}"/>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30D1635C-7333-4724-B97F-18CDEB15E9AE}"/>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13F9692-D8C4-4950-BFB6-8819C2F8290E}"/>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33F23678-C243-41FD-A936-2F5ABF5FF74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C68C9F0E-72DD-4395-AF16-B009C532E50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C20D24EB-0B9B-49C0-9C5E-3CF37572208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971FDEF-3907-40CA-9D50-D4FF6C8FA8B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B0B3DD73-103A-4CC6-AC95-C126F0E22CEE}"/>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296A8F2-EF19-495B-9ACC-2E09F8EA2241}"/>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BABA14FE-2D83-447A-B93A-E9A5E68628B1}"/>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BA99C0DF-D8E0-4AB8-9843-A0A5E62A556F}"/>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E7E3C2F-0152-4C9B-9DFB-8F733F5D828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A6811BB2-0899-4FE0-A962-E60D08686D43}"/>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F0F905AA-834A-4CDF-BBDE-FD2F7CDBBB19}"/>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C424EDB-F4FF-4E4E-8415-5931356E3083}"/>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6C91A430-1D90-4E95-A9EB-A0CF39F48A96}"/>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B2C027F-3C9D-4786-9F59-FD4AE00DE802}"/>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D26AFEE2-438A-42BE-9FEF-5BE236100D6B}"/>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079161D3-2CA2-4B5C-B2BF-E57604529D9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79</xdr:row>
      <xdr:rowOff>41911</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D4C29E75-78F1-4056-920F-659AAFBD424F}"/>
            </a:ext>
          </a:extLst>
        </xdr:cNvPr>
        <xdr:cNvCxnSpPr/>
      </xdr:nvCxnSpPr>
      <xdr:spPr>
        <a:xfrm flipV="1">
          <a:off x="4634865" y="13586461"/>
          <a:ext cx="0" cy="1272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AF0CCAD9-F208-4BFE-B234-FE351FD8F9C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9166E84D-A8EC-4E76-89B4-2774B4C59201}"/>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160038</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46AFED17-5884-47CE-9BF3-3F9D3FD3F3DB}"/>
            </a:ext>
          </a:extLst>
        </xdr:cNvPr>
        <xdr:cNvSpPr txBox="1"/>
      </xdr:nvSpPr>
      <xdr:spPr>
        <a:xfrm>
          <a:off x="4673600" y="13361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41911</xdr:rowOff>
    </xdr:from>
    <xdr:to>
      <xdr:col>24</xdr:col>
      <xdr:colOff>152400</xdr:colOff>
      <xdr:row>79</xdr:row>
      <xdr:rowOff>41911</xdr:rowOff>
    </xdr:to>
    <xdr:cxnSp macro="">
      <xdr:nvCxnSpPr>
        <xdr:cNvPr id="292" name="直線コネクタ 291">
          <a:extLst>
            <a:ext uri="{FF2B5EF4-FFF2-40B4-BE49-F238E27FC236}">
              <a16:creationId xmlns:a16="http://schemas.microsoft.com/office/drawing/2014/main" id="{48F21543-D808-4D80-8FA2-EBEA1150DB07}"/>
            </a:ext>
          </a:extLst>
        </xdr:cNvPr>
        <xdr:cNvCxnSpPr/>
      </xdr:nvCxnSpPr>
      <xdr:spPr>
        <a:xfrm>
          <a:off x="4546600" y="13586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164482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005C794B-27C7-40B7-BD34-BE0E723912B2}"/>
            </a:ext>
          </a:extLst>
        </xdr:cNvPr>
        <xdr:cNvSpPr txBox="1"/>
      </xdr:nvSpPr>
      <xdr:spPr>
        <a:xfrm>
          <a:off x="4673600" y="140519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141605</xdr:rowOff>
    </xdr:from>
    <xdr:to>
      <xdr:col>24</xdr:col>
      <xdr:colOff>114300</xdr:colOff>
      <xdr:row>83</xdr:row>
      <xdr:rowOff>71755</xdr:rowOff>
    </xdr:to>
    <xdr:sp macro="" textlink="">
      <xdr:nvSpPr>
        <xdr:cNvPr id="294" name="フローチャート: 判断 293">
          <a:extLst>
            <a:ext uri="{FF2B5EF4-FFF2-40B4-BE49-F238E27FC236}">
              <a16:creationId xmlns:a16="http://schemas.microsoft.com/office/drawing/2014/main" id="{611D97BA-AEF3-4C7E-B780-4E2221DBC25A}"/>
            </a:ext>
          </a:extLst>
        </xdr:cNvPr>
        <xdr:cNvSpPr/>
      </xdr:nvSpPr>
      <xdr:spPr>
        <a:xfrm>
          <a:off x="45847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128270</xdr:rowOff>
    </xdr:from>
    <xdr:to>
      <xdr:col>20</xdr:col>
      <xdr:colOff>38100</xdr:colOff>
      <xdr:row>83</xdr:row>
      <xdr:rowOff>58420</xdr:rowOff>
    </xdr:to>
    <xdr:sp macro="" textlink="">
      <xdr:nvSpPr>
        <xdr:cNvPr id="295" name="フローチャート: 判断 294">
          <a:extLst>
            <a:ext uri="{FF2B5EF4-FFF2-40B4-BE49-F238E27FC236}">
              <a16:creationId xmlns:a16="http://schemas.microsoft.com/office/drawing/2014/main" id="{80998788-A3BA-4A82-8C04-15355D46F229}"/>
            </a:ext>
          </a:extLst>
        </xdr:cNvPr>
        <xdr:cNvSpPr/>
      </xdr:nvSpPr>
      <xdr:spPr>
        <a:xfrm>
          <a:off x="3746500" y="14187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105411</xdr:rowOff>
    </xdr:from>
    <xdr:to>
      <xdr:col>15</xdr:col>
      <xdr:colOff>101600</xdr:colOff>
      <xdr:row>83</xdr:row>
      <xdr:rowOff>35561</xdr:rowOff>
    </xdr:to>
    <xdr:sp macro="" textlink="">
      <xdr:nvSpPr>
        <xdr:cNvPr id="296" name="フローチャート: 判断 295">
          <a:extLst>
            <a:ext uri="{FF2B5EF4-FFF2-40B4-BE49-F238E27FC236}">
              <a16:creationId xmlns:a16="http://schemas.microsoft.com/office/drawing/2014/main" id="{967726D2-845D-4AA6-9DCC-CC8DA359C3D1}"/>
            </a:ext>
          </a:extLst>
        </xdr:cNvPr>
        <xdr:cNvSpPr/>
      </xdr:nvSpPr>
      <xdr:spPr>
        <a:xfrm>
          <a:off x="2857500" y="14164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82550</xdr:rowOff>
    </xdr:from>
    <xdr:to>
      <xdr:col>10</xdr:col>
      <xdr:colOff>165100</xdr:colOff>
      <xdr:row>83</xdr:row>
      <xdr:rowOff>12700</xdr:rowOff>
    </xdr:to>
    <xdr:sp macro="" textlink="">
      <xdr:nvSpPr>
        <xdr:cNvPr id="297" name="フローチャート: 判断 296">
          <a:extLst>
            <a:ext uri="{FF2B5EF4-FFF2-40B4-BE49-F238E27FC236}">
              <a16:creationId xmlns:a16="http://schemas.microsoft.com/office/drawing/2014/main" id="{0F0F25FF-8AB7-4717-A80D-07C9BFB14955}"/>
            </a:ext>
          </a:extLst>
        </xdr:cNvPr>
        <xdr:cNvSpPr/>
      </xdr:nvSpPr>
      <xdr:spPr>
        <a:xfrm>
          <a:off x="1968500" y="1414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59689</xdr:rowOff>
    </xdr:from>
    <xdr:to>
      <xdr:col>6</xdr:col>
      <xdr:colOff>38100</xdr:colOff>
      <xdr:row>82</xdr:row>
      <xdr:rowOff>161289</xdr:rowOff>
    </xdr:to>
    <xdr:sp macro="" textlink="">
      <xdr:nvSpPr>
        <xdr:cNvPr id="298" name="フローチャート: 判断 297">
          <a:extLst>
            <a:ext uri="{FF2B5EF4-FFF2-40B4-BE49-F238E27FC236}">
              <a16:creationId xmlns:a16="http://schemas.microsoft.com/office/drawing/2014/main" id="{891CC7BA-1161-4599-B206-A2AC9BDFCFF7}"/>
            </a:ext>
          </a:extLst>
        </xdr:cNvPr>
        <xdr:cNvSpPr/>
      </xdr:nvSpPr>
      <xdr:spPr>
        <a:xfrm>
          <a:off x="1079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14247CB-F96B-4812-B25E-6D49F00F171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A44F5BC-FD6D-4AA0-B6F0-01F2C03FC12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F54AD6D-28DA-46FE-8A5C-E55E9E989C6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563FE810-E8C0-480E-87BC-EB90513199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8F3C5205-51A8-44AB-A303-7B655364D9CB}"/>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76836</xdr:rowOff>
    </xdr:from>
    <xdr:to>
      <xdr:col>24</xdr:col>
      <xdr:colOff>114300</xdr:colOff>
      <xdr:row>84</xdr:row>
      <xdr:rowOff>6986</xdr:rowOff>
    </xdr:to>
    <xdr:sp macro="" textlink="">
      <xdr:nvSpPr>
        <xdr:cNvPr id="304" name="楕円 303">
          <a:extLst>
            <a:ext uri="{FF2B5EF4-FFF2-40B4-BE49-F238E27FC236}">
              <a16:creationId xmlns:a16="http://schemas.microsoft.com/office/drawing/2014/main" id="{499F9EDA-C878-4BAB-8EF4-59BB7688C399}"/>
            </a:ext>
          </a:extLst>
        </xdr:cNvPr>
        <xdr:cNvSpPr/>
      </xdr:nvSpPr>
      <xdr:spPr>
        <a:xfrm>
          <a:off x="4584700" y="14307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55263</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F19E847B-4C68-4653-A21A-CE9F47B31F33}"/>
            </a:ext>
          </a:extLst>
        </xdr:cNvPr>
        <xdr:cNvSpPr txBox="1"/>
      </xdr:nvSpPr>
      <xdr:spPr>
        <a:xfrm>
          <a:off x="4673600" y="1428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44450</xdr:rowOff>
    </xdr:from>
    <xdr:to>
      <xdr:col>20</xdr:col>
      <xdr:colOff>38100</xdr:colOff>
      <xdr:row>83</xdr:row>
      <xdr:rowOff>146050</xdr:rowOff>
    </xdr:to>
    <xdr:sp macro="" textlink="">
      <xdr:nvSpPr>
        <xdr:cNvPr id="306" name="楕円 305">
          <a:extLst>
            <a:ext uri="{FF2B5EF4-FFF2-40B4-BE49-F238E27FC236}">
              <a16:creationId xmlns:a16="http://schemas.microsoft.com/office/drawing/2014/main" id="{8CFE8DE2-5368-4DB1-9530-0C01F749D91F}"/>
            </a:ext>
          </a:extLst>
        </xdr:cNvPr>
        <xdr:cNvSpPr/>
      </xdr:nvSpPr>
      <xdr:spPr>
        <a:xfrm>
          <a:off x="3746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95250</xdr:rowOff>
    </xdr:from>
    <xdr:to>
      <xdr:col>24</xdr:col>
      <xdr:colOff>63500</xdr:colOff>
      <xdr:row>83</xdr:row>
      <xdr:rowOff>127636</xdr:rowOff>
    </xdr:to>
    <xdr:cxnSp macro="">
      <xdr:nvCxnSpPr>
        <xdr:cNvPr id="307" name="直線コネクタ 306">
          <a:extLst>
            <a:ext uri="{FF2B5EF4-FFF2-40B4-BE49-F238E27FC236}">
              <a16:creationId xmlns:a16="http://schemas.microsoft.com/office/drawing/2014/main" id="{FF8F9370-7D60-405D-BB58-9EC783381743}"/>
            </a:ext>
          </a:extLst>
        </xdr:cNvPr>
        <xdr:cNvCxnSpPr/>
      </xdr:nvCxnSpPr>
      <xdr:spPr>
        <a:xfrm>
          <a:off x="3797300" y="14325600"/>
          <a:ext cx="8382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13970</xdr:rowOff>
    </xdr:from>
    <xdr:to>
      <xdr:col>15</xdr:col>
      <xdr:colOff>101600</xdr:colOff>
      <xdr:row>83</xdr:row>
      <xdr:rowOff>115570</xdr:rowOff>
    </xdr:to>
    <xdr:sp macro="" textlink="">
      <xdr:nvSpPr>
        <xdr:cNvPr id="308" name="楕円 307">
          <a:extLst>
            <a:ext uri="{FF2B5EF4-FFF2-40B4-BE49-F238E27FC236}">
              <a16:creationId xmlns:a16="http://schemas.microsoft.com/office/drawing/2014/main" id="{2CB91C84-956F-4D5B-9C8C-5368F73C99F1}"/>
            </a:ext>
          </a:extLst>
        </xdr:cNvPr>
        <xdr:cNvSpPr/>
      </xdr:nvSpPr>
      <xdr:spPr>
        <a:xfrm>
          <a:off x="2857500" y="14244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64770</xdr:rowOff>
    </xdr:from>
    <xdr:to>
      <xdr:col>19</xdr:col>
      <xdr:colOff>177800</xdr:colOff>
      <xdr:row>83</xdr:row>
      <xdr:rowOff>95250</xdr:rowOff>
    </xdr:to>
    <xdr:cxnSp macro="">
      <xdr:nvCxnSpPr>
        <xdr:cNvPr id="309" name="直線コネクタ 308">
          <a:extLst>
            <a:ext uri="{FF2B5EF4-FFF2-40B4-BE49-F238E27FC236}">
              <a16:creationId xmlns:a16="http://schemas.microsoft.com/office/drawing/2014/main" id="{A9B081C3-1BBE-4021-83F9-93CF85C0A874}"/>
            </a:ext>
          </a:extLst>
        </xdr:cNvPr>
        <xdr:cNvCxnSpPr/>
      </xdr:nvCxnSpPr>
      <xdr:spPr>
        <a:xfrm>
          <a:off x="2908300" y="142951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162561</xdr:rowOff>
    </xdr:from>
    <xdr:to>
      <xdr:col>10</xdr:col>
      <xdr:colOff>165100</xdr:colOff>
      <xdr:row>81</xdr:row>
      <xdr:rowOff>92711</xdr:rowOff>
    </xdr:to>
    <xdr:sp macro="" textlink="">
      <xdr:nvSpPr>
        <xdr:cNvPr id="310" name="楕円 309">
          <a:extLst>
            <a:ext uri="{FF2B5EF4-FFF2-40B4-BE49-F238E27FC236}">
              <a16:creationId xmlns:a16="http://schemas.microsoft.com/office/drawing/2014/main" id="{7AFE5626-1719-46D7-A5B5-BDF23CC4214D}"/>
            </a:ext>
          </a:extLst>
        </xdr:cNvPr>
        <xdr:cNvSpPr/>
      </xdr:nvSpPr>
      <xdr:spPr>
        <a:xfrm>
          <a:off x="1968500" y="13878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41911</xdr:rowOff>
    </xdr:from>
    <xdr:to>
      <xdr:col>15</xdr:col>
      <xdr:colOff>50800</xdr:colOff>
      <xdr:row>83</xdr:row>
      <xdr:rowOff>64770</xdr:rowOff>
    </xdr:to>
    <xdr:cxnSp macro="">
      <xdr:nvCxnSpPr>
        <xdr:cNvPr id="311" name="直線コネクタ 310">
          <a:extLst>
            <a:ext uri="{FF2B5EF4-FFF2-40B4-BE49-F238E27FC236}">
              <a16:creationId xmlns:a16="http://schemas.microsoft.com/office/drawing/2014/main" id="{7082CACB-F824-407A-A68B-9F573E86FD9B}"/>
            </a:ext>
          </a:extLst>
        </xdr:cNvPr>
        <xdr:cNvCxnSpPr/>
      </xdr:nvCxnSpPr>
      <xdr:spPr>
        <a:xfrm>
          <a:off x="2019300" y="13929361"/>
          <a:ext cx="889000" cy="365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17780</xdr:rowOff>
    </xdr:from>
    <xdr:to>
      <xdr:col>6</xdr:col>
      <xdr:colOff>38100</xdr:colOff>
      <xdr:row>83</xdr:row>
      <xdr:rowOff>119380</xdr:rowOff>
    </xdr:to>
    <xdr:sp macro="" textlink="">
      <xdr:nvSpPr>
        <xdr:cNvPr id="312" name="楕円 311">
          <a:extLst>
            <a:ext uri="{FF2B5EF4-FFF2-40B4-BE49-F238E27FC236}">
              <a16:creationId xmlns:a16="http://schemas.microsoft.com/office/drawing/2014/main" id="{76D321B7-F224-4F8A-85AF-3B1E6C00F541}"/>
            </a:ext>
          </a:extLst>
        </xdr:cNvPr>
        <xdr:cNvSpPr/>
      </xdr:nvSpPr>
      <xdr:spPr>
        <a:xfrm>
          <a:off x="1079500" y="14248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41911</xdr:rowOff>
    </xdr:from>
    <xdr:to>
      <xdr:col>10</xdr:col>
      <xdr:colOff>114300</xdr:colOff>
      <xdr:row>83</xdr:row>
      <xdr:rowOff>68580</xdr:rowOff>
    </xdr:to>
    <xdr:cxnSp macro="">
      <xdr:nvCxnSpPr>
        <xdr:cNvPr id="313" name="直線コネクタ 312">
          <a:extLst>
            <a:ext uri="{FF2B5EF4-FFF2-40B4-BE49-F238E27FC236}">
              <a16:creationId xmlns:a16="http://schemas.microsoft.com/office/drawing/2014/main" id="{79F7FB47-440A-47B5-B0EE-E043ACB37A7C}"/>
            </a:ext>
          </a:extLst>
        </xdr:cNvPr>
        <xdr:cNvCxnSpPr/>
      </xdr:nvCxnSpPr>
      <xdr:spPr>
        <a:xfrm flipV="1">
          <a:off x="1130300" y="13929361"/>
          <a:ext cx="889000" cy="36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74947</xdr:rowOff>
    </xdr:from>
    <xdr:ext cx="405111" cy="259045"/>
    <xdr:sp macro="" textlink="">
      <xdr:nvSpPr>
        <xdr:cNvPr id="314" name="n_1aveValue【公営住宅】&#10;有形固定資産減価償却率">
          <a:extLst>
            <a:ext uri="{FF2B5EF4-FFF2-40B4-BE49-F238E27FC236}">
              <a16:creationId xmlns:a16="http://schemas.microsoft.com/office/drawing/2014/main" id="{2AFB1019-D44B-45FF-9718-D28129909BD6}"/>
            </a:ext>
          </a:extLst>
        </xdr:cNvPr>
        <xdr:cNvSpPr txBox="1"/>
      </xdr:nvSpPr>
      <xdr:spPr>
        <a:xfrm>
          <a:off x="3582044" y="13962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52088</xdr:rowOff>
    </xdr:from>
    <xdr:ext cx="405111" cy="259045"/>
    <xdr:sp macro="" textlink="">
      <xdr:nvSpPr>
        <xdr:cNvPr id="315" name="n_2aveValue【公営住宅】&#10;有形固定資産減価償却率">
          <a:extLst>
            <a:ext uri="{FF2B5EF4-FFF2-40B4-BE49-F238E27FC236}">
              <a16:creationId xmlns:a16="http://schemas.microsoft.com/office/drawing/2014/main" id="{8D5856B7-2B5E-4C94-B233-DEE2D80C8EBD}"/>
            </a:ext>
          </a:extLst>
        </xdr:cNvPr>
        <xdr:cNvSpPr txBox="1"/>
      </xdr:nvSpPr>
      <xdr:spPr>
        <a:xfrm>
          <a:off x="2705744" y="13939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3827</xdr:rowOff>
    </xdr:from>
    <xdr:ext cx="405111" cy="259045"/>
    <xdr:sp macro="" textlink="">
      <xdr:nvSpPr>
        <xdr:cNvPr id="316" name="n_3aveValue【公営住宅】&#10;有形固定資産減価償却率">
          <a:extLst>
            <a:ext uri="{FF2B5EF4-FFF2-40B4-BE49-F238E27FC236}">
              <a16:creationId xmlns:a16="http://schemas.microsoft.com/office/drawing/2014/main" id="{0801C13B-8DA6-4FA7-9BBA-FE71941BE856}"/>
            </a:ext>
          </a:extLst>
        </xdr:cNvPr>
        <xdr:cNvSpPr txBox="1"/>
      </xdr:nvSpPr>
      <xdr:spPr>
        <a:xfrm>
          <a:off x="1816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6366</xdr:rowOff>
    </xdr:from>
    <xdr:ext cx="405111" cy="259045"/>
    <xdr:sp macro="" textlink="">
      <xdr:nvSpPr>
        <xdr:cNvPr id="317" name="n_4aveValue【公営住宅】&#10;有形固定資産減価償却率">
          <a:extLst>
            <a:ext uri="{FF2B5EF4-FFF2-40B4-BE49-F238E27FC236}">
              <a16:creationId xmlns:a16="http://schemas.microsoft.com/office/drawing/2014/main" id="{007F0BC5-CF50-453D-8C74-92F3D67355DD}"/>
            </a:ext>
          </a:extLst>
        </xdr:cNvPr>
        <xdr:cNvSpPr txBox="1"/>
      </xdr:nvSpPr>
      <xdr:spPr>
        <a:xfrm>
          <a:off x="9277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137177</xdr:rowOff>
    </xdr:from>
    <xdr:ext cx="405111" cy="259045"/>
    <xdr:sp macro="" textlink="">
      <xdr:nvSpPr>
        <xdr:cNvPr id="318" name="n_1mainValue【公営住宅】&#10;有形固定資産減価償却率">
          <a:extLst>
            <a:ext uri="{FF2B5EF4-FFF2-40B4-BE49-F238E27FC236}">
              <a16:creationId xmlns:a16="http://schemas.microsoft.com/office/drawing/2014/main" id="{4CF5EF6D-0539-4741-AFA4-FB5A587E631E}"/>
            </a:ext>
          </a:extLst>
        </xdr:cNvPr>
        <xdr:cNvSpPr txBox="1"/>
      </xdr:nvSpPr>
      <xdr:spPr>
        <a:xfrm>
          <a:off x="35820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106697</xdr:rowOff>
    </xdr:from>
    <xdr:ext cx="405111" cy="259045"/>
    <xdr:sp macro="" textlink="">
      <xdr:nvSpPr>
        <xdr:cNvPr id="319" name="n_2mainValue【公営住宅】&#10;有形固定資産減価償却率">
          <a:extLst>
            <a:ext uri="{FF2B5EF4-FFF2-40B4-BE49-F238E27FC236}">
              <a16:creationId xmlns:a16="http://schemas.microsoft.com/office/drawing/2014/main" id="{28075DB7-4DF4-4D57-A78E-B469E1A97F12}"/>
            </a:ext>
          </a:extLst>
        </xdr:cNvPr>
        <xdr:cNvSpPr txBox="1"/>
      </xdr:nvSpPr>
      <xdr:spPr>
        <a:xfrm>
          <a:off x="2705744" y="14337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109238</xdr:rowOff>
    </xdr:from>
    <xdr:ext cx="405111" cy="259045"/>
    <xdr:sp macro="" textlink="">
      <xdr:nvSpPr>
        <xdr:cNvPr id="320" name="n_3mainValue【公営住宅】&#10;有形固定資産減価償却率">
          <a:extLst>
            <a:ext uri="{FF2B5EF4-FFF2-40B4-BE49-F238E27FC236}">
              <a16:creationId xmlns:a16="http://schemas.microsoft.com/office/drawing/2014/main" id="{0BF507EF-9A8A-4312-9A00-0D80DC6B29C5}"/>
            </a:ext>
          </a:extLst>
        </xdr:cNvPr>
        <xdr:cNvSpPr txBox="1"/>
      </xdr:nvSpPr>
      <xdr:spPr>
        <a:xfrm>
          <a:off x="1816744" y="13653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110507</xdr:rowOff>
    </xdr:from>
    <xdr:ext cx="405111" cy="259045"/>
    <xdr:sp macro="" textlink="">
      <xdr:nvSpPr>
        <xdr:cNvPr id="321" name="n_4mainValue【公営住宅】&#10;有形固定資産減価償却率">
          <a:extLst>
            <a:ext uri="{FF2B5EF4-FFF2-40B4-BE49-F238E27FC236}">
              <a16:creationId xmlns:a16="http://schemas.microsoft.com/office/drawing/2014/main" id="{AED8E754-EE5C-4A0A-B57B-205DC08B7BEF}"/>
            </a:ext>
          </a:extLst>
        </xdr:cNvPr>
        <xdr:cNvSpPr txBox="1"/>
      </xdr:nvSpPr>
      <xdr:spPr>
        <a:xfrm>
          <a:off x="927744" y="1434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2278C153-1589-4D69-B366-B33444548E0A}"/>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589CA63D-CF73-4EDB-AF7F-0682C7AF73B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D0A47B2D-BAC9-418B-A687-1AA4AE377EA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C00C7944-5DE2-45F9-A457-725258D3B841}"/>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7A410E2B-4814-4EB2-B109-5FA31C370220}"/>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37D34187-00A8-4DC6-A754-A418C1A782C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ADA25F94-B2AF-4F61-84E4-277E6A22B1A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E40F0D37-E26C-4EDC-B8C8-3B1F5BA4561C}"/>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3C59F50-6AB9-4AAF-B3D8-DA6190E80C9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A208EB7-C8A6-4318-9F0A-B3E37DEDC84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C0729B94-A434-48C6-949E-2C6F1921A79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E5B8DAAE-33A4-4044-AAA7-86701BD3F93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75E8D5B3-2925-4D1E-AD37-502D6DBB7234}"/>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5" name="テキスト ボックス 334">
          <a:extLst>
            <a:ext uri="{FF2B5EF4-FFF2-40B4-BE49-F238E27FC236}">
              <a16:creationId xmlns:a16="http://schemas.microsoft.com/office/drawing/2014/main" id="{9291E2A9-F399-4EC5-AF38-EBFD7424DA0D}"/>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5FD79D7A-2A0C-42F2-A027-07F738D294A5}"/>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7" name="テキスト ボックス 336">
          <a:extLst>
            <a:ext uri="{FF2B5EF4-FFF2-40B4-BE49-F238E27FC236}">
              <a16:creationId xmlns:a16="http://schemas.microsoft.com/office/drawing/2014/main" id="{50744AF0-CB2B-4E01-B19C-7A9F60DBA583}"/>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523EE218-F38B-49E0-868B-2771E8F9ED1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9" name="テキスト ボックス 338">
          <a:extLst>
            <a:ext uri="{FF2B5EF4-FFF2-40B4-BE49-F238E27FC236}">
              <a16:creationId xmlns:a16="http://schemas.microsoft.com/office/drawing/2014/main" id="{236FB353-23B7-4762-A3B9-4B15C72CCDEA}"/>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AB2FD1BE-E59E-4577-BF6B-D2DB0FCDA46F}"/>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1" name="テキスト ボックス 340">
          <a:extLst>
            <a:ext uri="{FF2B5EF4-FFF2-40B4-BE49-F238E27FC236}">
              <a16:creationId xmlns:a16="http://schemas.microsoft.com/office/drawing/2014/main" id="{5DA41197-8B4D-4C02-B280-5E57AFF31C3F}"/>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公営住宅】&#10;一人当たり面積グラフ枠">
          <a:extLst>
            <a:ext uri="{FF2B5EF4-FFF2-40B4-BE49-F238E27FC236}">
              <a16:creationId xmlns:a16="http://schemas.microsoft.com/office/drawing/2014/main" id="{4F0C75B0-AFC6-45C1-B04C-3CD9242797AF}"/>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88666</xdr:rowOff>
    </xdr:from>
    <xdr:to>
      <xdr:col>54</xdr:col>
      <xdr:colOff>189865</xdr:colOff>
      <xdr:row>86</xdr:row>
      <xdr:rowOff>33986</xdr:rowOff>
    </xdr:to>
    <xdr:cxnSp macro="">
      <xdr:nvCxnSpPr>
        <xdr:cNvPr id="343" name="直線コネクタ 342">
          <a:extLst>
            <a:ext uri="{FF2B5EF4-FFF2-40B4-BE49-F238E27FC236}">
              <a16:creationId xmlns:a16="http://schemas.microsoft.com/office/drawing/2014/main" id="{6E8CCD62-4289-4302-85CA-5D99285F3BBE}"/>
            </a:ext>
          </a:extLst>
        </xdr:cNvPr>
        <xdr:cNvCxnSpPr/>
      </xdr:nvCxnSpPr>
      <xdr:spPr>
        <a:xfrm flipV="1">
          <a:off x="10476865" y="13633216"/>
          <a:ext cx="0" cy="1145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37813</xdr:rowOff>
    </xdr:from>
    <xdr:ext cx="469744" cy="259045"/>
    <xdr:sp macro="" textlink="">
      <xdr:nvSpPr>
        <xdr:cNvPr id="344" name="【公営住宅】&#10;一人当たり面積最小値テキスト">
          <a:extLst>
            <a:ext uri="{FF2B5EF4-FFF2-40B4-BE49-F238E27FC236}">
              <a16:creationId xmlns:a16="http://schemas.microsoft.com/office/drawing/2014/main" id="{B64006AE-1196-4E40-82FF-3EFC42040294}"/>
            </a:ext>
          </a:extLst>
        </xdr:cNvPr>
        <xdr:cNvSpPr txBox="1"/>
      </xdr:nvSpPr>
      <xdr:spPr>
        <a:xfrm>
          <a:off x="10515600" y="14782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33986</xdr:rowOff>
    </xdr:from>
    <xdr:to>
      <xdr:col>55</xdr:col>
      <xdr:colOff>88900</xdr:colOff>
      <xdr:row>86</xdr:row>
      <xdr:rowOff>33986</xdr:rowOff>
    </xdr:to>
    <xdr:cxnSp macro="">
      <xdr:nvCxnSpPr>
        <xdr:cNvPr id="345" name="直線コネクタ 344">
          <a:extLst>
            <a:ext uri="{FF2B5EF4-FFF2-40B4-BE49-F238E27FC236}">
              <a16:creationId xmlns:a16="http://schemas.microsoft.com/office/drawing/2014/main" id="{550C787C-E32A-4D10-81D9-24CBE1970324}"/>
            </a:ext>
          </a:extLst>
        </xdr:cNvPr>
        <xdr:cNvCxnSpPr/>
      </xdr:nvCxnSpPr>
      <xdr:spPr>
        <a:xfrm>
          <a:off x="10388600" y="14778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35343</xdr:rowOff>
    </xdr:from>
    <xdr:ext cx="534377" cy="259045"/>
    <xdr:sp macro="" textlink="">
      <xdr:nvSpPr>
        <xdr:cNvPr id="346" name="【公営住宅】&#10;一人当たり面積最大値テキスト">
          <a:extLst>
            <a:ext uri="{FF2B5EF4-FFF2-40B4-BE49-F238E27FC236}">
              <a16:creationId xmlns:a16="http://schemas.microsoft.com/office/drawing/2014/main" id="{CCC7B199-13F0-4D1B-9BB8-8D78DD456C41}"/>
            </a:ext>
          </a:extLst>
        </xdr:cNvPr>
        <xdr:cNvSpPr txBox="1"/>
      </xdr:nvSpPr>
      <xdr:spPr>
        <a:xfrm>
          <a:off x="10515600" y="13408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88666</xdr:rowOff>
    </xdr:from>
    <xdr:to>
      <xdr:col>55</xdr:col>
      <xdr:colOff>88900</xdr:colOff>
      <xdr:row>79</xdr:row>
      <xdr:rowOff>88666</xdr:rowOff>
    </xdr:to>
    <xdr:cxnSp macro="">
      <xdr:nvCxnSpPr>
        <xdr:cNvPr id="347" name="直線コネクタ 346">
          <a:extLst>
            <a:ext uri="{FF2B5EF4-FFF2-40B4-BE49-F238E27FC236}">
              <a16:creationId xmlns:a16="http://schemas.microsoft.com/office/drawing/2014/main" id="{2AFF3B5D-E9DE-4524-9E23-114289F12298}"/>
            </a:ext>
          </a:extLst>
        </xdr:cNvPr>
        <xdr:cNvCxnSpPr/>
      </xdr:nvCxnSpPr>
      <xdr:spPr>
        <a:xfrm>
          <a:off x="10388600" y="1363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79936</xdr:rowOff>
    </xdr:from>
    <xdr:ext cx="469744" cy="259045"/>
    <xdr:sp macro="" textlink="">
      <xdr:nvSpPr>
        <xdr:cNvPr id="348" name="【公営住宅】&#10;一人当たり面積平均値テキスト">
          <a:extLst>
            <a:ext uri="{FF2B5EF4-FFF2-40B4-BE49-F238E27FC236}">
              <a16:creationId xmlns:a16="http://schemas.microsoft.com/office/drawing/2014/main" id="{97C9F087-AABB-4E10-8ECC-43555797EE25}"/>
            </a:ext>
          </a:extLst>
        </xdr:cNvPr>
        <xdr:cNvSpPr txBox="1"/>
      </xdr:nvSpPr>
      <xdr:spPr>
        <a:xfrm>
          <a:off x="10515600" y="14653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101509</xdr:rowOff>
    </xdr:from>
    <xdr:to>
      <xdr:col>55</xdr:col>
      <xdr:colOff>50800</xdr:colOff>
      <xdr:row>86</xdr:row>
      <xdr:rowOff>31659</xdr:rowOff>
    </xdr:to>
    <xdr:sp macro="" textlink="">
      <xdr:nvSpPr>
        <xdr:cNvPr id="349" name="フローチャート: 判断 348">
          <a:extLst>
            <a:ext uri="{FF2B5EF4-FFF2-40B4-BE49-F238E27FC236}">
              <a16:creationId xmlns:a16="http://schemas.microsoft.com/office/drawing/2014/main" id="{3F9B5948-0489-4921-92A1-8F97FBA0FFA2}"/>
            </a:ext>
          </a:extLst>
        </xdr:cNvPr>
        <xdr:cNvSpPr/>
      </xdr:nvSpPr>
      <xdr:spPr>
        <a:xfrm>
          <a:off x="10426700" y="14674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100457</xdr:rowOff>
    </xdr:from>
    <xdr:to>
      <xdr:col>50</xdr:col>
      <xdr:colOff>165100</xdr:colOff>
      <xdr:row>86</xdr:row>
      <xdr:rowOff>30607</xdr:rowOff>
    </xdr:to>
    <xdr:sp macro="" textlink="">
      <xdr:nvSpPr>
        <xdr:cNvPr id="350" name="フローチャート: 判断 349">
          <a:extLst>
            <a:ext uri="{FF2B5EF4-FFF2-40B4-BE49-F238E27FC236}">
              <a16:creationId xmlns:a16="http://schemas.microsoft.com/office/drawing/2014/main" id="{E19CB532-1310-4A83-A443-9D38C666A234}"/>
            </a:ext>
          </a:extLst>
        </xdr:cNvPr>
        <xdr:cNvSpPr/>
      </xdr:nvSpPr>
      <xdr:spPr>
        <a:xfrm>
          <a:off x="9588500" y="14673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101828</xdr:rowOff>
    </xdr:from>
    <xdr:to>
      <xdr:col>46</xdr:col>
      <xdr:colOff>38100</xdr:colOff>
      <xdr:row>86</xdr:row>
      <xdr:rowOff>31978</xdr:rowOff>
    </xdr:to>
    <xdr:sp macro="" textlink="">
      <xdr:nvSpPr>
        <xdr:cNvPr id="351" name="フローチャート: 判断 350">
          <a:extLst>
            <a:ext uri="{FF2B5EF4-FFF2-40B4-BE49-F238E27FC236}">
              <a16:creationId xmlns:a16="http://schemas.microsoft.com/office/drawing/2014/main" id="{4B1ED7ED-B53E-45E4-A9A7-E83FD9E2E87C}"/>
            </a:ext>
          </a:extLst>
        </xdr:cNvPr>
        <xdr:cNvSpPr/>
      </xdr:nvSpPr>
      <xdr:spPr>
        <a:xfrm>
          <a:off x="8699500" y="14675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103338</xdr:rowOff>
    </xdr:from>
    <xdr:to>
      <xdr:col>41</xdr:col>
      <xdr:colOff>101600</xdr:colOff>
      <xdr:row>86</xdr:row>
      <xdr:rowOff>33488</xdr:rowOff>
    </xdr:to>
    <xdr:sp macro="" textlink="">
      <xdr:nvSpPr>
        <xdr:cNvPr id="352" name="フローチャート: 判断 351">
          <a:extLst>
            <a:ext uri="{FF2B5EF4-FFF2-40B4-BE49-F238E27FC236}">
              <a16:creationId xmlns:a16="http://schemas.microsoft.com/office/drawing/2014/main" id="{72AA9243-E683-4B9E-AF1C-7BCEF6D58358}"/>
            </a:ext>
          </a:extLst>
        </xdr:cNvPr>
        <xdr:cNvSpPr/>
      </xdr:nvSpPr>
      <xdr:spPr>
        <a:xfrm>
          <a:off x="7810500" y="14676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104708</xdr:rowOff>
    </xdr:from>
    <xdr:to>
      <xdr:col>36</xdr:col>
      <xdr:colOff>165100</xdr:colOff>
      <xdr:row>86</xdr:row>
      <xdr:rowOff>34858</xdr:rowOff>
    </xdr:to>
    <xdr:sp macro="" textlink="">
      <xdr:nvSpPr>
        <xdr:cNvPr id="353" name="フローチャート: 判断 352">
          <a:extLst>
            <a:ext uri="{FF2B5EF4-FFF2-40B4-BE49-F238E27FC236}">
              <a16:creationId xmlns:a16="http://schemas.microsoft.com/office/drawing/2014/main" id="{17C07F35-6FD0-44B0-AE74-66F2EDBEF375}"/>
            </a:ext>
          </a:extLst>
        </xdr:cNvPr>
        <xdr:cNvSpPr/>
      </xdr:nvSpPr>
      <xdr:spPr>
        <a:xfrm>
          <a:off x="6921500" y="14677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9A20705-F4BE-4105-A29A-6082CC49526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9A0DCDCB-75C9-45E4-BC96-139819E6CD0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170E5536-6168-4EEE-95D5-F68FFA964992}"/>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716837F-9E42-4A9A-A61C-12BAD0A8232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96DCC80E-7467-4F10-8A96-8DF925EB100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83449</xdr:rowOff>
    </xdr:from>
    <xdr:to>
      <xdr:col>55</xdr:col>
      <xdr:colOff>50800</xdr:colOff>
      <xdr:row>86</xdr:row>
      <xdr:rowOff>13599</xdr:rowOff>
    </xdr:to>
    <xdr:sp macro="" textlink="">
      <xdr:nvSpPr>
        <xdr:cNvPr id="359" name="楕円 358">
          <a:extLst>
            <a:ext uri="{FF2B5EF4-FFF2-40B4-BE49-F238E27FC236}">
              <a16:creationId xmlns:a16="http://schemas.microsoft.com/office/drawing/2014/main" id="{EB2FBC12-D246-40EA-9AD0-51C1C383A631}"/>
            </a:ext>
          </a:extLst>
        </xdr:cNvPr>
        <xdr:cNvSpPr/>
      </xdr:nvSpPr>
      <xdr:spPr>
        <a:xfrm>
          <a:off x="10426700" y="14656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42826</xdr:rowOff>
    </xdr:from>
    <xdr:ext cx="469744" cy="259045"/>
    <xdr:sp macro="" textlink="">
      <xdr:nvSpPr>
        <xdr:cNvPr id="360" name="【公営住宅】&#10;一人当たり面積該当値テキスト">
          <a:extLst>
            <a:ext uri="{FF2B5EF4-FFF2-40B4-BE49-F238E27FC236}">
              <a16:creationId xmlns:a16="http://schemas.microsoft.com/office/drawing/2014/main" id="{19BEBFA5-D3D9-4654-B704-799E5C989AF8}"/>
            </a:ext>
          </a:extLst>
        </xdr:cNvPr>
        <xdr:cNvSpPr txBox="1"/>
      </xdr:nvSpPr>
      <xdr:spPr>
        <a:xfrm>
          <a:off x="10515600" y="144446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85323</xdr:rowOff>
    </xdr:from>
    <xdr:to>
      <xdr:col>50</xdr:col>
      <xdr:colOff>165100</xdr:colOff>
      <xdr:row>86</xdr:row>
      <xdr:rowOff>15473</xdr:rowOff>
    </xdr:to>
    <xdr:sp macro="" textlink="">
      <xdr:nvSpPr>
        <xdr:cNvPr id="361" name="楕円 360">
          <a:extLst>
            <a:ext uri="{FF2B5EF4-FFF2-40B4-BE49-F238E27FC236}">
              <a16:creationId xmlns:a16="http://schemas.microsoft.com/office/drawing/2014/main" id="{F79A5500-2F50-4A7D-BB65-E96C87549CB8}"/>
            </a:ext>
          </a:extLst>
        </xdr:cNvPr>
        <xdr:cNvSpPr/>
      </xdr:nvSpPr>
      <xdr:spPr>
        <a:xfrm>
          <a:off x="9588500" y="1465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134249</xdr:rowOff>
    </xdr:from>
    <xdr:to>
      <xdr:col>55</xdr:col>
      <xdr:colOff>0</xdr:colOff>
      <xdr:row>85</xdr:row>
      <xdr:rowOff>136123</xdr:rowOff>
    </xdr:to>
    <xdr:cxnSp macro="">
      <xdr:nvCxnSpPr>
        <xdr:cNvPr id="362" name="直線コネクタ 361">
          <a:extLst>
            <a:ext uri="{FF2B5EF4-FFF2-40B4-BE49-F238E27FC236}">
              <a16:creationId xmlns:a16="http://schemas.microsoft.com/office/drawing/2014/main" id="{8F759B09-47B3-4FF1-8831-B1C306278DA7}"/>
            </a:ext>
          </a:extLst>
        </xdr:cNvPr>
        <xdr:cNvCxnSpPr/>
      </xdr:nvCxnSpPr>
      <xdr:spPr>
        <a:xfrm flipV="1">
          <a:off x="9639300" y="14707499"/>
          <a:ext cx="838200" cy="1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86558</xdr:rowOff>
    </xdr:from>
    <xdr:to>
      <xdr:col>46</xdr:col>
      <xdr:colOff>38100</xdr:colOff>
      <xdr:row>86</xdr:row>
      <xdr:rowOff>16708</xdr:rowOff>
    </xdr:to>
    <xdr:sp macro="" textlink="">
      <xdr:nvSpPr>
        <xdr:cNvPr id="363" name="楕円 362">
          <a:extLst>
            <a:ext uri="{FF2B5EF4-FFF2-40B4-BE49-F238E27FC236}">
              <a16:creationId xmlns:a16="http://schemas.microsoft.com/office/drawing/2014/main" id="{1A9237C4-02B9-416E-8A75-E6DDC78E89E9}"/>
            </a:ext>
          </a:extLst>
        </xdr:cNvPr>
        <xdr:cNvSpPr/>
      </xdr:nvSpPr>
      <xdr:spPr>
        <a:xfrm>
          <a:off x="8699500" y="14659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136123</xdr:rowOff>
    </xdr:from>
    <xdr:to>
      <xdr:col>50</xdr:col>
      <xdr:colOff>114300</xdr:colOff>
      <xdr:row>85</xdr:row>
      <xdr:rowOff>137358</xdr:rowOff>
    </xdr:to>
    <xdr:cxnSp macro="">
      <xdr:nvCxnSpPr>
        <xdr:cNvPr id="364" name="直線コネクタ 363">
          <a:extLst>
            <a:ext uri="{FF2B5EF4-FFF2-40B4-BE49-F238E27FC236}">
              <a16:creationId xmlns:a16="http://schemas.microsoft.com/office/drawing/2014/main" id="{D972460D-474A-4E10-A5C2-9C1BF9697B75}"/>
            </a:ext>
          </a:extLst>
        </xdr:cNvPr>
        <xdr:cNvCxnSpPr/>
      </xdr:nvCxnSpPr>
      <xdr:spPr>
        <a:xfrm flipV="1">
          <a:off x="8750300" y="14709373"/>
          <a:ext cx="889000" cy="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86970</xdr:rowOff>
    </xdr:from>
    <xdr:to>
      <xdr:col>41</xdr:col>
      <xdr:colOff>101600</xdr:colOff>
      <xdr:row>86</xdr:row>
      <xdr:rowOff>17120</xdr:rowOff>
    </xdr:to>
    <xdr:sp macro="" textlink="">
      <xdr:nvSpPr>
        <xdr:cNvPr id="365" name="楕円 364">
          <a:extLst>
            <a:ext uri="{FF2B5EF4-FFF2-40B4-BE49-F238E27FC236}">
              <a16:creationId xmlns:a16="http://schemas.microsoft.com/office/drawing/2014/main" id="{CA8E9FC3-1229-499A-8BB4-21306FE55A47}"/>
            </a:ext>
          </a:extLst>
        </xdr:cNvPr>
        <xdr:cNvSpPr/>
      </xdr:nvSpPr>
      <xdr:spPr>
        <a:xfrm>
          <a:off x="7810500" y="1466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137358</xdr:rowOff>
    </xdr:from>
    <xdr:to>
      <xdr:col>45</xdr:col>
      <xdr:colOff>177800</xdr:colOff>
      <xdr:row>85</xdr:row>
      <xdr:rowOff>137770</xdr:rowOff>
    </xdr:to>
    <xdr:cxnSp macro="">
      <xdr:nvCxnSpPr>
        <xdr:cNvPr id="366" name="直線コネクタ 365">
          <a:extLst>
            <a:ext uri="{FF2B5EF4-FFF2-40B4-BE49-F238E27FC236}">
              <a16:creationId xmlns:a16="http://schemas.microsoft.com/office/drawing/2014/main" id="{C6AFBDAE-C133-4246-BDF9-8A75073AACA4}"/>
            </a:ext>
          </a:extLst>
        </xdr:cNvPr>
        <xdr:cNvCxnSpPr/>
      </xdr:nvCxnSpPr>
      <xdr:spPr>
        <a:xfrm flipV="1">
          <a:off x="7861300" y="14710608"/>
          <a:ext cx="889000" cy="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143616</xdr:rowOff>
    </xdr:from>
    <xdr:to>
      <xdr:col>36</xdr:col>
      <xdr:colOff>165100</xdr:colOff>
      <xdr:row>86</xdr:row>
      <xdr:rowOff>73766</xdr:rowOff>
    </xdr:to>
    <xdr:sp macro="" textlink="">
      <xdr:nvSpPr>
        <xdr:cNvPr id="367" name="楕円 366">
          <a:extLst>
            <a:ext uri="{FF2B5EF4-FFF2-40B4-BE49-F238E27FC236}">
              <a16:creationId xmlns:a16="http://schemas.microsoft.com/office/drawing/2014/main" id="{662B861C-386A-4144-A802-FEE17D133E7B}"/>
            </a:ext>
          </a:extLst>
        </xdr:cNvPr>
        <xdr:cNvSpPr/>
      </xdr:nvSpPr>
      <xdr:spPr>
        <a:xfrm>
          <a:off x="6921500" y="14716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137770</xdr:rowOff>
    </xdr:from>
    <xdr:to>
      <xdr:col>41</xdr:col>
      <xdr:colOff>50800</xdr:colOff>
      <xdr:row>86</xdr:row>
      <xdr:rowOff>22966</xdr:rowOff>
    </xdr:to>
    <xdr:cxnSp macro="">
      <xdr:nvCxnSpPr>
        <xdr:cNvPr id="368" name="直線コネクタ 367">
          <a:extLst>
            <a:ext uri="{FF2B5EF4-FFF2-40B4-BE49-F238E27FC236}">
              <a16:creationId xmlns:a16="http://schemas.microsoft.com/office/drawing/2014/main" id="{D149B3C7-DA36-4270-9FCE-88E49F601A50}"/>
            </a:ext>
          </a:extLst>
        </xdr:cNvPr>
        <xdr:cNvCxnSpPr/>
      </xdr:nvCxnSpPr>
      <xdr:spPr>
        <a:xfrm flipV="1">
          <a:off x="6972300" y="14711020"/>
          <a:ext cx="889000" cy="56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21734</xdr:rowOff>
    </xdr:from>
    <xdr:ext cx="469744" cy="259045"/>
    <xdr:sp macro="" textlink="">
      <xdr:nvSpPr>
        <xdr:cNvPr id="369" name="n_1aveValue【公営住宅】&#10;一人当たり面積">
          <a:extLst>
            <a:ext uri="{FF2B5EF4-FFF2-40B4-BE49-F238E27FC236}">
              <a16:creationId xmlns:a16="http://schemas.microsoft.com/office/drawing/2014/main" id="{AECD7234-93DB-4B2E-80A7-C2EF3435F9B5}"/>
            </a:ext>
          </a:extLst>
        </xdr:cNvPr>
        <xdr:cNvSpPr txBox="1"/>
      </xdr:nvSpPr>
      <xdr:spPr>
        <a:xfrm>
          <a:off x="9391727" y="14766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23105</xdr:rowOff>
    </xdr:from>
    <xdr:ext cx="469744" cy="259045"/>
    <xdr:sp macro="" textlink="">
      <xdr:nvSpPr>
        <xdr:cNvPr id="370" name="n_2aveValue【公営住宅】&#10;一人当たり面積">
          <a:extLst>
            <a:ext uri="{FF2B5EF4-FFF2-40B4-BE49-F238E27FC236}">
              <a16:creationId xmlns:a16="http://schemas.microsoft.com/office/drawing/2014/main" id="{C6946EB0-E651-435A-B045-01107BCD1816}"/>
            </a:ext>
          </a:extLst>
        </xdr:cNvPr>
        <xdr:cNvSpPr txBox="1"/>
      </xdr:nvSpPr>
      <xdr:spPr>
        <a:xfrm>
          <a:off x="8515427" y="14767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24615</xdr:rowOff>
    </xdr:from>
    <xdr:ext cx="469744" cy="259045"/>
    <xdr:sp macro="" textlink="">
      <xdr:nvSpPr>
        <xdr:cNvPr id="371" name="n_3aveValue【公営住宅】&#10;一人当たり面積">
          <a:extLst>
            <a:ext uri="{FF2B5EF4-FFF2-40B4-BE49-F238E27FC236}">
              <a16:creationId xmlns:a16="http://schemas.microsoft.com/office/drawing/2014/main" id="{090695AF-C416-40ED-9F40-1D2345F47BB9}"/>
            </a:ext>
          </a:extLst>
        </xdr:cNvPr>
        <xdr:cNvSpPr txBox="1"/>
      </xdr:nvSpPr>
      <xdr:spPr>
        <a:xfrm>
          <a:off x="7626427" y="14769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51385</xdr:rowOff>
    </xdr:from>
    <xdr:ext cx="469744" cy="259045"/>
    <xdr:sp macro="" textlink="">
      <xdr:nvSpPr>
        <xdr:cNvPr id="372" name="n_4aveValue【公営住宅】&#10;一人当たり面積">
          <a:extLst>
            <a:ext uri="{FF2B5EF4-FFF2-40B4-BE49-F238E27FC236}">
              <a16:creationId xmlns:a16="http://schemas.microsoft.com/office/drawing/2014/main" id="{00F9EC91-9A4A-4CAD-A18E-78224100F2E8}"/>
            </a:ext>
          </a:extLst>
        </xdr:cNvPr>
        <xdr:cNvSpPr txBox="1"/>
      </xdr:nvSpPr>
      <xdr:spPr>
        <a:xfrm>
          <a:off x="6737427" y="14453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32000</xdr:rowOff>
    </xdr:from>
    <xdr:ext cx="469744" cy="259045"/>
    <xdr:sp macro="" textlink="">
      <xdr:nvSpPr>
        <xdr:cNvPr id="373" name="n_1mainValue【公営住宅】&#10;一人当たり面積">
          <a:extLst>
            <a:ext uri="{FF2B5EF4-FFF2-40B4-BE49-F238E27FC236}">
              <a16:creationId xmlns:a16="http://schemas.microsoft.com/office/drawing/2014/main" id="{5DC56237-DCB3-4C6B-A12A-3FBD0521715D}"/>
            </a:ext>
          </a:extLst>
        </xdr:cNvPr>
        <xdr:cNvSpPr txBox="1"/>
      </xdr:nvSpPr>
      <xdr:spPr>
        <a:xfrm>
          <a:off x="9391727" y="14433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33235</xdr:rowOff>
    </xdr:from>
    <xdr:ext cx="469744" cy="259045"/>
    <xdr:sp macro="" textlink="">
      <xdr:nvSpPr>
        <xdr:cNvPr id="374" name="n_2mainValue【公営住宅】&#10;一人当たり面積">
          <a:extLst>
            <a:ext uri="{FF2B5EF4-FFF2-40B4-BE49-F238E27FC236}">
              <a16:creationId xmlns:a16="http://schemas.microsoft.com/office/drawing/2014/main" id="{76C9C440-D65D-418E-A85F-8A25B77EBDC3}"/>
            </a:ext>
          </a:extLst>
        </xdr:cNvPr>
        <xdr:cNvSpPr txBox="1"/>
      </xdr:nvSpPr>
      <xdr:spPr>
        <a:xfrm>
          <a:off x="8515427" y="14435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33647</xdr:rowOff>
    </xdr:from>
    <xdr:ext cx="469744" cy="259045"/>
    <xdr:sp macro="" textlink="">
      <xdr:nvSpPr>
        <xdr:cNvPr id="375" name="n_3mainValue【公営住宅】&#10;一人当たり面積">
          <a:extLst>
            <a:ext uri="{FF2B5EF4-FFF2-40B4-BE49-F238E27FC236}">
              <a16:creationId xmlns:a16="http://schemas.microsoft.com/office/drawing/2014/main" id="{0FEF061C-128F-462E-AC8B-37A5FED4AA14}"/>
            </a:ext>
          </a:extLst>
        </xdr:cNvPr>
        <xdr:cNvSpPr txBox="1"/>
      </xdr:nvSpPr>
      <xdr:spPr>
        <a:xfrm>
          <a:off x="7626427" y="1443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64893</xdr:rowOff>
    </xdr:from>
    <xdr:ext cx="469744" cy="259045"/>
    <xdr:sp macro="" textlink="">
      <xdr:nvSpPr>
        <xdr:cNvPr id="376" name="n_4mainValue【公営住宅】&#10;一人当たり面積">
          <a:extLst>
            <a:ext uri="{FF2B5EF4-FFF2-40B4-BE49-F238E27FC236}">
              <a16:creationId xmlns:a16="http://schemas.microsoft.com/office/drawing/2014/main" id="{9059D0CB-9769-40E2-A8E1-A41C27DC30BE}"/>
            </a:ext>
          </a:extLst>
        </xdr:cNvPr>
        <xdr:cNvSpPr txBox="1"/>
      </xdr:nvSpPr>
      <xdr:spPr>
        <a:xfrm>
          <a:off x="6737427" y="14809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B412BD0C-90D6-49CC-8C65-33BA28F38E85}"/>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A5327762-0FF9-4282-AEA8-88B8E0C9CB5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0211F632-B1F0-4A47-8652-A906E6E4E868}"/>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F67AB7EF-91B8-454B-B2EB-4661A4A71BE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3F09EEE7-3113-460D-B4C6-88CF8EE88B4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D7CB7885-2955-4A53-816C-8BC8B26676E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5B19CC43-5532-4415-AE7B-AEEFB000B7F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48EC7535-04A0-40E4-8010-25936715A16E}"/>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5E757F7C-00C6-485C-8727-5EC3D33BEC0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A24E590C-1C7E-4D42-B341-7B79A8B04A9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A96AF2E0-DA2A-4D5F-9723-BC5037322FB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4C9DACCE-D32B-43A1-99DA-1816589DD5C7}"/>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73924BBA-0FFD-4C0D-828B-CBE3CCEA477A}"/>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705B807A-66F8-4C86-9264-2DB8DB8C40F6}"/>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532FFF3F-439D-45F4-A48E-538FE0C360B3}"/>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7D93B1E1-C497-43F9-A29D-CE5A0FF6F62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2FE82A46-454F-4D1C-9851-30E8E2D541B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92517010-B03B-46DE-B577-31928D07A456}"/>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B6EE1371-BE7B-4FED-9606-5DD8D10DDF3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8A74544A-7A92-4385-A56C-D30504DAD13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205AB7F2-8146-4A6E-BD48-21948CF96C7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AC7F4B24-8FC7-4F3F-A337-2B64E1DDF126}"/>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BEC2A3DE-B4E2-4B2F-9394-B2C4E85F744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F835B781-F1F2-4328-A63C-471FD5B68A65}"/>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港湾・漁港】&#10;有形固定資産減価償却率グラフ枠">
          <a:extLst>
            <a:ext uri="{FF2B5EF4-FFF2-40B4-BE49-F238E27FC236}">
              <a16:creationId xmlns:a16="http://schemas.microsoft.com/office/drawing/2014/main" id="{8D12EA64-49D8-4319-AD1F-D3B7702622B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20682</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B09A3158-7677-4C1E-9D50-36B96978F313}"/>
            </a:ext>
          </a:extLst>
        </xdr:cNvPr>
        <xdr:cNvCxnSpPr/>
      </xdr:nvCxnSpPr>
      <xdr:spPr>
        <a:xfrm flipV="1">
          <a:off x="4634865" y="17165682"/>
          <a:ext cx="0" cy="1557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港湾・漁港】&#10;有形固定資産減価償却率最小値テキスト">
          <a:extLst>
            <a:ext uri="{FF2B5EF4-FFF2-40B4-BE49-F238E27FC236}">
              <a16:creationId xmlns:a16="http://schemas.microsoft.com/office/drawing/2014/main" id="{0F36947D-D325-4140-AFD2-BE59991DEA09}"/>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E41618A0-B07E-4526-9821-86950987B55C}"/>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138809</xdr:rowOff>
    </xdr:from>
    <xdr:ext cx="340478" cy="259045"/>
    <xdr:sp macro="" textlink="">
      <xdr:nvSpPr>
        <xdr:cNvPr id="405" name="【港湾・漁港】&#10;有形固定資産減価償却率最大値テキスト">
          <a:extLst>
            <a:ext uri="{FF2B5EF4-FFF2-40B4-BE49-F238E27FC236}">
              <a16:creationId xmlns:a16="http://schemas.microsoft.com/office/drawing/2014/main" id="{6E0D89C7-7A67-4E47-A62F-2F3C5790C0A8}"/>
            </a:ext>
          </a:extLst>
        </xdr:cNvPr>
        <xdr:cNvSpPr txBox="1"/>
      </xdr:nvSpPr>
      <xdr:spPr>
        <a:xfrm>
          <a:off x="4673600" y="1694090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20682</xdr:rowOff>
    </xdr:from>
    <xdr:to>
      <xdr:col>24</xdr:col>
      <xdr:colOff>152400</xdr:colOff>
      <xdr:row>100</xdr:row>
      <xdr:rowOff>20682</xdr:rowOff>
    </xdr:to>
    <xdr:cxnSp macro="">
      <xdr:nvCxnSpPr>
        <xdr:cNvPr id="406" name="直線コネクタ 405">
          <a:extLst>
            <a:ext uri="{FF2B5EF4-FFF2-40B4-BE49-F238E27FC236}">
              <a16:creationId xmlns:a16="http://schemas.microsoft.com/office/drawing/2014/main" id="{ECE769EA-67AF-4122-944D-35C6171C18F9}"/>
            </a:ext>
          </a:extLst>
        </xdr:cNvPr>
        <xdr:cNvCxnSpPr/>
      </xdr:nvCxnSpPr>
      <xdr:spPr>
        <a:xfrm>
          <a:off x="4546600" y="17165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137721</xdr:rowOff>
    </xdr:from>
    <xdr:ext cx="405111" cy="259045"/>
    <xdr:sp macro="" textlink="">
      <xdr:nvSpPr>
        <xdr:cNvPr id="407" name="【港湾・漁港】&#10;有形固定資産減価償却率平均値テキスト">
          <a:extLst>
            <a:ext uri="{FF2B5EF4-FFF2-40B4-BE49-F238E27FC236}">
              <a16:creationId xmlns:a16="http://schemas.microsoft.com/office/drawing/2014/main" id="{88657E64-8C47-4879-8064-F8C3F59D2DC0}"/>
            </a:ext>
          </a:extLst>
        </xdr:cNvPr>
        <xdr:cNvSpPr txBox="1"/>
      </xdr:nvSpPr>
      <xdr:spPr>
        <a:xfrm>
          <a:off x="4673600" y="1796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159294</xdr:rowOff>
    </xdr:from>
    <xdr:to>
      <xdr:col>24</xdr:col>
      <xdr:colOff>114300</xdr:colOff>
      <xdr:row>105</xdr:row>
      <xdr:rowOff>89444</xdr:rowOff>
    </xdr:to>
    <xdr:sp macro="" textlink="">
      <xdr:nvSpPr>
        <xdr:cNvPr id="408" name="フローチャート: 判断 407">
          <a:extLst>
            <a:ext uri="{FF2B5EF4-FFF2-40B4-BE49-F238E27FC236}">
              <a16:creationId xmlns:a16="http://schemas.microsoft.com/office/drawing/2014/main" id="{3F26D956-AAE5-422A-AD36-F487646E876F}"/>
            </a:ext>
          </a:extLst>
        </xdr:cNvPr>
        <xdr:cNvSpPr/>
      </xdr:nvSpPr>
      <xdr:spPr>
        <a:xfrm>
          <a:off x="4584700" y="1799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121738</xdr:rowOff>
    </xdr:from>
    <xdr:to>
      <xdr:col>20</xdr:col>
      <xdr:colOff>38100</xdr:colOff>
      <xdr:row>105</xdr:row>
      <xdr:rowOff>51888</xdr:rowOff>
    </xdr:to>
    <xdr:sp macro="" textlink="">
      <xdr:nvSpPr>
        <xdr:cNvPr id="409" name="フローチャート: 判断 408">
          <a:extLst>
            <a:ext uri="{FF2B5EF4-FFF2-40B4-BE49-F238E27FC236}">
              <a16:creationId xmlns:a16="http://schemas.microsoft.com/office/drawing/2014/main" id="{C3761AA2-D4E3-4F3A-9CE8-A276C2332AE9}"/>
            </a:ext>
          </a:extLst>
        </xdr:cNvPr>
        <xdr:cNvSpPr/>
      </xdr:nvSpPr>
      <xdr:spPr>
        <a:xfrm>
          <a:off x="3746500" y="179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95613</xdr:rowOff>
    </xdr:from>
    <xdr:to>
      <xdr:col>15</xdr:col>
      <xdr:colOff>101600</xdr:colOff>
      <xdr:row>105</xdr:row>
      <xdr:rowOff>25763</xdr:rowOff>
    </xdr:to>
    <xdr:sp macro="" textlink="">
      <xdr:nvSpPr>
        <xdr:cNvPr id="410" name="フローチャート: 判断 409">
          <a:extLst>
            <a:ext uri="{FF2B5EF4-FFF2-40B4-BE49-F238E27FC236}">
              <a16:creationId xmlns:a16="http://schemas.microsoft.com/office/drawing/2014/main" id="{241B43C5-7272-4852-968E-CC7EDE7E4AA1}"/>
            </a:ext>
          </a:extLst>
        </xdr:cNvPr>
        <xdr:cNvSpPr/>
      </xdr:nvSpPr>
      <xdr:spPr>
        <a:xfrm>
          <a:off x="2857500" y="1792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98879</xdr:rowOff>
    </xdr:from>
    <xdr:to>
      <xdr:col>10</xdr:col>
      <xdr:colOff>165100</xdr:colOff>
      <xdr:row>105</xdr:row>
      <xdr:rowOff>29029</xdr:rowOff>
    </xdr:to>
    <xdr:sp macro="" textlink="">
      <xdr:nvSpPr>
        <xdr:cNvPr id="411" name="フローチャート: 判断 410">
          <a:extLst>
            <a:ext uri="{FF2B5EF4-FFF2-40B4-BE49-F238E27FC236}">
              <a16:creationId xmlns:a16="http://schemas.microsoft.com/office/drawing/2014/main" id="{0369E7B9-F151-494F-A6FA-B2E210C0977E}"/>
            </a:ext>
          </a:extLst>
        </xdr:cNvPr>
        <xdr:cNvSpPr/>
      </xdr:nvSpPr>
      <xdr:spPr>
        <a:xfrm>
          <a:off x="1968500" y="179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77651</xdr:rowOff>
    </xdr:from>
    <xdr:to>
      <xdr:col>6</xdr:col>
      <xdr:colOff>38100</xdr:colOff>
      <xdr:row>105</xdr:row>
      <xdr:rowOff>7801</xdr:rowOff>
    </xdr:to>
    <xdr:sp macro="" textlink="">
      <xdr:nvSpPr>
        <xdr:cNvPr id="412" name="フローチャート: 判断 411">
          <a:extLst>
            <a:ext uri="{FF2B5EF4-FFF2-40B4-BE49-F238E27FC236}">
              <a16:creationId xmlns:a16="http://schemas.microsoft.com/office/drawing/2014/main" id="{4A18B52F-3A53-4D7C-B8DB-A2B5DD119431}"/>
            </a:ext>
          </a:extLst>
        </xdr:cNvPr>
        <xdr:cNvSpPr/>
      </xdr:nvSpPr>
      <xdr:spPr>
        <a:xfrm>
          <a:off x="1079500" y="1790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6E120B77-E3F8-4DED-B72A-08E3110B64AB}"/>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92562499-37E9-4086-99D0-50D2F25067D4}"/>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2DF35D61-93E9-4467-B6B1-849F1B26A94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947DE9D9-AE63-4D89-8C19-D06CD6DC4685}"/>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268D5A0A-13AA-4FD4-9ED6-28406E2EC72E}"/>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76019</xdr:rowOff>
    </xdr:from>
    <xdr:to>
      <xdr:col>24</xdr:col>
      <xdr:colOff>114300</xdr:colOff>
      <xdr:row>105</xdr:row>
      <xdr:rowOff>6169</xdr:rowOff>
    </xdr:to>
    <xdr:sp macro="" textlink="">
      <xdr:nvSpPr>
        <xdr:cNvPr id="418" name="楕円 417">
          <a:extLst>
            <a:ext uri="{FF2B5EF4-FFF2-40B4-BE49-F238E27FC236}">
              <a16:creationId xmlns:a16="http://schemas.microsoft.com/office/drawing/2014/main" id="{42FF4B7C-E850-407E-9A92-68235E9FFA8B}"/>
            </a:ext>
          </a:extLst>
        </xdr:cNvPr>
        <xdr:cNvSpPr/>
      </xdr:nvSpPr>
      <xdr:spPr>
        <a:xfrm>
          <a:off x="4584700" y="1790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98896</xdr:rowOff>
    </xdr:from>
    <xdr:ext cx="405111" cy="259045"/>
    <xdr:sp macro="" textlink="">
      <xdr:nvSpPr>
        <xdr:cNvPr id="419" name="【港湾・漁港】&#10;有形固定資産減価償却率該当値テキスト">
          <a:extLst>
            <a:ext uri="{FF2B5EF4-FFF2-40B4-BE49-F238E27FC236}">
              <a16:creationId xmlns:a16="http://schemas.microsoft.com/office/drawing/2014/main" id="{38C16298-F0CE-40BF-AD28-D8842FEB6856}"/>
            </a:ext>
          </a:extLst>
        </xdr:cNvPr>
        <xdr:cNvSpPr txBox="1"/>
      </xdr:nvSpPr>
      <xdr:spPr>
        <a:xfrm>
          <a:off x="4673600" y="177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12337</xdr:rowOff>
    </xdr:from>
    <xdr:to>
      <xdr:col>20</xdr:col>
      <xdr:colOff>38100</xdr:colOff>
      <xdr:row>104</xdr:row>
      <xdr:rowOff>113937</xdr:rowOff>
    </xdr:to>
    <xdr:sp macro="" textlink="">
      <xdr:nvSpPr>
        <xdr:cNvPr id="420" name="楕円 419">
          <a:extLst>
            <a:ext uri="{FF2B5EF4-FFF2-40B4-BE49-F238E27FC236}">
              <a16:creationId xmlns:a16="http://schemas.microsoft.com/office/drawing/2014/main" id="{6885FF26-5BE3-4461-82CD-EB8C7B5F0B99}"/>
            </a:ext>
          </a:extLst>
        </xdr:cNvPr>
        <xdr:cNvSpPr/>
      </xdr:nvSpPr>
      <xdr:spPr>
        <a:xfrm>
          <a:off x="3746500" y="1784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63137</xdr:rowOff>
    </xdr:from>
    <xdr:to>
      <xdr:col>24</xdr:col>
      <xdr:colOff>63500</xdr:colOff>
      <xdr:row>104</xdr:row>
      <xdr:rowOff>126819</xdr:rowOff>
    </xdr:to>
    <xdr:cxnSp macro="">
      <xdr:nvCxnSpPr>
        <xdr:cNvPr id="421" name="直線コネクタ 420">
          <a:extLst>
            <a:ext uri="{FF2B5EF4-FFF2-40B4-BE49-F238E27FC236}">
              <a16:creationId xmlns:a16="http://schemas.microsoft.com/office/drawing/2014/main" id="{D663627A-E4C6-4FFE-8D2E-EAD343665C60}"/>
            </a:ext>
          </a:extLst>
        </xdr:cNvPr>
        <xdr:cNvCxnSpPr/>
      </xdr:nvCxnSpPr>
      <xdr:spPr>
        <a:xfrm>
          <a:off x="3797300" y="17893937"/>
          <a:ext cx="838200" cy="63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118473</xdr:rowOff>
    </xdr:from>
    <xdr:to>
      <xdr:col>15</xdr:col>
      <xdr:colOff>101600</xdr:colOff>
      <xdr:row>104</xdr:row>
      <xdr:rowOff>48623</xdr:rowOff>
    </xdr:to>
    <xdr:sp macro="" textlink="">
      <xdr:nvSpPr>
        <xdr:cNvPr id="422" name="楕円 421">
          <a:extLst>
            <a:ext uri="{FF2B5EF4-FFF2-40B4-BE49-F238E27FC236}">
              <a16:creationId xmlns:a16="http://schemas.microsoft.com/office/drawing/2014/main" id="{1BC48802-CD40-408C-B79E-5F87B0447146}"/>
            </a:ext>
          </a:extLst>
        </xdr:cNvPr>
        <xdr:cNvSpPr/>
      </xdr:nvSpPr>
      <xdr:spPr>
        <a:xfrm>
          <a:off x="2857500" y="17777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169273</xdr:rowOff>
    </xdr:from>
    <xdr:to>
      <xdr:col>19</xdr:col>
      <xdr:colOff>177800</xdr:colOff>
      <xdr:row>104</xdr:row>
      <xdr:rowOff>63137</xdr:rowOff>
    </xdr:to>
    <xdr:cxnSp macro="">
      <xdr:nvCxnSpPr>
        <xdr:cNvPr id="423" name="直線コネクタ 422">
          <a:extLst>
            <a:ext uri="{FF2B5EF4-FFF2-40B4-BE49-F238E27FC236}">
              <a16:creationId xmlns:a16="http://schemas.microsoft.com/office/drawing/2014/main" id="{22AA6F17-DA25-4A41-A134-E5965475492E}"/>
            </a:ext>
          </a:extLst>
        </xdr:cNvPr>
        <xdr:cNvCxnSpPr/>
      </xdr:nvCxnSpPr>
      <xdr:spPr>
        <a:xfrm>
          <a:off x="2908300" y="178286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58057</xdr:rowOff>
    </xdr:from>
    <xdr:to>
      <xdr:col>10</xdr:col>
      <xdr:colOff>165100</xdr:colOff>
      <xdr:row>103</xdr:row>
      <xdr:rowOff>159657</xdr:rowOff>
    </xdr:to>
    <xdr:sp macro="" textlink="">
      <xdr:nvSpPr>
        <xdr:cNvPr id="424" name="楕円 423">
          <a:extLst>
            <a:ext uri="{FF2B5EF4-FFF2-40B4-BE49-F238E27FC236}">
              <a16:creationId xmlns:a16="http://schemas.microsoft.com/office/drawing/2014/main" id="{656891F9-651D-49EC-B2C7-DC8B0D55CC95}"/>
            </a:ext>
          </a:extLst>
        </xdr:cNvPr>
        <xdr:cNvSpPr/>
      </xdr:nvSpPr>
      <xdr:spPr>
        <a:xfrm>
          <a:off x="1968500" y="17717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108857</xdr:rowOff>
    </xdr:from>
    <xdr:to>
      <xdr:col>15</xdr:col>
      <xdr:colOff>50800</xdr:colOff>
      <xdr:row>103</xdr:row>
      <xdr:rowOff>169273</xdr:rowOff>
    </xdr:to>
    <xdr:cxnSp macro="">
      <xdr:nvCxnSpPr>
        <xdr:cNvPr id="425" name="直線コネクタ 424">
          <a:extLst>
            <a:ext uri="{FF2B5EF4-FFF2-40B4-BE49-F238E27FC236}">
              <a16:creationId xmlns:a16="http://schemas.microsoft.com/office/drawing/2014/main" id="{7F3B23A8-CC72-4288-B965-86DDFF098922}"/>
            </a:ext>
          </a:extLst>
        </xdr:cNvPr>
        <xdr:cNvCxnSpPr/>
      </xdr:nvCxnSpPr>
      <xdr:spPr>
        <a:xfrm>
          <a:off x="2019300" y="17768207"/>
          <a:ext cx="889000" cy="604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79284</xdr:rowOff>
    </xdr:from>
    <xdr:to>
      <xdr:col>6</xdr:col>
      <xdr:colOff>38100</xdr:colOff>
      <xdr:row>104</xdr:row>
      <xdr:rowOff>9434</xdr:rowOff>
    </xdr:to>
    <xdr:sp macro="" textlink="">
      <xdr:nvSpPr>
        <xdr:cNvPr id="426" name="楕円 425">
          <a:extLst>
            <a:ext uri="{FF2B5EF4-FFF2-40B4-BE49-F238E27FC236}">
              <a16:creationId xmlns:a16="http://schemas.microsoft.com/office/drawing/2014/main" id="{FD6501E8-53F8-49AA-8A70-4235627EC227}"/>
            </a:ext>
          </a:extLst>
        </xdr:cNvPr>
        <xdr:cNvSpPr/>
      </xdr:nvSpPr>
      <xdr:spPr>
        <a:xfrm>
          <a:off x="1079500" y="17738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108857</xdr:rowOff>
    </xdr:from>
    <xdr:to>
      <xdr:col>10</xdr:col>
      <xdr:colOff>114300</xdr:colOff>
      <xdr:row>103</xdr:row>
      <xdr:rowOff>130084</xdr:rowOff>
    </xdr:to>
    <xdr:cxnSp macro="">
      <xdr:nvCxnSpPr>
        <xdr:cNvPr id="427" name="直線コネクタ 426">
          <a:extLst>
            <a:ext uri="{FF2B5EF4-FFF2-40B4-BE49-F238E27FC236}">
              <a16:creationId xmlns:a16="http://schemas.microsoft.com/office/drawing/2014/main" id="{1BCA60A7-34E9-4092-88C8-BAEB2DF12111}"/>
            </a:ext>
          </a:extLst>
        </xdr:cNvPr>
        <xdr:cNvCxnSpPr/>
      </xdr:nvCxnSpPr>
      <xdr:spPr>
        <a:xfrm flipV="1">
          <a:off x="1130300" y="17768207"/>
          <a:ext cx="8890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43015</xdr:rowOff>
    </xdr:from>
    <xdr:ext cx="405111" cy="259045"/>
    <xdr:sp macro="" textlink="">
      <xdr:nvSpPr>
        <xdr:cNvPr id="428" name="n_1aveValue【港湾・漁港】&#10;有形固定資産減価償却率">
          <a:extLst>
            <a:ext uri="{FF2B5EF4-FFF2-40B4-BE49-F238E27FC236}">
              <a16:creationId xmlns:a16="http://schemas.microsoft.com/office/drawing/2014/main" id="{0BE62A6F-4786-4799-98A5-77A4F9E7C4D7}"/>
            </a:ext>
          </a:extLst>
        </xdr:cNvPr>
        <xdr:cNvSpPr txBox="1"/>
      </xdr:nvSpPr>
      <xdr:spPr>
        <a:xfrm>
          <a:off x="3582044" y="18045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16890</xdr:rowOff>
    </xdr:from>
    <xdr:ext cx="405111" cy="259045"/>
    <xdr:sp macro="" textlink="">
      <xdr:nvSpPr>
        <xdr:cNvPr id="429" name="n_2aveValue【港湾・漁港】&#10;有形固定資産減価償却率">
          <a:extLst>
            <a:ext uri="{FF2B5EF4-FFF2-40B4-BE49-F238E27FC236}">
              <a16:creationId xmlns:a16="http://schemas.microsoft.com/office/drawing/2014/main" id="{898F71B0-AA3B-453F-BFB9-040B0C0B31F4}"/>
            </a:ext>
          </a:extLst>
        </xdr:cNvPr>
        <xdr:cNvSpPr txBox="1"/>
      </xdr:nvSpPr>
      <xdr:spPr>
        <a:xfrm>
          <a:off x="2705744" y="1801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20156</xdr:rowOff>
    </xdr:from>
    <xdr:ext cx="405111" cy="259045"/>
    <xdr:sp macro="" textlink="">
      <xdr:nvSpPr>
        <xdr:cNvPr id="430" name="n_3aveValue【港湾・漁港】&#10;有形固定資産減価償却率">
          <a:extLst>
            <a:ext uri="{FF2B5EF4-FFF2-40B4-BE49-F238E27FC236}">
              <a16:creationId xmlns:a16="http://schemas.microsoft.com/office/drawing/2014/main" id="{35A94355-A2D9-4C8F-8E92-E70ACEC1F3DE}"/>
            </a:ext>
          </a:extLst>
        </xdr:cNvPr>
        <xdr:cNvSpPr txBox="1"/>
      </xdr:nvSpPr>
      <xdr:spPr>
        <a:xfrm>
          <a:off x="1816744" y="180224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170378</xdr:rowOff>
    </xdr:from>
    <xdr:ext cx="405111" cy="259045"/>
    <xdr:sp macro="" textlink="">
      <xdr:nvSpPr>
        <xdr:cNvPr id="431" name="n_4aveValue【港湾・漁港】&#10;有形固定資産減価償却率">
          <a:extLst>
            <a:ext uri="{FF2B5EF4-FFF2-40B4-BE49-F238E27FC236}">
              <a16:creationId xmlns:a16="http://schemas.microsoft.com/office/drawing/2014/main" id="{D55A097A-CAAA-4368-9E82-3480CD439556}"/>
            </a:ext>
          </a:extLst>
        </xdr:cNvPr>
        <xdr:cNvSpPr txBox="1"/>
      </xdr:nvSpPr>
      <xdr:spPr>
        <a:xfrm>
          <a:off x="927744" y="180011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130464</xdr:rowOff>
    </xdr:from>
    <xdr:ext cx="405111" cy="259045"/>
    <xdr:sp macro="" textlink="">
      <xdr:nvSpPr>
        <xdr:cNvPr id="432" name="n_1mainValue【港湾・漁港】&#10;有形固定資産減価償却率">
          <a:extLst>
            <a:ext uri="{FF2B5EF4-FFF2-40B4-BE49-F238E27FC236}">
              <a16:creationId xmlns:a16="http://schemas.microsoft.com/office/drawing/2014/main" id="{8350DA54-F90A-4ADE-A64A-06928C01E0F1}"/>
            </a:ext>
          </a:extLst>
        </xdr:cNvPr>
        <xdr:cNvSpPr txBox="1"/>
      </xdr:nvSpPr>
      <xdr:spPr>
        <a:xfrm>
          <a:off x="3582044" y="17618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65150</xdr:rowOff>
    </xdr:from>
    <xdr:ext cx="405111" cy="259045"/>
    <xdr:sp macro="" textlink="">
      <xdr:nvSpPr>
        <xdr:cNvPr id="433" name="n_2mainValue【港湾・漁港】&#10;有形固定資産減価償却率">
          <a:extLst>
            <a:ext uri="{FF2B5EF4-FFF2-40B4-BE49-F238E27FC236}">
              <a16:creationId xmlns:a16="http://schemas.microsoft.com/office/drawing/2014/main" id="{0EF1F243-36D6-4A83-AACA-681B16B16B8E}"/>
            </a:ext>
          </a:extLst>
        </xdr:cNvPr>
        <xdr:cNvSpPr txBox="1"/>
      </xdr:nvSpPr>
      <xdr:spPr>
        <a:xfrm>
          <a:off x="2705744" y="1755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4734</xdr:rowOff>
    </xdr:from>
    <xdr:ext cx="405111" cy="259045"/>
    <xdr:sp macro="" textlink="">
      <xdr:nvSpPr>
        <xdr:cNvPr id="434" name="n_3mainValue【港湾・漁港】&#10;有形固定資産減価償却率">
          <a:extLst>
            <a:ext uri="{FF2B5EF4-FFF2-40B4-BE49-F238E27FC236}">
              <a16:creationId xmlns:a16="http://schemas.microsoft.com/office/drawing/2014/main" id="{48C6D188-6B05-4EAB-9793-FC8DD92C60B3}"/>
            </a:ext>
          </a:extLst>
        </xdr:cNvPr>
        <xdr:cNvSpPr txBox="1"/>
      </xdr:nvSpPr>
      <xdr:spPr>
        <a:xfrm>
          <a:off x="1816744" y="1749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25961</xdr:rowOff>
    </xdr:from>
    <xdr:ext cx="405111" cy="259045"/>
    <xdr:sp macro="" textlink="">
      <xdr:nvSpPr>
        <xdr:cNvPr id="435" name="n_4mainValue【港湾・漁港】&#10;有形固定資産減価償却率">
          <a:extLst>
            <a:ext uri="{FF2B5EF4-FFF2-40B4-BE49-F238E27FC236}">
              <a16:creationId xmlns:a16="http://schemas.microsoft.com/office/drawing/2014/main" id="{68573D53-50F7-43B7-A679-4B6BC5CC9ECE}"/>
            </a:ext>
          </a:extLst>
        </xdr:cNvPr>
        <xdr:cNvSpPr txBox="1"/>
      </xdr:nvSpPr>
      <xdr:spPr>
        <a:xfrm>
          <a:off x="927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3DF7EFA6-2E15-4FC6-9D6A-D50FD3A46789}"/>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091FAF38-CAF0-4D5D-94FF-9E02BD310188}"/>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7F84B659-4A38-42F9-AC9A-3F041879A81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629CCCA0-5E5E-4850-926C-F71742E8C3B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AE388790-D946-461A-B74B-C48142E6900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0B87174A-178F-438C-AFED-03F4A2957E2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18EAB24F-31F4-494E-9F29-BE7CA426FC7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B00D78E2-FD7B-4577-BC86-7835B337060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D5EFB61F-BCB0-4297-BC0D-87B6A62683DE}"/>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072FB900-5BBE-4049-8DAC-4C92CA86AA62}"/>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6" name="直線コネクタ 445">
          <a:extLst>
            <a:ext uri="{FF2B5EF4-FFF2-40B4-BE49-F238E27FC236}">
              <a16:creationId xmlns:a16="http://schemas.microsoft.com/office/drawing/2014/main" id="{9134E8AB-F490-4B26-94B8-8A10EA72C2D1}"/>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7" name="テキスト ボックス 446">
          <a:extLst>
            <a:ext uri="{FF2B5EF4-FFF2-40B4-BE49-F238E27FC236}">
              <a16:creationId xmlns:a16="http://schemas.microsoft.com/office/drawing/2014/main" id="{09BDB192-A16E-41E5-96B1-2A8016856237}"/>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8" name="直線コネクタ 447">
          <a:extLst>
            <a:ext uri="{FF2B5EF4-FFF2-40B4-BE49-F238E27FC236}">
              <a16:creationId xmlns:a16="http://schemas.microsoft.com/office/drawing/2014/main" id="{4488DAF3-E0F1-4AF6-8FED-598A52034633}"/>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49" name="テキスト ボックス 448">
          <a:extLst>
            <a:ext uri="{FF2B5EF4-FFF2-40B4-BE49-F238E27FC236}">
              <a16:creationId xmlns:a16="http://schemas.microsoft.com/office/drawing/2014/main" id="{ADC6ECDC-CA97-4552-9734-FC8480297143}"/>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0" name="直線コネクタ 449">
          <a:extLst>
            <a:ext uri="{FF2B5EF4-FFF2-40B4-BE49-F238E27FC236}">
              <a16:creationId xmlns:a16="http://schemas.microsoft.com/office/drawing/2014/main" id="{D902E3B5-93C6-4059-8241-02415D924EE2}"/>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1" name="テキスト ボックス 450">
          <a:extLst>
            <a:ext uri="{FF2B5EF4-FFF2-40B4-BE49-F238E27FC236}">
              <a16:creationId xmlns:a16="http://schemas.microsoft.com/office/drawing/2014/main" id="{8534D3D8-5B27-4784-9F69-AAA8861D495E}"/>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2" name="直線コネクタ 451">
          <a:extLst>
            <a:ext uri="{FF2B5EF4-FFF2-40B4-BE49-F238E27FC236}">
              <a16:creationId xmlns:a16="http://schemas.microsoft.com/office/drawing/2014/main" id="{B7E174E9-4981-43B6-B80B-65E72206EED9}"/>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3" name="テキスト ボックス 452">
          <a:extLst>
            <a:ext uri="{FF2B5EF4-FFF2-40B4-BE49-F238E27FC236}">
              <a16:creationId xmlns:a16="http://schemas.microsoft.com/office/drawing/2014/main" id="{0F6A7923-3A39-4243-BA9D-DD5C15836422}"/>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a:extLst>
            <a:ext uri="{FF2B5EF4-FFF2-40B4-BE49-F238E27FC236}">
              <a16:creationId xmlns:a16="http://schemas.microsoft.com/office/drawing/2014/main" id="{D81B335C-ABDE-4C4D-8A7A-CE0FFEEAB7B6}"/>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5" name="テキスト ボックス 454">
          <a:extLst>
            <a:ext uri="{FF2B5EF4-FFF2-40B4-BE49-F238E27FC236}">
              <a16:creationId xmlns:a16="http://schemas.microsoft.com/office/drawing/2014/main" id="{3930352E-C0EF-4C6A-9B58-0D4C3B3E1D31}"/>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港湾・漁港】&#10;一人当たり有形固定資産（償却資産）額グラフ枠">
          <a:extLst>
            <a:ext uri="{FF2B5EF4-FFF2-40B4-BE49-F238E27FC236}">
              <a16:creationId xmlns:a16="http://schemas.microsoft.com/office/drawing/2014/main" id="{3B3E0753-580C-4981-B0D3-561910916DB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98749</xdr:rowOff>
    </xdr:from>
    <xdr:to>
      <xdr:col>54</xdr:col>
      <xdr:colOff>189865</xdr:colOff>
      <xdr:row>108</xdr:row>
      <xdr:rowOff>76166</xdr:rowOff>
    </xdr:to>
    <xdr:cxnSp macro="">
      <xdr:nvCxnSpPr>
        <xdr:cNvPr id="457" name="直線コネクタ 456">
          <a:extLst>
            <a:ext uri="{FF2B5EF4-FFF2-40B4-BE49-F238E27FC236}">
              <a16:creationId xmlns:a16="http://schemas.microsoft.com/office/drawing/2014/main" id="{DCC833DF-91FE-4DA3-874A-C66123BA8127}"/>
            </a:ext>
          </a:extLst>
        </xdr:cNvPr>
        <xdr:cNvCxnSpPr/>
      </xdr:nvCxnSpPr>
      <xdr:spPr>
        <a:xfrm flipV="1">
          <a:off x="10476865" y="17243749"/>
          <a:ext cx="0" cy="13490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79993</xdr:rowOff>
    </xdr:from>
    <xdr:ext cx="313932" cy="259045"/>
    <xdr:sp macro="" textlink="">
      <xdr:nvSpPr>
        <xdr:cNvPr id="458" name="【港湾・漁港】&#10;一人当たり有形固定資産（償却資産）額最小値テキスト">
          <a:extLst>
            <a:ext uri="{FF2B5EF4-FFF2-40B4-BE49-F238E27FC236}">
              <a16:creationId xmlns:a16="http://schemas.microsoft.com/office/drawing/2014/main" id="{497F35A3-0E18-4A96-AC0E-F85857806B85}"/>
            </a:ext>
          </a:extLst>
        </xdr:cNvPr>
        <xdr:cNvSpPr txBox="1"/>
      </xdr:nvSpPr>
      <xdr:spPr>
        <a:xfrm>
          <a:off x="10515600" y="1859659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76166</xdr:rowOff>
    </xdr:from>
    <xdr:to>
      <xdr:col>55</xdr:col>
      <xdr:colOff>88900</xdr:colOff>
      <xdr:row>108</xdr:row>
      <xdr:rowOff>76166</xdr:rowOff>
    </xdr:to>
    <xdr:cxnSp macro="">
      <xdr:nvCxnSpPr>
        <xdr:cNvPr id="459" name="直線コネクタ 458">
          <a:extLst>
            <a:ext uri="{FF2B5EF4-FFF2-40B4-BE49-F238E27FC236}">
              <a16:creationId xmlns:a16="http://schemas.microsoft.com/office/drawing/2014/main" id="{8B1B9C9E-2379-460C-97D6-10307ED5A36D}"/>
            </a:ext>
          </a:extLst>
        </xdr:cNvPr>
        <xdr:cNvCxnSpPr/>
      </xdr:nvCxnSpPr>
      <xdr:spPr>
        <a:xfrm>
          <a:off x="10388600" y="18592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45426</xdr:rowOff>
    </xdr:from>
    <xdr:ext cx="690189" cy="259045"/>
    <xdr:sp macro="" textlink="">
      <xdr:nvSpPr>
        <xdr:cNvPr id="460" name="【港湾・漁港】&#10;一人当たり有形固定資産（償却資産）額最大値テキスト">
          <a:extLst>
            <a:ext uri="{FF2B5EF4-FFF2-40B4-BE49-F238E27FC236}">
              <a16:creationId xmlns:a16="http://schemas.microsoft.com/office/drawing/2014/main" id="{84496BC3-0643-41AB-8FF9-7E568ED703FF}"/>
            </a:ext>
          </a:extLst>
        </xdr:cNvPr>
        <xdr:cNvSpPr txBox="1"/>
      </xdr:nvSpPr>
      <xdr:spPr>
        <a:xfrm>
          <a:off x="10515600" y="17018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2,950,679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98749</xdr:rowOff>
    </xdr:from>
    <xdr:to>
      <xdr:col>55</xdr:col>
      <xdr:colOff>88900</xdr:colOff>
      <xdr:row>100</xdr:row>
      <xdr:rowOff>98749</xdr:rowOff>
    </xdr:to>
    <xdr:cxnSp macro="">
      <xdr:nvCxnSpPr>
        <xdr:cNvPr id="461" name="直線コネクタ 460">
          <a:extLst>
            <a:ext uri="{FF2B5EF4-FFF2-40B4-BE49-F238E27FC236}">
              <a16:creationId xmlns:a16="http://schemas.microsoft.com/office/drawing/2014/main" id="{A6FDDB74-2886-4757-81F0-AD31CEAB61E3}"/>
            </a:ext>
          </a:extLst>
        </xdr:cNvPr>
        <xdr:cNvCxnSpPr/>
      </xdr:nvCxnSpPr>
      <xdr:spPr>
        <a:xfrm>
          <a:off x="10388600" y="17243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64589</xdr:rowOff>
    </xdr:from>
    <xdr:ext cx="599010" cy="259045"/>
    <xdr:sp macro="" textlink="">
      <xdr:nvSpPr>
        <xdr:cNvPr id="462" name="【港湾・漁港】&#10;一人当たり有形固定資産（償却資産）額平均値テキスト">
          <a:extLst>
            <a:ext uri="{FF2B5EF4-FFF2-40B4-BE49-F238E27FC236}">
              <a16:creationId xmlns:a16="http://schemas.microsoft.com/office/drawing/2014/main" id="{015E03F0-B9D3-44D4-BEB8-2BE69843328A}"/>
            </a:ext>
          </a:extLst>
        </xdr:cNvPr>
        <xdr:cNvSpPr txBox="1"/>
      </xdr:nvSpPr>
      <xdr:spPr>
        <a:xfrm>
          <a:off x="10515600" y="18238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339,322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41712</xdr:rowOff>
    </xdr:from>
    <xdr:to>
      <xdr:col>55</xdr:col>
      <xdr:colOff>50800</xdr:colOff>
      <xdr:row>107</xdr:row>
      <xdr:rowOff>143312</xdr:rowOff>
    </xdr:to>
    <xdr:sp macro="" textlink="">
      <xdr:nvSpPr>
        <xdr:cNvPr id="463" name="フローチャート: 判断 462">
          <a:extLst>
            <a:ext uri="{FF2B5EF4-FFF2-40B4-BE49-F238E27FC236}">
              <a16:creationId xmlns:a16="http://schemas.microsoft.com/office/drawing/2014/main" id="{C4BD91E9-ABDC-41CD-B799-0B919CD80DE9}"/>
            </a:ext>
          </a:extLst>
        </xdr:cNvPr>
        <xdr:cNvSpPr/>
      </xdr:nvSpPr>
      <xdr:spPr>
        <a:xfrm>
          <a:off x="10426700" y="18386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47782</xdr:rowOff>
    </xdr:from>
    <xdr:to>
      <xdr:col>50</xdr:col>
      <xdr:colOff>165100</xdr:colOff>
      <xdr:row>107</xdr:row>
      <xdr:rowOff>149382</xdr:rowOff>
    </xdr:to>
    <xdr:sp macro="" textlink="">
      <xdr:nvSpPr>
        <xdr:cNvPr id="464" name="フローチャート: 判断 463">
          <a:extLst>
            <a:ext uri="{FF2B5EF4-FFF2-40B4-BE49-F238E27FC236}">
              <a16:creationId xmlns:a16="http://schemas.microsoft.com/office/drawing/2014/main" id="{99BA1F85-2D1D-435A-96D0-9F04FECEC01F}"/>
            </a:ext>
          </a:extLst>
        </xdr:cNvPr>
        <xdr:cNvSpPr/>
      </xdr:nvSpPr>
      <xdr:spPr>
        <a:xfrm>
          <a:off x="9588500" y="1839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33503</xdr:rowOff>
    </xdr:from>
    <xdr:to>
      <xdr:col>46</xdr:col>
      <xdr:colOff>38100</xdr:colOff>
      <xdr:row>107</xdr:row>
      <xdr:rowOff>135103</xdr:rowOff>
    </xdr:to>
    <xdr:sp macro="" textlink="">
      <xdr:nvSpPr>
        <xdr:cNvPr id="465" name="フローチャート: 判断 464">
          <a:extLst>
            <a:ext uri="{FF2B5EF4-FFF2-40B4-BE49-F238E27FC236}">
              <a16:creationId xmlns:a16="http://schemas.microsoft.com/office/drawing/2014/main" id="{939FF349-83D2-40BF-B3C6-2EE8509F17C9}"/>
            </a:ext>
          </a:extLst>
        </xdr:cNvPr>
        <xdr:cNvSpPr/>
      </xdr:nvSpPr>
      <xdr:spPr>
        <a:xfrm>
          <a:off x="8699500" y="1837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51223</xdr:rowOff>
    </xdr:from>
    <xdr:to>
      <xdr:col>41</xdr:col>
      <xdr:colOff>101600</xdr:colOff>
      <xdr:row>107</xdr:row>
      <xdr:rowOff>152823</xdr:rowOff>
    </xdr:to>
    <xdr:sp macro="" textlink="">
      <xdr:nvSpPr>
        <xdr:cNvPr id="466" name="フローチャート: 判断 465">
          <a:extLst>
            <a:ext uri="{FF2B5EF4-FFF2-40B4-BE49-F238E27FC236}">
              <a16:creationId xmlns:a16="http://schemas.microsoft.com/office/drawing/2014/main" id="{DF5224F9-46A7-4148-A07C-EC812CBE9659}"/>
            </a:ext>
          </a:extLst>
        </xdr:cNvPr>
        <xdr:cNvSpPr/>
      </xdr:nvSpPr>
      <xdr:spPr>
        <a:xfrm>
          <a:off x="7810500" y="1839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51688</xdr:rowOff>
    </xdr:from>
    <xdr:to>
      <xdr:col>36</xdr:col>
      <xdr:colOff>165100</xdr:colOff>
      <xdr:row>107</xdr:row>
      <xdr:rowOff>153288</xdr:rowOff>
    </xdr:to>
    <xdr:sp macro="" textlink="">
      <xdr:nvSpPr>
        <xdr:cNvPr id="467" name="フローチャート: 判断 466">
          <a:extLst>
            <a:ext uri="{FF2B5EF4-FFF2-40B4-BE49-F238E27FC236}">
              <a16:creationId xmlns:a16="http://schemas.microsoft.com/office/drawing/2014/main" id="{7EB3802B-2197-4E89-8D19-E41E90662FAC}"/>
            </a:ext>
          </a:extLst>
        </xdr:cNvPr>
        <xdr:cNvSpPr/>
      </xdr:nvSpPr>
      <xdr:spPr>
        <a:xfrm>
          <a:off x="6921500" y="1839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a:extLst>
            <a:ext uri="{FF2B5EF4-FFF2-40B4-BE49-F238E27FC236}">
              <a16:creationId xmlns:a16="http://schemas.microsoft.com/office/drawing/2014/main" id="{7EAD6E40-3C94-4DDB-9306-10BDB9454C8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a:extLst>
            <a:ext uri="{FF2B5EF4-FFF2-40B4-BE49-F238E27FC236}">
              <a16:creationId xmlns:a16="http://schemas.microsoft.com/office/drawing/2014/main" id="{D845B808-3BD7-4CC2-95F1-894E59AE74A9}"/>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ECF18987-5FAD-4712-AF53-46402F2F7E92}"/>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7EAA8D2E-93D2-459D-B87D-1E14089F3FC3}"/>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7717004C-D999-4517-A15C-D84FCDEB6BDF}"/>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167633</xdr:rowOff>
    </xdr:from>
    <xdr:to>
      <xdr:col>55</xdr:col>
      <xdr:colOff>50800</xdr:colOff>
      <xdr:row>108</xdr:row>
      <xdr:rowOff>97783</xdr:rowOff>
    </xdr:to>
    <xdr:sp macro="" textlink="">
      <xdr:nvSpPr>
        <xdr:cNvPr id="473" name="楕円 472">
          <a:extLst>
            <a:ext uri="{FF2B5EF4-FFF2-40B4-BE49-F238E27FC236}">
              <a16:creationId xmlns:a16="http://schemas.microsoft.com/office/drawing/2014/main" id="{F827A3C9-02EA-4C18-BBFB-677E85C0F858}"/>
            </a:ext>
          </a:extLst>
        </xdr:cNvPr>
        <xdr:cNvSpPr/>
      </xdr:nvSpPr>
      <xdr:spPr>
        <a:xfrm>
          <a:off x="10426700" y="185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82560</xdr:rowOff>
    </xdr:from>
    <xdr:ext cx="534377" cy="259045"/>
    <xdr:sp macro="" textlink="">
      <xdr:nvSpPr>
        <xdr:cNvPr id="474" name="【港湾・漁港】&#10;一人当たり有形固定資産（償却資産）額該当値テキスト">
          <a:extLst>
            <a:ext uri="{FF2B5EF4-FFF2-40B4-BE49-F238E27FC236}">
              <a16:creationId xmlns:a16="http://schemas.microsoft.com/office/drawing/2014/main" id="{17439975-43C3-4052-9AC4-03F0C197EE72}"/>
            </a:ext>
          </a:extLst>
        </xdr:cNvPr>
        <xdr:cNvSpPr txBox="1"/>
      </xdr:nvSpPr>
      <xdr:spPr>
        <a:xfrm>
          <a:off x="10515600" y="18427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168401</xdr:rowOff>
    </xdr:from>
    <xdr:to>
      <xdr:col>50</xdr:col>
      <xdr:colOff>165100</xdr:colOff>
      <xdr:row>108</xdr:row>
      <xdr:rowOff>98551</xdr:rowOff>
    </xdr:to>
    <xdr:sp macro="" textlink="">
      <xdr:nvSpPr>
        <xdr:cNvPr id="475" name="楕円 474">
          <a:extLst>
            <a:ext uri="{FF2B5EF4-FFF2-40B4-BE49-F238E27FC236}">
              <a16:creationId xmlns:a16="http://schemas.microsoft.com/office/drawing/2014/main" id="{10205983-8CEC-448F-86A4-15A6882EB9E5}"/>
            </a:ext>
          </a:extLst>
        </xdr:cNvPr>
        <xdr:cNvSpPr/>
      </xdr:nvSpPr>
      <xdr:spPr>
        <a:xfrm>
          <a:off x="9588500" y="1851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46983</xdr:rowOff>
    </xdr:from>
    <xdr:to>
      <xdr:col>55</xdr:col>
      <xdr:colOff>0</xdr:colOff>
      <xdr:row>108</xdr:row>
      <xdr:rowOff>47751</xdr:rowOff>
    </xdr:to>
    <xdr:cxnSp macro="">
      <xdr:nvCxnSpPr>
        <xdr:cNvPr id="476" name="直線コネクタ 475">
          <a:extLst>
            <a:ext uri="{FF2B5EF4-FFF2-40B4-BE49-F238E27FC236}">
              <a16:creationId xmlns:a16="http://schemas.microsoft.com/office/drawing/2014/main" id="{076F3F9D-BF20-4D33-B09B-E09EF2D2B541}"/>
            </a:ext>
          </a:extLst>
        </xdr:cNvPr>
        <xdr:cNvCxnSpPr/>
      </xdr:nvCxnSpPr>
      <xdr:spPr>
        <a:xfrm flipV="1">
          <a:off x="9639300" y="18563583"/>
          <a:ext cx="838200" cy="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168932</xdr:rowOff>
    </xdr:from>
    <xdr:to>
      <xdr:col>46</xdr:col>
      <xdr:colOff>38100</xdr:colOff>
      <xdr:row>108</xdr:row>
      <xdr:rowOff>99082</xdr:rowOff>
    </xdr:to>
    <xdr:sp macro="" textlink="">
      <xdr:nvSpPr>
        <xdr:cNvPr id="477" name="楕円 476">
          <a:extLst>
            <a:ext uri="{FF2B5EF4-FFF2-40B4-BE49-F238E27FC236}">
              <a16:creationId xmlns:a16="http://schemas.microsoft.com/office/drawing/2014/main" id="{8D96DB34-FCAC-494C-85D2-16EEBD32FC22}"/>
            </a:ext>
          </a:extLst>
        </xdr:cNvPr>
        <xdr:cNvSpPr/>
      </xdr:nvSpPr>
      <xdr:spPr>
        <a:xfrm>
          <a:off x="8699500" y="1851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47751</xdr:rowOff>
    </xdr:from>
    <xdr:to>
      <xdr:col>50</xdr:col>
      <xdr:colOff>114300</xdr:colOff>
      <xdr:row>108</xdr:row>
      <xdr:rowOff>48282</xdr:rowOff>
    </xdr:to>
    <xdr:cxnSp macro="">
      <xdr:nvCxnSpPr>
        <xdr:cNvPr id="478" name="直線コネクタ 477">
          <a:extLst>
            <a:ext uri="{FF2B5EF4-FFF2-40B4-BE49-F238E27FC236}">
              <a16:creationId xmlns:a16="http://schemas.microsoft.com/office/drawing/2014/main" id="{C4877BA2-2DE4-41EF-83E1-D947C282B7BB}"/>
            </a:ext>
          </a:extLst>
        </xdr:cNvPr>
        <xdr:cNvCxnSpPr/>
      </xdr:nvCxnSpPr>
      <xdr:spPr>
        <a:xfrm flipV="1">
          <a:off x="8750300" y="18564351"/>
          <a:ext cx="889000" cy="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169618</xdr:rowOff>
    </xdr:from>
    <xdr:to>
      <xdr:col>41</xdr:col>
      <xdr:colOff>101600</xdr:colOff>
      <xdr:row>108</xdr:row>
      <xdr:rowOff>99768</xdr:rowOff>
    </xdr:to>
    <xdr:sp macro="" textlink="">
      <xdr:nvSpPr>
        <xdr:cNvPr id="479" name="楕円 478">
          <a:extLst>
            <a:ext uri="{FF2B5EF4-FFF2-40B4-BE49-F238E27FC236}">
              <a16:creationId xmlns:a16="http://schemas.microsoft.com/office/drawing/2014/main" id="{788592F9-7599-4D50-980C-7708520DAA1F}"/>
            </a:ext>
          </a:extLst>
        </xdr:cNvPr>
        <xdr:cNvSpPr/>
      </xdr:nvSpPr>
      <xdr:spPr>
        <a:xfrm>
          <a:off x="7810500" y="18514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48282</xdr:rowOff>
    </xdr:from>
    <xdr:to>
      <xdr:col>45</xdr:col>
      <xdr:colOff>177800</xdr:colOff>
      <xdr:row>108</xdr:row>
      <xdr:rowOff>48968</xdr:rowOff>
    </xdr:to>
    <xdr:cxnSp macro="">
      <xdr:nvCxnSpPr>
        <xdr:cNvPr id="480" name="直線コネクタ 479">
          <a:extLst>
            <a:ext uri="{FF2B5EF4-FFF2-40B4-BE49-F238E27FC236}">
              <a16:creationId xmlns:a16="http://schemas.microsoft.com/office/drawing/2014/main" id="{71BC1CED-7F8A-4746-8829-89DD3F433BD5}"/>
            </a:ext>
          </a:extLst>
        </xdr:cNvPr>
        <xdr:cNvCxnSpPr/>
      </xdr:nvCxnSpPr>
      <xdr:spPr>
        <a:xfrm flipV="1">
          <a:off x="7861300" y="18564882"/>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2023</xdr:rowOff>
    </xdr:from>
    <xdr:to>
      <xdr:col>36</xdr:col>
      <xdr:colOff>165100</xdr:colOff>
      <xdr:row>108</xdr:row>
      <xdr:rowOff>103623</xdr:rowOff>
    </xdr:to>
    <xdr:sp macro="" textlink="">
      <xdr:nvSpPr>
        <xdr:cNvPr id="481" name="楕円 480">
          <a:extLst>
            <a:ext uri="{FF2B5EF4-FFF2-40B4-BE49-F238E27FC236}">
              <a16:creationId xmlns:a16="http://schemas.microsoft.com/office/drawing/2014/main" id="{E54DD071-E923-40FC-9F22-E3FF63757D07}"/>
            </a:ext>
          </a:extLst>
        </xdr:cNvPr>
        <xdr:cNvSpPr/>
      </xdr:nvSpPr>
      <xdr:spPr>
        <a:xfrm>
          <a:off x="6921500" y="18518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48968</xdr:rowOff>
    </xdr:from>
    <xdr:to>
      <xdr:col>41</xdr:col>
      <xdr:colOff>50800</xdr:colOff>
      <xdr:row>108</xdr:row>
      <xdr:rowOff>52823</xdr:rowOff>
    </xdr:to>
    <xdr:cxnSp macro="">
      <xdr:nvCxnSpPr>
        <xdr:cNvPr id="482" name="直線コネクタ 481">
          <a:extLst>
            <a:ext uri="{FF2B5EF4-FFF2-40B4-BE49-F238E27FC236}">
              <a16:creationId xmlns:a16="http://schemas.microsoft.com/office/drawing/2014/main" id="{DC2B89AE-D8A8-4ED0-95EB-E4B6BF651B30}"/>
            </a:ext>
          </a:extLst>
        </xdr:cNvPr>
        <xdr:cNvCxnSpPr/>
      </xdr:nvCxnSpPr>
      <xdr:spPr>
        <a:xfrm flipV="1">
          <a:off x="6972300" y="18565568"/>
          <a:ext cx="889000" cy="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105</xdr:row>
      <xdr:rowOff>165909</xdr:rowOff>
    </xdr:from>
    <xdr:ext cx="599010" cy="259045"/>
    <xdr:sp macro="" textlink="">
      <xdr:nvSpPr>
        <xdr:cNvPr id="483" name="n_1aveValue【港湾・漁港】&#10;一人当たり有形固定資産（償却資産）額">
          <a:extLst>
            <a:ext uri="{FF2B5EF4-FFF2-40B4-BE49-F238E27FC236}">
              <a16:creationId xmlns:a16="http://schemas.microsoft.com/office/drawing/2014/main" id="{B6B0141A-E510-4CB7-BDD7-D636522D045B}"/>
            </a:ext>
          </a:extLst>
        </xdr:cNvPr>
        <xdr:cNvSpPr txBox="1"/>
      </xdr:nvSpPr>
      <xdr:spPr>
        <a:xfrm>
          <a:off x="9327095" y="18168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105</xdr:row>
      <xdr:rowOff>151630</xdr:rowOff>
    </xdr:from>
    <xdr:ext cx="599010" cy="259045"/>
    <xdr:sp macro="" textlink="">
      <xdr:nvSpPr>
        <xdr:cNvPr id="484" name="n_2aveValue【港湾・漁港】&#10;一人当たり有形固定資産（償却資産）額">
          <a:extLst>
            <a:ext uri="{FF2B5EF4-FFF2-40B4-BE49-F238E27FC236}">
              <a16:creationId xmlns:a16="http://schemas.microsoft.com/office/drawing/2014/main" id="{1189ADAA-3A2E-4855-88D5-C15FF6BCEC03}"/>
            </a:ext>
          </a:extLst>
        </xdr:cNvPr>
        <xdr:cNvSpPr txBox="1"/>
      </xdr:nvSpPr>
      <xdr:spPr>
        <a:xfrm>
          <a:off x="8450795" y="18153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105</xdr:row>
      <xdr:rowOff>169350</xdr:rowOff>
    </xdr:from>
    <xdr:ext cx="599010" cy="259045"/>
    <xdr:sp macro="" textlink="">
      <xdr:nvSpPr>
        <xdr:cNvPr id="485" name="n_3aveValue【港湾・漁港】&#10;一人当たり有形固定資産（償却資産）額">
          <a:extLst>
            <a:ext uri="{FF2B5EF4-FFF2-40B4-BE49-F238E27FC236}">
              <a16:creationId xmlns:a16="http://schemas.microsoft.com/office/drawing/2014/main" id="{8EA95682-6BA3-4485-B8BC-D132874ED034}"/>
            </a:ext>
          </a:extLst>
        </xdr:cNvPr>
        <xdr:cNvSpPr txBox="1"/>
      </xdr:nvSpPr>
      <xdr:spPr>
        <a:xfrm>
          <a:off x="7561795" y="18171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169815</xdr:rowOff>
    </xdr:from>
    <xdr:ext cx="599010" cy="259045"/>
    <xdr:sp macro="" textlink="">
      <xdr:nvSpPr>
        <xdr:cNvPr id="486" name="n_4aveValue【港湾・漁港】&#10;一人当たり有形固定資産（償却資産）額">
          <a:extLst>
            <a:ext uri="{FF2B5EF4-FFF2-40B4-BE49-F238E27FC236}">
              <a16:creationId xmlns:a16="http://schemas.microsoft.com/office/drawing/2014/main" id="{3235EBA7-4D73-4339-B333-74A6B2CF5228}"/>
            </a:ext>
          </a:extLst>
        </xdr:cNvPr>
        <xdr:cNvSpPr txBox="1"/>
      </xdr:nvSpPr>
      <xdr:spPr>
        <a:xfrm>
          <a:off x="6672795" y="181720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89678</xdr:rowOff>
    </xdr:from>
    <xdr:ext cx="534377" cy="259045"/>
    <xdr:sp macro="" textlink="">
      <xdr:nvSpPr>
        <xdr:cNvPr id="487" name="n_1mainValue【港湾・漁港】&#10;一人当たり有形固定資産（償却資産）額">
          <a:extLst>
            <a:ext uri="{FF2B5EF4-FFF2-40B4-BE49-F238E27FC236}">
              <a16:creationId xmlns:a16="http://schemas.microsoft.com/office/drawing/2014/main" id="{DDB84012-F908-4053-B383-5CAA1A2C7711}"/>
            </a:ext>
          </a:extLst>
        </xdr:cNvPr>
        <xdr:cNvSpPr txBox="1"/>
      </xdr:nvSpPr>
      <xdr:spPr>
        <a:xfrm>
          <a:off x="9359411" y="18606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90209</xdr:rowOff>
    </xdr:from>
    <xdr:ext cx="534377" cy="259045"/>
    <xdr:sp macro="" textlink="">
      <xdr:nvSpPr>
        <xdr:cNvPr id="488" name="n_2mainValue【港湾・漁港】&#10;一人当たり有形固定資産（償却資産）額">
          <a:extLst>
            <a:ext uri="{FF2B5EF4-FFF2-40B4-BE49-F238E27FC236}">
              <a16:creationId xmlns:a16="http://schemas.microsoft.com/office/drawing/2014/main" id="{5CC0A02E-777E-44F8-962A-347EF52E5B21}"/>
            </a:ext>
          </a:extLst>
        </xdr:cNvPr>
        <xdr:cNvSpPr txBox="1"/>
      </xdr:nvSpPr>
      <xdr:spPr>
        <a:xfrm>
          <a:off x="8483111" y="1860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90895</xdr:rowOff>
    </xdr:from>
    <xdr:ext cx="534377" cy="259045"/>
    <xdr:sp macro="" textlink="">
      <xdr:nvSpPr>
        <xdr:cNvPr id="489" name="n_3mainValue【港湾・漁港】&#10;一人当たり有形固定資産（償却資産）額">
          <a:extLst>
            <a:ext uri="{FF2B5EF4-FFF2-40B4-BE49-F238E27FC236}">
              <a16:creationId xmlns:a16="http://schemas.microsoft.com/office/drawing/2014/main" id="{40F534A9-EED3-49ED-A3D4-131564989AAD}"/>
            </a:ext>
          </a:extLst>
        </xdr:cNvPr>
        <xdr:cNvSpPr txBox="1"/>
      </xdr:nvSpPr>
      <xdr:spPr>
        <a:xfrm>
          <a:off x="7594111" y="1860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94750</xdr:rowOff>
    </xdr:from>
    <xdr:ext cx="534377" cy="259045"/>
    <xdr:sp macro="" textlink="">
      <xdr:nvSpPr>
        <xdr:cNvPr id="490" name="n_4mainValue【港湾・漁港】&#10;一人当たり有形固定資産（償却資産）額">
          <a:extLst>
            <a:ext uri="{FF2B5EF4-FFF2-40B4-BE49-F238E27FC236}">
              <a16:creationId xmlns:a16="http://schemas.microsoft.com/office/drawing/2014/main" id="{B03D5013-2A87-4C1D-832F-E58AF769B26C}"/>
            </a:ext>
          </a:extLst>
        </xdr:cNvPr>
        <xdr:cNvSpPr txBox="1"/>
      </xdr:nvSpPr>
      <xdr:spPr>
        <a:xfrm>
          <a:off x="6705111" y="18611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a:extLst>
            <a:ext uri="{FF2B5EF4-FFF2-40B4-BE49-F238E27FC236}">
              <a16:creationId xmlns:a16="http://schemas.microsoft.com/office/drawing/2014/main" id="{EE21171E-AA58-4503-84AA-0EBE6CD960A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a:extLst>
            <a:ext uri="{FF2B5EF4-FFF2-40B4-BE49-F238E27FC236}">
              <a16:creationId xmlns:a16="http://schemas.microsoft.com/office/drawing/2014/main" id="{2D677C6B-3DC3-453D-A86B-B3744BA32EE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a:extLst>
            <a:ext uri="{FF2B5EF4-FFF2-40B4-BE49-F238E27FC236}">
              <a16:creationId xmlns:a16="http://schemas.microsoft.com/office/drawing/2014/main" id="{D93E0774-8A89-4C37-BC5B-7EAE64D3C2E5}"/>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a:extLst>
            <a:ext uri="{FF2B5EF4-FFF2-40B4-BE49-F238E27FC236}">
              <a16:creationId xmlns:a16="http://schemas.microsoft.com/office/drawing/2014/main" id="{6F783DC4-6EEF-4777-AC40-720C7E113AF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a:extLst>
            <a:ext uri="{FF2B5EF4-FFF2-40B4-BE49-F238E27FC236}">
              <a16:creationId xmlns:a16="http://schemas.microsoft.com/office/drawing/2014/main" id="{8DE057C4-55AF-428C-BCF1-C04C467333C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a:extLst>
            <a:ext uri="{FF2B5EF4-FFF2-40B4-BE49-F238E27FC236}">
              <a16:creationId xmlns:a16="http://schemas.microsoft.com/office/drawing/2014/main" id="{A3308CC9-8778-4B89-9B55-9E5324D6AD2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a:extLst>
            <a:ext uri="{FF2B5EF4-FFF2-40B4-BE49-F238E27FC236}">
              <a16:creationId xmlns:a16="http://schemas.microsoft.com/office/drawing/2014/main" id="{942E8DD0-7965-4B70-9F9A-D64F06F9D07C}"/>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a:extLst>
            <a:ext uri="{FF2B5EF4-FFF2-40B4-BE49-F238E27FC236}">
              <a16:creationId xmlns:a16="http://schemas.microsoft.com/office/drawing/2014/main" id="{B9A57F7A-1E65-45C9-98AA-9EEA723B978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a:extLst>
            <a:ext uri="{FF2B5EF4-FFF2-40B4-BE49-F238E27FC236}">
              <a16:creationId xmlns:a16="http://schemas.microsoft.com/office/drawing/2014/main" id="{BC0A1FA3-7D2F-492F-B19C-40696DF0B40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a:extLst>
            <a:ext uri="{FF2B5EF4-FFF2-40B4-BE49-F238E27FC236}">
              <a16:creationId xmlns:a16="http://schemas.microsoft.com/office/drawing/2014/main" id="{BD0094AF-C5D9-4FAF-8D70-90EBB9ED6D1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a:extLst>
            <a:ext uri="{FF2B5EF4-FFF2-40B4-BE49-F238E27FC236}">
              <a16:creationId xmlns:a16="http://schemas.microsoft.com/office/drawing/2014/main" id="{DF1D2CCF-A321-4A80-AED7-69B9B254EFA7}"/>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2" name="直線コネクタ 501">
          <a:extLst>
            <a:ext uri="{FF2B5EF4-FFF2-40B4-BE49-F238E27FC236}">
              <a16:creationId xmlns:a16="http://schemas.microsoft.com/office/drawing/2014/main" id="{6940D0E2-2301-4E09-A26C-58867E81F36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3" name="テキスト ボックス 502">
          <a:extLst>
            <a:ext uri="{FF2B5EF4-FFF2-40B4-BE49-F238E27FC236}">
              <a16:creationId xmlns:a16="http://schemas.microsoft.com/office/drawing/2014/main" id="{674DB1C4-CEEB-457D-98E3-2FEBF0E64342}"/>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4" name="直線コネクタ 503">
          <a:extLst>
            <a:ext uri="{FF2B5EF4-FFF2-40B4-BE49-F238E27FC236}">
              <a16:creationId xmlns:a16="http://schemas.microsoft.com/office/drawing/2014/main" id="{240102FC-5FA9-467D-8B0A-39BB5BC649F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5" name="テキスト ボックス 504">
          <a:extLst>
            <a:ext uri="{FF2B5EF4-FFF2-40B4-BE49-F238E27FC236}">
              <a16:creationId xmlns:a16="http://schemas.microsoft.com/office/drawing/2014/main" id="{7B5BA8F6-7084-4AD9-94C9-FA441304DCC3}"/>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6" name="直線コネクタ 505">
          <a:extLst>
            <a:ext uri="{FF2B5EF4-FFF2-40B4-BE49-F238E27FC236}">
              <a16:creationId xmlns:a16="http://schemas.microsoft.com/office/drawing/2014/main" id="{4CC19D81-6C01-4DC5-B909-35DC2A452183}"/>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7" name="テキスト ボックス 506">
          <a:extLst>
            <a:ext uri="{FF2B5EF4-FFF2-40B4-BE49-F238E27FC236}">
              <a16:creationId xmlns:a16="http://schemas.microsoft.com/office/drawing/2014/main" id="{196D082A-5AD7-41AF-8D19-A06F4B006DE6}"/>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08" name="直線コネクタ 507">
          <a:extLst>
            <a:ext uri="{FF2B5EF4-FFF2-40B4-BE49-F238E27FC236}">
              <a16:creationId xmlns:a16="http://schemas.microsoft.com/office/drawing/2014/main" id="{E5486DA5-FF57-4CF1-B6F3-FDEEB0BCC5F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09" name="テキスト ボックス 508">
          <a:extLst>
            <a:ext uri="{FF2B5EF4-FFF2-40B4-BE49-F238E27FC236}">
              <a16:creationId xmlns:a16="http://schemas.microsoft.com/office/drawing/2014/main" id="{95F6F338-855C-4172-A571-8DE6764B0921}"/>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0" name="直線コネクタ 509">
          <a:extLst>
            <a:ext uri="{FF2B5EF4-FFF2-40B4-BE49-F238E27FC236}">
              <a16:creationId xmlns:a16="http://schemas.microsoft.com/office/drawing/2014/main" id="{4897763B-F49E-4307-8D50-1ED3AFD5A61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1" name="テキスト ボックス 510">
          <a:extLst>
            <a:ext uri="{FF2B5EF4-FFF2-40B4-BE49-F238E27FC236}">
              <a16:creationId xmlns:a16="http://schemas.microsoft.com/office/drawing/2014/main" id="{DED3B1B1-93A2-4644-89D2-8569DD48897B}"/>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2" name="直線コネクタ 511">
          <a:extLst>
            <a:ext uri="{FF2B5EF4-FFF2-40B4-BE49-F238E27FC236}">
              <a16:creationId xmlns:a16="http://schemas.microsoft.com/office/drawing/2014/main" id="{BF55DE9C-0D1B-465C-84D5-5E39662113E5}"/>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3" name="テキスト ボックス 512">
          <a:extLst>
            <a:ext uri="{FF2B5EF4-FFF2-40B4-BE49-F238E27FC236}">
              <a16:creationId xmlns:a16="http://schemas.microsoft.com/office/drawing/2014/main" id="{A1A2BF27-A3CC-45C8-8CFC-21DD42EB2A3B}"/>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4" name="直線コネクタ 513">
          <a:extLst>
            <a:ext uri="{FF2B5EF4-FFF2-40B4-BE49-F238E27FC236}">
              <a16:creationId xmlns:a16="http://schemas.microsoft.com/office/drawing/2014/main" id="{FADF8E13-3C03-4DC6-A4C2-D374DB36217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5" name="【認定こども園・幼稚園・保育所】&#10;有形固定資産減価償却率グラフ枠">
          <a:extLst>
            <a:ext uri="{FF2B5EF4-FFF2-40B4-BE49-F238E27FC236}">
              <a16:creationId xmlns:a16="http://schemas.microsoft.com/office/drawing/2014/main" id="{8D4AECF8-AD05-4C48-AFC5-1520921B4CF5}"/>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115389</xdr:rowOff>
    </xdr:from>
    <xdr:to>
      <xdr:col>85</xdr:col>
      <xdr:colOff>126364</xdr:colOff>
      <xdr:row>42</xdr:row>
      <xdr:rowOff>92528</xdr:rowOff>
    </xdr:to>
    <xdr:cxnSp macro="">
      <xdr:nvCxnSpPr>
        <xdr:cNvPr id="516" name="直線コネクタ 515">
          <a:extLst>
            <a:ext uri="{FF2B5EF4-FFF2-40B4-BE49-F238E27FC236}">
              <a16:creationId xmlns:a16="http://schemas.microsoft.com/office/drawing/2014/main" id="{14353E7D-CB4E-45C3-8689-9FA38B18915F}"/>
            </a:ext>
          </a:extLst>
        </xdr:cNvPr>
        <xdr:cNvCxnSpPr/>
      </xdr:nvCxnSpPr>
      <xdr:spPr>
        <a:xfrm flipV="1">
          <a:off x="16318864" y="5773239"/>
          <a:ext cx="0" cy="1520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7" name="【認定こども園・幼稚園・保育所】&#10;有形固定資産減価償却率最小値テキスト">
          <a:extLst>
            <a:ext uri="{FF2B5EF4-FFF2-40B4-BE49-F238E27FC236}">
              <a16:creationId xmlns:a16="http://schemas.microsoft.com/office/drawing/2014/main" id="{348E596B-682E-49DF-9010-2595116A24E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18" name="直線コネクタ 517">
          <a:extLst>
            <a:ext uri="{FF2B5EF4-FFF2-40B4-BE49-F238E27FC236}">
              <a16:creationId xmlns:a16="http://schemas.microsoft.com/office/drawing/2014/main" id="{81F13C63-0D46-4EE3-B167-E8816A20BC57}"/>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62066</xdr:rowOff>
    </xdr:from>
    <xdr:ext cx="340478" cy="259045"/>
    <xdr:sp macro="" textlink="">
      <xdr:nvSpPr>
        <xdr:cNvPr id="519" name="【認定こども園・幼稚園・保育所】&#10;有形固定資産減価償却率最大値テキスト">
          <a:extLst>
            <a:ext uri="{FF2B5EF4-FFF2-40B4-BE49-F238E27FC236}">
              <a16:creationId xmlns:a16="http://schemas.microsoft.com/office/drawing/2014/main" id="{14509A6B-C80B-4622-A712-D49D6F346838}"/>
            </a:ext>
          </a:extLst>
        </xdr:cNvPr>
        <xdr:cNvSpPr txBox="1"/>
      </xdr:nvSpPr>
      <xdr:spPr>
        <a:xfrm>
          <a:off x="16357600" y="55484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115389</xdr:rowOff>
    </xdr:from>
    <xdr:to>
      <xdr:col>86</xdr:col>
      <xdr:colOff>25400</xdr:colOff>
      <xdr:row>33</xdr:row>
      <xdr:rowOff>115389</xdr:rowOff>
    </xdr:to>
    <xdr:cxnSp macro="">
      <xdr:nvCxnSpPr>
        <xdr:cNvPr id="520" name="直線コネクタ 519">
          <a:extLst>
            <a:ext uri="{FF2B5EF4-FFF2-40B4-BE49-F238E27FC236}">
              <a16:creationId xmlns:a16="http://schemas.microsoft.com/office/drawing/2014/main" id="{07D4B264-22ED-4923-9281-2AFDD82F7575}"/>
            </a:ext>
          </a:extLst>
        </xdr:cNvPr>
        <xdr:cNvCxnSpPr/>
      </xdr:nvCxnSpPr>
      <xdr:spPr>
        <a:xfrm>
          <a:off x="16230600" y="5773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72770</xdr:rowOff>
    </xdr:from>
    <xdr:ext cx="405111" cy="259045"/>
    <xdr:sp macro="" textlink="">
      <xdr:nvSpPr>
        <xdr:cNvPr id="521" name="【認定こども園・幼稚園・保育所】&#10;有形固定資産減価償却率平均値テキスト">
          <a:extLst>
            <a:ext uri="{FF2B5EF4-FFF2-40B4-BE49-F238E27FC236}">
              <a16:creationId xmlns:a16="http://schemas.microsoft.com/office/drawing/2014/main" id="{2F2B4666-20C5-491B-90CA-D8F0EC3900FB}"/>
            </a:ext>
          </a:extLst>
        </xdr:cNvPr>
        <xdr:cNvSpPr txBox="1"/>
      </xdr:nvSpPr>
      <xdr:spPr>
        <a:xfrm>
          <a:off x="16357600" y="64164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49893</xdr:rowOff>
    </xdr:from>
    <xdr:to>
      <xdr:col>85</xdr:col>
      <xdr:colOff>177800</xdr:colOff>
      <xdr:row>38</xdr:row>
      <xdr:rowOff>151493</xdr:rowOff>
    </xdr:to>
    <xdr:sp macro="" textlink="">
      <xdr:nvSpPr>
        <xdr:cNvPr id="522" name="フローチャート: 判断 521">
          <a:extLst>
            <a:ext uri="{FF2B5EF4-FFF2-40B4-BE49-F238E27FC236}">
              <a16:creationId xmlns:a16="http://schemas.microsoft.com/office/drawing/2014/main" id="{903ED758-0951-43B3-B87A-4C5D47CA3DB1}"/>
            </a:ext>
          </a:extLst>
        </xdr:cNvPr>
        <xdr:cNvSpPr/>
      </xdr:nvSpPr>
      <xdr:spPr>
        <a:xfrm>
          <a:off x="16268700" y="656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46627</xdr:rowOff>
    </xdr:from>
    <xdr:to>
      <xdr:col>81</xdr:col>
      <xdr:colOff>101600</xdr:colOff>
      <xdr:row>38</xdr:row>
      <xdr:rowOff>148227</xdr:rowOff>
    </xdr:to>
    <xdr:sp macro="" textlink="">
      <xdr:nvSpPr>
        <xdr:cNvPr id="523" name="フローチャート: 判断 522">
          <a:extLst>
            <a:ext uri="{FF2B5EF4-FFF2-40B4-BE49-F238E27FC236}">
              <a16:creationId xmlns:a16="http://schemas.microsoft.com/office/drawing/2014/main" id="{B0E0CB33-3F7D-4643-B6C5-CBDDBB16414E}"/>
            </a:ext>
          </a:extLst>
        </xdr:cNvPr>
        <xdr:cNvSpPr/>
      </xdr:nvSpPr>
      <xdr:spPr>
        <a:xfrm>
          <a:off x="15430500" y="656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17235</xdr:rowOff>
    </xdr:from>
    <xdr:to>
      <xdr:col>76</xdr:col>
      <xdr:colOff>165100</xdr:colOff>
      <xdr:row>38</xdr:row>
      <xdr:rowOff>118835</xdr:rowOff>
    </xdr:to>
    <xdr:sp macro="" textlink="">
      <xdr:nvSpPr>
        <xdr:cNvPr id="524" name="フローチャート: 判断 523">
          <a:extLst>
            <a:ext uri="{FF2B5EF4-FFF2-40B4-BE49-F238E27FC236}">
              <a16:creationId xmlns:a16="http://schemas.microsoft.com/office/drawing/2014/main" id="{70E718B3-0C91-426E-ADD8-583687667001}"/>
            </a:ext>
          </a:extLst>
        </xdr:cNvPr>
        <xdr:cNvSpPr/>
      </xdr:nvSpPr>
      <xdr:spPr>
        <a:xfrm>
          <a:off x="14541500" y="653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38463</xdr:rowOff>
    </xdr:from>
    <xdr:to>
      <xdr:col>72</xdr:col>
      <xdr:colOff>38100</xdr:colOff>
      <xdr:row>38</xdr:row>
      <xdr:rowOff>140063</xdr:rowOff>
    </xdr:to>
    <xdr:sp macro="" textlink="">
      <xdr:nvSpPr>
        <xdr:cNvPr id="525" name="フローチャート: 判断 524">
          <a:extLst>
            <a:ext uri="{FF2B5EF4-FFF2-40B4-BE49-F238E27FC236}">
              <a16:creationId xmlns:a16="http://schemas.microsoft.com/office/drawing/2014/main" id="{E262E7AA-1407-4E0F-95F7-4D650B409CF4}"/>
            </a:ext>
          </a:extLst>
        </xdr:cNvPr>
        <xdr:cNvSpPr/>
      </xdr:nvSpPr>
      <xdr:spPr>
        <a:xfrm>
          <a:off x="13652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67854</xdr:rowOff>
    </xdr:from>
    <xdr:to>
      <xdr:col>67</xdr:col>
      <xdr:colOff>101600</xdr:colOff>
      <xdr:row>38</xdr:row>
      <xdr:rowOff>169454</xdr:rowOff>
    </xdr:to>
    <xdr:sp macro="" textlink="">
      <xdr:nvSpPr>
        <xdr:cNvPr id="526" name="フローチャート: 判断 525">
          <a:extLst>
            <a:ext uri="{FF2B5EF4-FFF2-40B4-BE49-F238E27FC236}">
              <a16:creationId xmlns:a16="http://schemas.microsoft.com/office/drawing/2014/main" id="{F41AE67C-C0E4-447B-95B6-C560D8720566}"/>
            </a:ext>
          </a:extLst>
        </xdr:cNvPr>
        <xdr:cNvSpPr/>
      </xdr:nvSpPr>
      <xdr:spPr>
        <a:xfrm>
          <a:off x="12763500" y="658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7" name="テキスト ボックス 526">
          <a:extLst>
            <a:ext uri="{FF2B5EF4-FFF2-40B4-BE49-F238E27FC236}">
              <a16:creationId xmlns:a16="http://schemas.microsoft.com/office/drawing/2014/main" id="{68C0E362-75E1-4F84-A571-4BAF6C7EB17D}"/>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8" name="テキスト ボックス 527">
          <a:extLst>
            <a:ext uri="{FF2B5EF4-FFF2-40B4-BE49-F238E27FC236}">
              <a16:creationId xmlns:a16="http://schemas.microsoft.com/office/drawing/2014/main" id="{69DD6AA4-0272-47EE-854E-D789A035E48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B9789DD2-23C4-46AB-ACCD-4386DBAF228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34DCB3B-3A8B-43D4-8CF4-BB5B97CC1A8E}"/>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5CBFC428-453C-4002-9839-FA2A30C9505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82550</xdr:rowOff>
    </xdr:from>
    <xdr:to>
      <xdr:col>85</xdr:col>
      <xdr:colOff>177800</xdr:colOff>
      <xdr:row>39</xdr:row>
      <xdr:rowOff>12700</xdr:rowOff>
    </xdr:to>
    <xdr:sp macro="" textlink="">
      <xdr:nvSpPr>
        <xdr:cNvPr id="532" name="楕円 531">
          <a:extLst>
            <a:ext uri="{FF2B5EF4-FFF2-40B4-BE49-F238E27FC236}">
              <a16:creationId xmlns:a16="http://schemas.microsoft.com/office/drawing/2014/main" id="{2F0A6E5A-DF88-4D00-A1F6-6E016A7E0BC8}"/>
            </a:ext>
          </a:extLst>
        </xdr:cNvPr>
        <xdr:cNvSpPr/>
      </xdr:nvSpPr>
      <xdr:spPr>
        <a:xfrm>
          <a:off x="16268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60977</xdr:rowOff>
    </xdr:from>
    <xdr:ext cx="405111" cy="259045"/>
    <xdr:sp macro="" textlink="">
      <xdr:nvSpPr>
        <xdr:cNvPr id="533" name="【認定こども園・幼稚園・保育所】&#10;有形固定資産減価償却率該当値テキスト">
          <a:extLst>
            <a:ext uri="{FF2B5EF4-FFF2-40B4-BE49-F238E27FC236}">
              <a16:creationId xmlns:a16="http://schemas.microsoft.com/office/drawing/2014/main" id="{1BA31EE1-B91C-44BF-A877-9244B2E9D497}"/>
            </a:ext>
          </a:extLst>
        </xdr:cNvPr>
        <xdr:cNvSpPr txBox="1"/>
      </xdr:nvSpPr>
      <xdr:spPr>
        <a:xfrm>
          <a:off x="16357600" y="657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48260</xdr:rowOff>
    </xdr:from>
    <xdr:to>
      <xdr:col>81</xdr:col>
      <xdr:colOff>101600</xdr:colOff>
      <xdr:row>38</xdr:row>
      <xdr:rowOff>149860</xdr:rowOff>
    </xdr:to>
    <xdr:sp macro="" textlink="">
      <xdr:nvSpPr>
        <xdr:cNvPr id="534" name="楕円 533">
          <a:extLst>
            <a:ext uri="{FF2B5EF4-FFF2-40B4-BE49-F238E27FC236}">
              <a16:creationId xmlns:a16="http://schemas.microsoft.com/office/drawing/2014/main" id="{A09EC2E2-0893-4283-B39A-8C49DCD30C6F}"/>
            </a:ext>
          </a:extLst>
        </xdr:cNvPr>
        <xdr:cNvSpPr/>
      </xdr:nvSpPr>
      <xdr:spPr>
        <a:xfrm>
          <a:off x="15430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99060</xdr:rowOff>
    </xdr:from>
    <xdr:to>
      <xdr:col>85</xdr:col>
      <xdr:colOff>127000</xdr:colOff>
      <xdr:row>38</xdr:row>
      <xdr:rowOff>133350</xdr:rowOff>
    </xdr:to>
    <xdr:cxnSp macro="">
      <xdr:nvCxnSpPr>
        <xdr:cNvPr id="535" name="直線コネクタ 534">
          <a:extLst>
            <a:ext uri="{FF2B5EF4-FFF2-40B4-BE49-F238E27FC236}">
              <a16:creationId xmlns:a16="http://schemas.microsoft.com/office/drawing/2014/main" id="{0135EED9-4056-40C9-8FEA-3E0FB651643F}"/>
            </a:ext>
          </a:extLst>
        </xdr:cNvPr>
        <xdr:cNvCxnSpPr/>
      </xdr:nvCxnSpPr>
      <xdr:spPr>
        <a:xfrm>
          <a:off x="15481300" y="661416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15603</xdr:rowOff>
    </xdr:from>
    <xdr:to>
      <xdr:col>76</xdr:col>
      <xdr:colOff>165100</xdr:colOff>
      <xdr:row>38</xdr:row>
      <xdr:rowOff>117203</xdr:rowOff>
    </xdr:to>
    <xdr:sp macro="" textlink="">
      <xdr:nvSpPr>
        <xdr:cNvPr id="536" name="楕円 535">
          <a:extLst>
            <a:ext uri="{FF2B5EF4-FFF2-40B4-BE49-F238E27FC236}">
              <a16:creationId xmlns:a16="http://schemas.microsoft.com/office/drawing/2014/main" id="{7CEE642F-966B-4160-BC2D-8C6CE5773109}"/>
            </a:ext>
          </a:extLst>
        </xdr:cNvPr>
        <xdr:cNvSpPr/>
      </xdr:nvSpPr>
      <xdr:spPr>
        <a:xfrm>
          <a:off x="14541500" y="653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66403</xdr:rowOff>
    </xdr:from>
    <xdr:to>
      <xdr:col>81</xdr:col>
      <xdr:colOff>50800</xdr:colOff>
      <xdr:row>38</xdr:row>
      <xdr:rowOff>99060</xdr:rowOff>
    </xdr:to>
    <xdr:cxnSp macro="">
      <xdr:nvCxnSpPr>
        <xdr:cNvPr id="537" name="直線コネクタ 536">
          <a:extLst>
            <a:ext uri="{FF2B5EF4-FFF2-40B4-BE49-F238E27FC236}">
              <a16:creationId xmlns:a16="http://schemas.microsoft.com/office/drawing/2014/main" id="{9AD4E08F-682F-4CFE-8F61-781039CF2F89}"/>
            </a:ext>
          </a:extLst>
        </xdr:cNvPr>
        <xdr:cNvCxnSpPr/>
      </xdr:nvCxnSpPr>
      <xdr:spPr>
        <a:xfrm>
          <a:off x="14592300" y="658150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107043</xdr:rowOff>
    </xdr:from>
    <xdr:to>
      <xdr:col>72</xdr:col>
      <xdr:colOff>38100</xdr:colOff>
      <xdr:row>37</xdr:row>
      <xdr:rowOff>37193</xdr:rowOff>
    </xdr:to>
    <xdr:sp macro="" textlink="">
      <xdr:nvSpPr>
        <xdr:cNvPr id="538" name="楕円 537">
          <a:extLst>
            <a:ext uri="{FF2B5EF4-FFF2-40B4-BE49-F238E27FC236}">
              <a16:creationId xmlns:a16="http://schemas.microsoft.com/office/drawing/2014/main" id="{B86C9518-1793-40DB-AF94-6DCEC67B6444}"/>
            </a:ext>
          </a:extLst>
        </xdr:cNvPr>
        <xdr:cNvSpPr/>
      </xdr:nvSpPr>
      <xdr:spPr>
        <a:xfrm>
          <a:off x="13652500" y="627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157843</xdr:rowOff>
    </xdr:from>
    <xdr:to>
      <xdr:col>76</xdr:col>
      <xdr:colOff>114300</xdr:colOff>
      <xdr:row>38</xdr:row>
      <xdr:rowOff>66403</xdr:rowOff>
    </xdr:to>
    <xdr:cxnSp macro="">
      <xdr:nvCxnSpPr>
        <xdr:cNvPr id="539" name="直線コネクタ 538">
          <a:extLst>
            <a:ext uri="{FF2B5EF4-FFF2-40B4-BE49-F238E27FC236}">
              <a16:creationId xmlns:a16="http://schemas.microsoft.com/office/drawing/2014/main" id="{E9FB18A5-E403-4BAE-B9AA-0F745612DC88}"/>
            </a:ext>
          </a:extLst>
        </xdr:cNvPr>
        <xdr:cNvCxnSpPr/>
      </xdr:nvCxnSpPr>
      <xdr:spPr>
        <a:xfrm>
          <a:off x="13703300" y="6330043"/>
          <a:ext cx="88900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100511</xdr:rowOff>
    </xdr:from>
    <xdr:to>
      <xdr:col>67</xdr:col>
      <xdr:colOff>101600</xdr:colOff>
      <xdr:row>38</xdr:row>
      <xdr:rowOff>30662</xdr:rowOff>
    </xdr:to>
    <xdr:sp macro="" textlink="">
      <xdr:nvSpPr>
        <xdr:cNvPr id="540" name="楕円 539">
          <a:extLst>
            <a:ext uri="{FF2B5EF4-FFF2-40B4-BE49-F238E27FC236}">
              <a16:creationId xmlns:a16="http://schemas.microsoft.com/office/drawing/2014/main" id="{5437AEB7-6B84-4B7F-988F-17CD92EE3DE0}"/>
            </a:ext>
          </a:extLst>
        </xdr:cNvPr>
        <xdr:cNvSpPr/>
      </xdr:nvSpPr>
      <xdr:spPr>
        <a:xfrm>
          <a:off x="12763500" y="644416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157843</xdr:rowOff>
    </xdr:from>
    <xdr:to>
      <xdr:col>71</xdr:col>
      <xdr:colOff>177800</xdr:colOff>
      <xdr:row>37</xdr:row>
      <xdr:rowOff>151311</xdr:rowOff>
    </xdr:to>
    <xdr:cxnSp macro="">
      <xdr:nvCxnSpPr>
        <xdr:cNvPr id="541" name="直線コネクタ 540">
          <a:extLst>
            <a:ext uri="{FF2B5EF4-FFF2-40B4-BE49-F238E27FC236}">
              <a16:creationId xmlns:a16="http://schemas.microsoft.com/office/drawing/2014/main" id="{BCAC9F19-29F2-4458-B036-F42E557F631B}"/>
            </a:ext>
          </a:extLst>
        </xdr:cNvPr>
        <xdr:cNvCxnSpPr/>
      </xdr:nvCxnSpPr>
      <xdr:spPr>
        <a:xfrm flipV="1">
          <a:off x="12814300" y="6330043"/>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164754</xdr:rowOff>
    </xdr:from>
    <xdr:ext cx="405111" cy="259045"/>
    <xdr:sp macro="" textlink="">
      <xdr:nvSpPr>
        <xdr:cNvPr id="542" name="n_1aveValue【認定こども園・幼稚園・保育所】&#10;有形固定資産減価償却率">
          <a:extLst>
            <a:ext uri="{FF2B5EF4-FFF2-40B4-BE49-F238E27FC236}">
              <a16:creationId xmlns:a16="http://schemas.microsoft.com/office/drawing/2014/main" id="{2438E0D4-C24E-43EA-B3E2-19CA74867020}"/>
            </a:ext>
          </a:extLst>
        </xdr:cNvPr>
        <xdr:cNvSpPr txBox="1"/>
      </xdr:nvSpPr>
      <xdr:spPr>
        <a:xfrm>
          <a:off x="15266044" y="633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109962</xdr:rowOff>
    </xdr:from>
    <xdr:ext cx="405111" cy="259045"/>
    <xdr:sp macro="" textlink="">
      <xdr:nvSpPr>
        <xdr:cNvPr id="543" name="n_2aveValue【認定こども園・幼稚園・保育所】&#10;有形固定資産減価償却率">
          <a:extLst>
            <a:ext uri="{FF2B5EF4-FFF2-40B4-BE49-F238E27FC236}">
              <a16:creationId xmlns:a16="http://schemas.microsoft.com/office/drawing/2014/main" id="{6D1931A7-033A-434A-95F3-0087754A7064}"/>
            </a:ext>
          </a:extLst>
        </xdr:cNvPr>
        <xdr:cNvSpPr txBox="1"/>
      </xdr:nvSpPr>
      <xdr:spPr>
        <a:xfrm>
          <a:off x="14389744" y="6625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131190</xdr:rowOff>
    </xdr:from>
    <xdr:ext cx="405111" cy="259045"/>
    <xdr:sp macro="" textlink="">
      <xdr:nvSpPr>
        <xdr:cNvPr id="544" name="n_3aveValue【認定こども園・幼稚園・保育所】&#10;有形固定資産減価償却率">
          <a:extLst>
            <a:ext uri="{FF2B5EF4-FFF2-40B4-BE49-F238E27FC236}">
              <a16:creationId xmlns:a16="http://schemas.microsoft.com/office/drawing/2014/main" id="{AE3A33A4-5031-4D4E-951F-AF5642BD73C5}"/>
            </a:ext>
          </a:extLst>
        </xdr:cNvPr>
        <xdr:cNvSpPr txBox="1"/>
      </xdr:nvSpPr>
      <xdr:spPr>
        <a:xfrm>
          <a:off x="13500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160581</xdr:rowOff>
    </xdr:from>
    <xdr:ext cx="405111" cy="259045"/>
    <xdr:sp macro="" textlink="">
      <xdr:nvSpPr>
        <xdr:cNvPr id="545" name="n_4aveValue【認定こども園・幼稚園・保育所】&#10;有形固定資産減価償却率">
          <a:extLst>
            <a:ext uri="{FF2B5EF4-FFF2-40B4-BE49-F238E27FC236}">
              <a16:creationId xmlns:a16="http://schemas.microsoft.com/office/drawing/2014/main" id="{DD95E27C-0868-47FA-8850-740F05A63778}"/>
            </a:ext>
          </a:extLst>
        </xdr:cNvPr>
        <xdr:cNvSpPr txBox="1"/>
      </xdr:nvSpPr>
      <xdr:spPr>
        <a:xfrm>
          <a:off x="12611744" y="667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140987</xdr:rowOff>
    </xdr:from>
    <xdr:ext cx="405111" cy="259045"/>
    <xdr:sp macro="" textlink="">
      <xdr:nvSpPr>
        <xdr:cNvPr id="546" name="n_1mainValue【認定こども園・幼稚園・保育所】&#10;有形固定資産減価償却率">
          <a:extLst>
            <a:ext uri="{FF2B5EF4-FFF2-40B4-BE49-F238E27FC236}">
              <a16:creationId xmlns:a16="http://schemas.microsoft.com/office/drawing/2014/main" id="{38B92859-E58A-4A05-8FB8-D8B6427C768E}"/>
            </a:ext>
          </a:extLst>
        </xdr:cNvPr>
        <xdr:cNvSpPr txBox="1"/>
      </xdr:nvSpPr>
      <xdr:spPr>
        <a:xfrm>
          <a:off x="152660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133730</xdr:rowOff>
    </xdr:from>
    <xdr:ext cx="405111" cy="259045"/>
    <xdr:sp macro="" textlink="">
      <xdr:nvSpPr>
        <xdr:cNvPr id="547" name="n_2mainValue【認定こども園・幼稚園・保育所】&#10;有形固定資産減価償却率">
          <a:extLst>
            <a:ext uri="{FF2B5EF4-FFF2-40B4-BE49-F238E27FC236}">
              <a16:creationId xmlns:a16="http://schemas.microsoft.com/office/drawing/2014/main" id="{B7D4B26C-E4B0-4E3C-A2FD-9F5BB57A1D17}"/>
            </a:ext>
          </a:extLst>
        </xdr:cNvPr>
        <xdr:cNvSpPr txBox="1"/>
      </xdr:nvSpPr>
      <xdr:spPr>
        <a:xfrm>
          <a:off x="14389744" y="63059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53720</xdr:rowOff>
    </xdr:from>
    <xdr:ext cx="405111" cy="259045"/>
    <xdr:sp macro="" textlink="">
      <xdr:nvSpPr>
        <xdr:cNvPr id="548" name="n_3mainValue【認定こども園・幼稚園・保育所】&#10;有形固定資産減価償却率">
          <a:extLst>
            <a:ext uri="{FF2B5EF4-FFF2-40B4-BE49-F238E27FC236}">
              <a16:creationId xmlns:a16="http://schemas.microsoft.com/office/drawing/2014/main" id="{DAA12B70-5AB4-472D-B715-9D48F3D9BEA3}"/>
            </a:ext>
          </a:extLst>
        </xdr:cNvPr>
        <xdr:cNvSpPr txBox="1"/>
      </xdr:nvSpPr>
      <xdr:spPr>
        <a:xfrm>
          <a:off x="13500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47188</xdr:rowOff>
    </xdr:from>
    <xdr:ext cx="405111" cy="259045"/>
    <xdr:sp macro="" textlink="">
      <xdr:nvSpPr>
        <xdr:cNvPr id="549" name="n_4mainValue【認定こども園・幼稚園・保育所】&#10;有形固定資産減価償却率">
          <a:extLst>
            <a:ext uri="{FF2B5EF4-FFF2-40B4-BE49-F238E27FC236}">
              <a16:creationId xmlns:a16="http://schemas.microsoft.com/office/drawing/2014/main" id="{415C5868-2B1F-4A67-BB75-B307A3CD2008}"/>
            </a:ext>
          </a:extLst>
        </xdr:cNvPr>
        <xdr:cNvSpPr txBox="1"/>
      </xdr:nvSpPr>
      <xdr:spPr>
        <a:xfrm>
          <a:off x="12611744" y="6219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a:extLst>
            <a:ext uri="{FF2B5EF4-FFF2-40B4-BE49-F238E27FC236}">
              <a16:creationId xmlns:a16="http://schemas.microsoft.com/office/drawing/2014/main" id="{34410B8C-AFC7-47AE-A400-E5F612E3ADE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a:extLst>
            <a:ext uri="{FF2B5EF4-FFF2-40B4-BE49-F238E27FC236}">
              <a16:creationId xmlns:a16="http://schemas.microsoft.com/office/drawing/2014/main" id="{9C6748A5-C09A-42F4-80A9-5BAF6A12F47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a:extLst>
            <a:ext uri="{FF2B5EF4-FFF2-40B4-BE49-F238E27FC236}">
              <a16:creationId xmlns:a16="http://schemas.microsoft.com/office/drawing/2014/main" id="{086E5D45-5BF2-49E1-91D1-414AC1993AB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a:extLst>
            <a:ext uri="{FF2B5EF4-FFF2-40B4-BE49-F238E27FC236}">
              <a16:creationId xmlns:a16="http://schemas.microsoft.com/office/drawing/2014/main" id="{C132CE40-B712-4F8D-87FF-820176267E8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a:extLst>
            <a:ext uri="{FF2B5EF4-FFF2-40B4-BE49-F238E27FC236}">
              <a16:creationId xmlns:a16="http://schemas.microsoft.com/office/drawing/2014/main" id="{617B7E6B-BD2D-4F5F-B395-EBE3C389CFD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a:extLst>
            <a:ext uri="{FF2B5EF4-FFF2-40B4-BE49-F238E27FC236}">
              <a16:creationId xmlns:a16="http://schemas.microsoft.com/office/drawing/2014/main" id="{3183F87A-25D1-40EE-A8B4-760D013BE9D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a:extLst>
            <a:ext uri="{FF2B5EF4-FFF2-40B4-BE49-F238E27FC236}">
              <a16:creationId xmlns:a16="http://schemas.microsoft.com/office/drawing/2014/main" id="{421A5752-6ACF-4BDB-8ABF-03884009F348}"/>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a:extLst>
            <a:ext uri="{FF2B5EF4-FFF2-40B4-BE49-F238E27FC236}">
              <a16:creationId xmlns:a16="http://schemas.microsoft.com/office/drawing/2014/main" id="{7AB6DE0B-66FF-4C9E-8679-295CF5CE9FA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8" name="テキスト ボックス 557">
          <a:extLst>
            <a:ext uri="{FF2B5EF4-FFF2-40B4-BE49-F238E27FC236}">
              <a16:creationId xmlns:a16="http://schemas.microsoft.com/office/drawing/2014/main" id="{AB756B8E-A63E-4140-9245-485D4D346A1A}"/>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a:extLst>
            <a:ext uri="{FF2B5EF4-FFF2-40B4-BE49-F238E27FC236}">
              <a16:creationId xmlns:a16="http://schemas.microsoft.com/office/drawing/2014/main" id="{E34DE2E5-1939-4CAD-8893-95077F77223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0" name="直線コネクタ 559">
          <a:extLst>
            <a:ext uri="{FF2B5EF4-FFF2-40B4-BE49-F238E27FC236}">
              <a16:creationId xmlns:a16="http://schemas.microsoft.com/office/drawing/2014/main" id="{594B3581-C231-44EF-99FC-33F00D41633A}"/>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1" name="テキスト ボックス 560">
          <a:extLst>
            <a:ext uri="{FF2B5EF4-FFF2-40B4-BE49-F238E27FC236}">
              <a16:creationId xmlns:a16="http://schemas.microsoft.com/office/drawing/2014/main" id="{3C867315-DE74-4637-9561-8E4E44C80C60}"/>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2" name="直線コネクタ 561">
          <a:extLst>
            <a:ext uri="{FF2B5EF4-FFF2-40B4-BE49-F238E27FC236}">
              <a16:creationId xmlns:a16="http://schemas.microsoft.com/office/drawing/2014/main" id="{30A9B222-E6E3-48C7-BAB8-E74F10987ED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3" name="テキスト ボックス 562">
          <a:extLst>
            <a:ext uri="{FF2B5EF4-FFF2-40B4-BE49-F238E27FC236}">
              <a16:creationId xmlns:a16="http://schemas.microsoft.com/office/drawing/2014/main" id="{89A80A62-4F8F-4E50-8BC0-53E7D2C1D0C8}"/>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4" name="直線コネクタ 563">
          <a:extLst>
            <a:ext uri="{FF2B5EF4-FFF2-40B4-BE49-F238E27FC236}">
              <a16:creationId xmlns:a16="http://schemas.microsoft.com/office/drawing/2014/main" id="{4352F10D-5179-41D6-BB4D-3F9FFDBFF1F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5" name="テキスト ボックス 564">
          <a:extLst>
            <a:ext uri="{FF2B5EF4-FFF2-40B4-BE49-F238E27FC236}">
              <a16:creationId xmlns:a16="http://schemas.microsoft.com/office/drawing/2014/main" id="{446C161D-8A2C-4FE8-8DEF-AC9BF70030BF}"/>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6" name="直線コネクタ 565">
          <a:extLst>
            <a:ext uri="{FF2B5EF4-FFF2-40B4-BE49-F238E27FC236}">
              <a16:creationId xmlns:a16="http://schemas.microsoft.com/office/drawing/2014/main" id="{752BCE16-B27B-4120-8740-9BC498420264}"/>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7" name="テキスト ボックス 566">
          <a:extLst>
            <a:ext uri="{FF2B5EF4-FFF2-40B4-BE49-F238E27FC236}">
              <a16:creationId xmlns:a16="http://schemas.microsoft.com/office/drawing/2014/main" id="{BBE4E244-2DAA-48FC-B54E-B0B3895523D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68" name="直線コネクタ 567">
          <a:extLst>
            <a:ext uri="{FF2B5EF4-FFF2-40B4-BE49-F238E27FC236}">
              <a16:creationId xmlns:a16="http://schemas.microsoft.com/office/drawing/2014/main" id="{CED806E9-E024-4421-A474-331189EB6279}"/>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69" name="テキスト ボックス 568">
          <a:extLst>
            <a:ext uri="{FF2B5EF4-FFF2-40B4-BE49-F238E27FC236}">
              <a16:creationId xmlns:a16="http://schemas.microsoft.com/office/drawing/2014/main" id="{3C792A0A-5993-49DD-B125-2D27D6647C9B}"/>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0" name="直線コネクタ 569">
          <a:extLst>
            <a:ext uri="{FF2B5EF4-FFF2-40B4-BE49-F238E27FC236}">
              <a16:creationId xmlns:a16="http://schemas.microsoft.com/office/drawing/2014/main" id="{F18CF45F-429C-47A2-B17D-581114723B83}"/>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1" name="テキスト ボックス 570">
          <a:extLst>
            <a:ext uri="{FF2B5EF4-FFF2-40B4-BE49-F238E27FC236}">
              <a16:creationId xmlns:a16="http://schemas.microsoft.com/office/drawing/2014/main" id="{239686BD-933E-4A43-8154-12297EA81AE4}"/>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a:extLst>
            <a:ext uri="{FF2B5EF4-FFF2-40B4-BE49-F238E27FC236}">
              <a16:creationId xmlns:a16="http://schemas.microsoft.com/office/drawing/2014/main" id="{FABA3BDC-CB2D-4B7D-93EB-47ACC63CCCB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3" name="テキスト ボックス 572">
          <a:extLst>
            <a:ext uri="{FF2B5EF4-FFF2-40B4-BE49-F238E27FC236}">
              <a16:creationId xmlns:a16="http://schemas.microsoft.com/office/drawing/2014/main" id="{91EF7D2F-DC1C-416A-96C8-A318DD1ED431}"/>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認定こども園・幼稚園・保育所】&#10;一人当たり面積グラフ枠">
          <a:extLst>
            <a:ext uri="{FF2B5EF4-FFF2-40B4-BE49-F238E27FC236}">
              <a16:creationId xmlns:a16="http://schemas.microsoft.com/office/drawing/2014/main" id="{9EB74F36-C005-45A3-A97F-9C161558F32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167640</xdr:rowOff>
    </xdr:from>
    <xdr:to>
      <xdr:col>116</xdr:col>
      <xdr:colOff>62864</xdr:colOff>
      <xdr:row>42</xdr:row>
      <xdr:rowOff>81099</xdr:rowOff>
    </xdr:to>
    <xdr:cxnSp macro="">
      <xdr:nvCxnSpPr>
        <xdr:cNvPr id="575" name="直線コネクタ 574">
          <a:extLst>
            <a:ext uri="{FF2B5EF4-FFF2-40B4-BE49-F238E27FC236}">
              <a16:creationId xmlns:a16="http://schemas.microsoft.com/office/drawing/2014/main" id="{BB5350AC-55E5-46E6-8FBD-5FF0BF3D9D07}"/>
            </a:ext>
          </a:extLst>
        </xdr:cNvPr>
        <xdr:cNvCxnSpPr/>
      </xdr:nvCxnSpPr>
      <xdr:spPr>
        <a:xfrm flipV="1">
          <a:off x="22160864" y="5654040"/>
          <a:ext cx="0" cy="1627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84926</xdr:rowOff>
    </xdr:from>
    <xdr:ext cx="469744" cy="259045"/>
    <xdr:sp macro="" textlink="">
      <xdr:nvSpPr>
        <xdr:cNvPr id="576" name="【認定こども園・幼稚園・保育所】&#10;一人当たり面積最小値テキスト">
          <a:extLst>
            <a:ext uri="{FF2B5EF4-FFF2-40B4-BE49-F238E27FC236}">
              <a16:creationId xmlns:a16="http://schemas.microsoft.com/office/drawing/2014/main" id="{5B39B8FF-4D7E-4773-81DC-FF93884BF7F5}"/>
            </a:ext>
          </a:extLst>
        </xdr:cNvPr>
        <xdr:cNvSpPr txBox="1"/>
      </xdr:nvSpPr>
      <xdr:spPr>
        <a:xfrm>
          <a:off x="22199600" y="7285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81099</xdr:rowOff>
    </xdr:from>
    <xdr:to>
      <xdr:col>116</xdr:col>
      <xdr:colOff>152400</xdr:colOff>
      <xdr:row>42</xdr:row>
      <xdr:rowOff>81099</xdr:rowOff>
    </xdr:to>
    <xdr:cxnSp macro="">
      <xdr:nvCxnSpPr>
        <xdr:cNvPr id="577" name="直線コネクタ 576">
          <a:extLst>
            <a:ext uri="{FF2B5EF4-FFF2-40B4-BE49-F238E27FC236}">
              <a16:creationId xmlns:a16="http://schemas.microsoft.com/office/drawing/2014/main" id="{3B4F8CFF-BFB5-4DD2-836D-DA8A74630768}"/>
            </a:ext>
          </a:extLst>
        </xdr:cNvPr>
        <xdr:cNvCxnSpPr/>
      </xdr:nvCxnSpPr>
      <xdr:spPr>
        <a:xfrm>
          <a:off x="22072600" y="728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114317</xdr:rowOff>
    </xdr:from>
    <xdr:ext cx="469744" cy="259045"/>
    <xdr:sp macro="" textlink="">
      <xdr:nvSpPr>
        <xdr:cNvPr id="578" name="【認定こども園・幼稚園・保育所】&#10;一人当たり面積最大値テキスト">
          <a:extLst>
            <a:ext uri="{FF2B5EF4-FFF2-40B4-BE49-F238E27FC236}">
              <a16:creationId xmlns:a16="http://schemas.microsoft.com/office/drawing/2014/main" id="{4A8170FA-DD4D-4269-8812-9E1DDFBC8241}"/>
            </a:ext>
          </a:extLst>
        </xdr:cNvPr>
        <xdr:cNvSpPr txBox="1"/>
      </xdr:nvSpPr>
      <xdr:spPr>
        <a:xfrm>
          <a:off x="22199600" y="542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167640</xdr:rowOff>
    </xdr:from>
    <xdr:to>
      <xdr:col>116</xdr:col>
      <xdr:colOff>152400</xdr:colOff>
      <xdr:row>32</xdr:row>
      <xdr:rowOff>167640</xdr:rowOff>
    </xdr:to>
    <xdr:cxnSp macro="">
      <xdr:nvCxnSpPr>
        <xdr:cNvPr id="579" name="直線コネクタ 578">
          <a:extLst>
            <a:ext uri="{FF2B5EF4-FFF2-40B4-BE49-F238E27FC236}">
              <a16:creationId xmlns:a16="http://schemas.microsoft.com/office/drawing/2014/main" id="{9A5C4A05-C75F-4A0B-9701-734C03C4A8F8}"/>
            </a:ext>
          </a:extLst>
        </xdr:cNvPr>
        <xdr:cNvCxnSpPr/>
      </xdr:nvCxnSpPr>
      <xdr:spPr>
        <a:xfrm>
          <a:off x="22072600" y="565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54446</xdr:rowOff>
    </xdr:from>
    <xdr:ext cx="469744" cy="259045"/>
    <xdr:sp macro="" textlink="">
      <xdr:nvSpPr>
        <xdr:cNvPr id="580" name="【認定こども園・幼稚園・保育所】&#10;一人当たり面積平均値テキスト">
          <a:extLst>
            <a:ext uri="{FF2B5EF4-FFF2-40B4-BE49-F238E27FC236}">
              <a16:creationId xmlns:a16="http://schemas.microsoft.com/office/drawing/2014/main" id="{C151F6BE-8F16-44CF-81FC-BF1E8CF9316F}"/>
            </a:ext>
          </a:extLst>
        </xdr:cNvPr>
        <xdr:cNvSpPr txBox="1"/>
      </xdr:nvSpPr>
      <xdr:spPr>
        <a:xfrm>
          <a:off x="22199600" y="69124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76019</xdr:rowOff>
    </xdr:from>
    <xdr:to>
      <xdr:col>116</xdr:col>
      <xdr:colOff>114300</xdr:colOff>
      <xdr:row>41</xdr:row>
      <xdr:rowOff>6169</xdr:rowOff>
    </xdr:to>
    <xdr:sp macro="" textlink="">
      <xdr:nvSpPr>
        <xdr:cNvPr id="581" name="フローチャート: 判断 580">
          <a:extLst>
            <a:ext uri="{FF2B5EF4-FFF2-40B4-BE49-F238E27FC236}">
              <a16:creationId xmlns:a16="http://schemas.microsoft.com/office/drawing/2014/main" id="{D4AC3884-EE4E-4864-A511-854FDFDF5960}"/>
            </a:ext>
          </a:extLst>
        </xdr:cNvPr>
        <xdr:cNvSpPr/>
      </xdr:nvSpPr>
      <xdr:spPr>
        <a:xfrm>
          <a:off x="22110700" y="693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89081</xdr:rowOff>
    </xdr:from>
    <xdr:to>
      <xdr:col>112</xdr:col>
      <xdr:colOff>38100</xdr:colOff>
      <xdr:row>41</xdr:row>
      <xdr:rowOff>19231</xdr:rowOff>
    </xdr:to>
    <xdr:sp macro="" textlink="">
      <xdr:nvSpPr>
        <xdr:cNvPr id="582" name="フローチャート: 判断 581">
          <a:extLst>
            <a:ext uri="{FF2B5EF4-FFF2-40B4-BE49-F238E27FC236}">
              <a16:creationId xmlns:a16="http://schemas.microsoft.com/office/drawing/2014/main" id="{0F54A143-7FEB-4BD4-AC0A-71589947E4B5}"/>
            </a:ext>
          </a:extLst>
        </xdr:cNvPr>
        <xdr:cNvSpPr/>
      </xdr:nvSpPr>
      <xdr:spPr>
        <a:xfrm>
          <a:off x="21272500" y="6947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84183</xdr:rowOff>
    </xdr:from>
    <xdr:to>
      <xdr:col>107</xdr:col>
      <xdr:colOff>101600</xdr:colOff>
      <xdr:row>41</xdr:row>
      <xdr:rowOff>14333</xdr:rowOff>
    </xdr:to>
    <xdr:sp macro="" textlink="">
      <xdr:nvSpPr>
        <xdr:cNvPr id="583" name="フローチャート: 判断 582">
          <a:extLst>
            <a:ext uri="{FF2B5EF4-FFF2-40B4-BE49-F238E27FC236}">
              <a16:creationId xmlns:a16="http://schemas.microsoft.com/office/drawing/2014/main" id="{2840DD72-2711-47D5-A1DB-31C40BEF19A4}"/>
            </a:ext>
          </a:extLst>
        </xdr:cNvPr>
        <xdr:cNvSpPr/>
      </xdr:nvSpPr>
      <xdr:spPr>
        <a:xfrm>
          <a:off x="20383500" y="6942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82550</xdr:rowOff>
    </xdr:from>
    <xdr:to>
      <xdr:col>102</xdr:col>
      <xdr:colOff>165100</xdr:colOff>
      <xdr:row>41</xdr:row>
      <xdr:rowOff>12700</xdr:rowOff>
    </xdr:to>
    <xdr:sp macro="" textlink="">
      <xdr:nvSpPr>
        <xdr:cNvPr id="584" name="フローチャート: 判断 583">
          <a:extLst>
            <a:ext uri="{FF2B5EF4-FFF2-40B4-BE49-F238E27FC236}">
              <a16:creationId xmlns:a16="http://schemas.microsoft.com/office/drawing/2014/main" id="{E6CAD2D8-8844-4F11-A18A-0B34928AE883}"/>
            </a:ext>
          </a:extLst>
        </xdr:cNvPr>
        <xdr:cNvSpPr/>
      </xdr:nvSpPr>
      <xdr:spPr>
        <a:xfrm>
          <a:off x="19494500" y="694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97246</xdr:rowOff>
    </xdr:from>
    <xdr:to>
      <xdr:col>98</xdr:col>
      <xdr:colOff>38100</xdr:colOff>
      <xdr:row>41</xdr:row>
      <xdr:rowOff>27396</xdr:rowOff>
    </xdr:to>
    <xdr:sp macro="" textlink="">
      <xdr:nvSpPr>
        <xdr:cNvPr id="585" name="フローチャート: 判断 584">
          <a:extLst>
            <a:ext uri="{FF2B5EF4-FFF2-40B4-BE49-F238E27FC236}">
              <a16:creationId xmlns:a16="http://schemas.microsoft.com/office/drawing/2014/main" id="{D549C835-6355-43E9-B4D6-A434C25FE21F}"/>
            </a:ext>
          </a:extLst>
        </xdr:cNvPr>
        <xdr:cNvSpPr/>
      </xdr:nvSpPr>
      <xdr:spPr>
        <a:xfrm>
          <a:off x="18605500" y="69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7D151ACA-7624-401B-A383-B3761602B70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7" name="テキスト ボックス 586">
          <a:extLst>
            <a:ext uri="{FF2B5EF4-FFF2-40B4-BE49-F238E27FC236}">
              <a16:creationId xmlns:a16="http://schemas.microsoft.com/office/drawing/2014/main" id="{5B075610-414F-4672-AD97-A358847AA7E7}"/>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CDED1C07-E78C-40F9-BC35-4AE9ECF1E7BE}"/>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5A3CCBE8-741C-40CA-8078-FA9A761F0CF0}"/>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AF012D7D-65C7-4492-A653-CABBFA4FD66A}"/>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149497</xdr:rowOff>
    </xdr:from>
    <xdr:to>
      <xdr:col>116</xdr:col>
      <xdr:colOff>114300</xdr:colOff>
      <xdr:row>38</xdr:row>
      <xdr:rowOff>79647</xdr:rowOff>
    </xdr:to>
    <xdr:sp macro="" textlink="">
      <xdr:nvSpPr>
        <xdr:cNvPr id="591" name="楕円 590">
          <a:extLst>
            <a:ext uri="{FF2B5EF4-FFF2-40B4-BE49-F238E27FC236}">
              <a16:creationId xmlns:a16="http://schemas.microsoft.com/office/drawing/2014/main" id="{0DF69C9F-D8B6-4132-988F-479B8ACF9039}"/>
            </a:ext>
          </a:extLst>
        </xdr:cNvPr>
        <xdr:cNvSpPr/>
      </xdr:nvSpPr>
      <xdr:spPr>
        <a:xfrm>
          <a:off x="22110700" y="649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924</xdr:rowOff>
    </xdr:from>
    <xdr:ext cx="469744" cy="259045"/>
    <xdr:sp macro="" textlink="">
      <xdr:nvSpPr>
        <xdr:cNvPr id="592" name="【認定こども園・幼稚園・保育所】&#10;一人当たり面積該当値テキスト">
          <a:extLst>
            <a:ext uri="{FF2B5EF4-FFF2-40B4-BE49-F238E27FC236}">
              <a16:creationId xmlns:a16="http://schemas.microsoft.com/office/drawing/2014/main" id="{D4168EB1-C249-416C-90DA-DD723169F269}"/>
            </a:ext>
          </a:extLst>
        </xdr:cNvPr>
        <xdr:cNvSpPr txBox="1"/>
      </xdr:nvSpPr>
      <xdr:spPr>
        <a:xfrm>
          <a:off x="22199600" y="6344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97246</xdr:rowOff>
    </xdr:from>
    <xdr:to>
      <xdr:col>112</xdr:col>
      <xdr:colOff>38100</xdr:colOff>
      <xdr:row>38</xdr:row>
      <xdr:rowOff>27395</xdr:rowOff>
    </xdr:to>
    <xdr:sp macro="" textlink="">
      <xdr:nvSpPr>
        <xdr:cNvPr id="593" name="楕円 592">
          <a:extLst>
            <a:ext uri="{FF2B5EF4-FFF2-40B4-BE49-F238E27FC236}">
              <a16:creationId xmlns:a16="http://schemas.microsoft.com/office/drawing/2014/main" id="{939E90C0-1FAF-4ECE-A4B2-E16EB200F9F1}"/>
            </a:ext>
          </a:extLst>
        </xdr:cNvPr>
        <xdr:cNvSpPr/>
      </xdr:nvSpPr>
      <xdr:spPr>
        <a:xfrm>
          <a:off x="21272500" y="644089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148046</xdr:rowOff>
    </xdr:from>
    <xdr:to>
      <xdr:col>116</xdr:col>
      <xdr:colOff>63500</xdr:colOff>
      <xdr:row>38</xdr:row>
      <xdr:rowOff>28847</xdr:rowOff>
    </xdr:to>
    <xdr:cxnSp macro="">
      <xdr:nvCxnSpPr>
        <xdr:cNvPr id="594" name="直線コネクタ 593">
          <a:extLst>
            <a:ext uri="{FF2B5EF4-FFF2-40B4-BE49-F238E27FC236}">
              <a16:creationId xmlns:a16="http://schemas.microsoft.com/office/drawing/2014/main" id="{AEC69B83-E157-4E66-A0F3-29BE9C041FAE}"/>
            </a:ext>
          </a:extLst>
        </xdr:cNvPr>
        <xdr:cNvCxnSpPr/>
      </xdr:nvCxnSpPr>
      <xdr:spPr>
        <a:xfrm>
          <a:off x="21323300" y="6491696"/>
          <a:ext cx="838200" cy="5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111942</xdr:rowOff>
    </xdr:from>
    <xdr:to>
      <xdr:col>107</xdr:col>
      <xdr:colOff>101600</xdr:colOff>
      <xdr:row>38</xdr:row>
      <xdr:rowOff>42092</xdr:rowOff>
    </xdr:to>
    <xdr:sp macro="" textlink="">
      <xdr:nvSpPr>
        <xdr:cNvPr id="595" name="楕円 594">
          <a:extLst>
            <a:ext uri="{FF2B5EF4-FFF2-40B4-BE49-F238E27FC236}">
              <a16:creationId xmlns:a16="http://schemas.microsoft.com/office/drawing/2014/main" id="{D8E72A8C-30C3-41A6-9ED5-68B5C75E4DF1}"/>
            </a:ext>
          </a:extLst>
        </xdr:cNvPr>
        <xdr:cNvSpPr/>
      </xdr:nvSpPr>
      <xdr:spPr>
        <a:xfrm>
          <a:off x="20383500" y="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148046</xdr:rowOff>
    </xdr:from>
    <xdr:to>
      <xdr:col>111</xdr:col>
      <xdr:colOff>177800</xdr:colOff>
      <xdr:row>37</xdr:row>
      <xdr:rowOff>162741</xdr:rowOff>
    </xdr:to>
    <xdr:cxnSp macro="">
      <xdr:nvCxnSpPr>
        <xdr:cNvPr id="596" name="直線コネクタ 595">
          <a:extLst>
            <a:ext uri="{FF2B5EF4-FFF2-40B4-BE49-F238E27FC236}">
              <a16:creationId xmlns:a16="http://schemas.microsoft.com/office/drawing/2014/main" id="{DED0B347-E87F-4D06-9E79-13BC884E2F8A}"/>
            </a:ext>
          </a:extLst>
        </xdr:cNvPr>
        <xdr:cNvCxnSpPr/>
      </xdr:nvCxnSpPr>
      <xdr:spPr>
        <a:xfrm flipV="1">
          <a:off x="20434300" y="6491696"/>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118473</xdr:rowOff>
    </xdr:from>
    <xdr:to>
      <xdr:col>102</xdr:col>
      <xdr:colOff>165100</xdr:colOff>
      <xdr:row>38</xdr:row>
      <xdr:rowOff>48623</xdr:rowOff>
    </xdr:to>
    <xdr:sp macro="" textlink="">
      <xdr:nvSpPr>
        <xdr:cNvPr id="597" name="楕円 596">
          <a:extLst>
            <a:ext uri="{FF2B5EF4-FFF2-40B4-BE49-F238E27FC236}">
              <a16:creationId xmlns:a16="http://schemas.microsoft.com/office/drawing/2014/main" id="{7F56903E-D942-4384-AF22-6538C5D04AB5}"/>
            </a:ext>
          </a:extLst>
        </xdr:cNvPr>
        <xdr:cNvSpPr/>
      </xdr:nvSpPr>
      <xdr:spPr>
        <a:xfrm>
          <a:off x="19494500" y="646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37</xdr:row>
      <xdr:rowOff>162741</xdr:rowOff>
    </xdr:from>
    <xdr:to>
      <xdr:col>107</xdr:col>
      <xdr:colOff>50800</xdr:colOff>
      <xdr:row>37</xdr:row>
      <xdr:rowOff>169273</xdr:rowOff>
    </xdr:to>
    <xdr:cxnSp macro="">
      <xdr:nvCxnSpPr>
        <xdr:cNvPr id="598" name="直線コネクタ 597">
          <a:extLst>
            <a:ext uri="{FF2B5EF4-FFF2-40B4-BE49-F238E27FC236}">
              <a16:creationId xmlns:a16="http://schemas.microsoft.com/office/drawing/2014/main" id="{571841DD-26A0-4CCC-91F9-1CF73A5190C5}"/>
            </a:ext>
          </a:extLst>
        </xdr:cNvPr>
        <xdr:cNvCxnSpPr/>
      </xdr:nvCxnSpPr>
      <xdr:spPr>
        <a:xfrm flipV="1">
          <a:off x="19545300" y="6506391"/>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136434</xdr:rowOff>
    </xdr:from>
    <xdr:to>
      <xdr:col>98</xdr:col>
      <xdr:colOff>38100</xdr:colOff>
      <xdr:row>38</xdr:row>
      <xdr:rowOff>66584</xdr:rowOff>
    </xdr:to>
    <xdr:sp macro="" textlink="">
      <xdr:nvSpPr>
        <xdr:cNvPr id="599" name="楕円 598">
          <a:extLst>
            <a:ext uri="{FF2B5EF4-FFF2-40B4-BE49-F238E27FC236}">
              <a16:creationId xmlns:a16="http://schemas.microsoft.com/office/drawing/2014/main" id="{3D463B0A-E181-472F-A03E-0FED14DBBDEF}"/>
            </a:ext>
          </a:extLst>
        </xdr:cNvPr>
        <xdr:cNvSpPr/>
      </xdr:nvSpPr>
      <xdr:spPr>
        <a:xfrm>
          <a:off x="18605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37</xdr:row>
      <xdr:rowOff>169273</xdr:rowOff>
    </xdr:from>
    <xdr:to>
      <xdr:col>102</xdr:col>
      <xdr:colOff>114300</xdr:colOff>
      <xdr:row>38</xdr:row>
      <xdr:rowOff>15784</xdr:rowOff>
    </xdr:to>
    <xdr:cxnSp macro="">
      <xdr:nvCxnSpPr>
        <xdr:cNvPr id="600" name="直線コネクタ 599">
          <a:extLst>
            <a:ext uri="{FF2B5EF4-FFF2-40B4-BE49-F238E27FC236}">
              <a16:creationId xmlns:a16="http://schemas.microsoft.com/office/drawing/2014/main" id="{B5056332-6A94-41F6-A06B-ED357A76C591}"/>
            </a:ext>
          </a:extLst>
        </xdr:cNvPr>
        <xdr:cNvCxnSpPr/>
      </xdr:nvCxnSpPr>
      <xdr:spPr>
        <a:xfrm flipV="1">
          <a:off x="18656300" y="6512923"/>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41</xdr:row>
      <xdr:rowOff>10358</xdr:rowOff>
    </xdr:from>
    <xdr:ext cx="469744" cy="259045"/>
    <xdr:sp macro="" textlink="">
      <xdr:nvSpPr>
        <xdr:cNvPr id="601" name="n_1aveValue【認定こども園・幼稚園・保育所】&#10;一人当たり面積">
          <a:extLst>
            <a:ext uri="{FF2B5EF4-FFF2-40B4-BE49-F238E27FC236}">
              <a16:creationId xmlns:a16="http://schemas.microsoft.com/office/drawing/2014/main" id="{A887909F-C3E9-4DDE-BDFE-9B84CD1C555C}"/>
            </a:ext>
          </a:extLst>
        </xdr:cNvPr>
        <xdr:cNvSpPr txBox="1"/>
      </xdr:nvSpPr>
      <xdr:spPr>
        <a:xfrm>
          <a:off x="21075727" y="703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5460</xdr:rowOff>
    </xdr:from>
    <xdr:ext cx="469744" cy="259045"/>
    <xdr:sp macro="" textlink="">
      <xdr:nvSpPr>
        <xdr:cNvPr id="602" name="n_2aveValue【認定こども園・幼稚園・保育所】&#10;一人当たり面積">
          <a:extLst>
            <a:ext uri="{FF2B5EF4-FFF2-40B4-BE49-F238E27FC236}">
              <a16:creationId xmlns:a16="http://schemas.microsoft.com/office/drawing/2014/main" id="{73863CA0-EEF7-40C5-A3F2-D9BAFA7E3F96}"/>
            </a:ext>
          </a:extLst>
        </xdr:cNvPr>
        <xdr:cNvSpPr txBox="1"/>
      </xdr:nvSpPr>
      <xdr:spPr>
        <a:xfrm>
          <a:off x="20199427" y="7034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3827</xdr:rowOff>
    </xdr:from>
    <xdr:ext cx="469744" cy="259045"/>
    <xdr:sp macro="" textlink="">
      <xdr:nvSpPr>
        <xdr:cNvPr id="603" name="n_3aveValue【認定こども園・幼稚園・保育所】&#10;一人当たり面積">
          <a:extLst>
            <a:ext uri="{FF2B5EF4-FFF2-40B4-BE49-F238E27FC236}">
              <a16:creationId xmlns:a16="http://schemas.microsoft.com/office/drawing/2014/main" id="{BC14883A-7097-4EA1-A942-5CBC4EA1F973}"/>
            </a:ext>
          </a:extLst>
        </xdr:cNvPr>
        <xdr:cNvSpPr txBox="1"/>
      </xdr:nvSpPr>
      <xdr:spPr>
        <a:xfrm>
          <a:off x="19310427" y="703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18523</xdr:rowOff>
    </xdr:from>
    <xdr:ext cx="469744" cy="259045"/>
    <xdr:sp macro="" textlink="">
      <xdr:nvSpPr>
        <xdr:cNvPr id="604" name="n_4aveValue【認定こども園・幼稚園・保育所】&#10;一人当たり面積">
          <a:extLst>
            <a:ext uri="{FF2B5EF4-FFF2-40B4-BE49-F238E27FC236}">
              <a16:creationId xmlns:a16="http://schemas.microsoft.com/office/drawing/2014/main" id="{710237B4-5417-405D-A333-1072483BE0BE}"/>
            </a:ext>
          </a:extLst>
        </xdr:cNvPr>
        <xdr:cNvSpPr txBox="1"/>
      </xdr:nvSpPr>
      <xdr:spPr>
        <a:xfrm>
          <a:off x="18421427" y="70479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43923</xdr:rowOff>
    </xdr:from>
    <xdr:ext cx="469744" cy="259045"/>
    <xdr:sp macro="" textlink="">
      <xdr:nvSpPr>
        <xdr:cNvPr id="605" name="n_1mainValue【認定こども園・幼稚園・保育所】&#10;一人当たり面積">
          <a:extLst>
            <a:ext uri="{FF2B5EF4-FFF2-40B4-BE49-F238E27FC236}">
              <a16:creationId xmlns:a16="http://schemas.microsoft.com/office/drawing/2014/main" id="{80B637AF-78BD-4ABF-9B9E-FEB62D6F5199}"/>
            </a:ext>
          </a:extLst>
        </xdr:cNvPr>
        <xdr:cNvSpPr txBox="1"/>
      </xdr:nvSpPr>
      <xdr:spPr>
        <a:xfrm>
          <a:off x="21075727" y="621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58619</xdr:rowOff>
    </xdr:from>
    <xdr:ext cx="469744" cy="259045"/>
    <xdr:sp macro="" textlink="">
      <xdr:nvSpPr>
        <xdr:cNvPr id="606" name="n_2mainValue【認定こども園・幼稚園・保育所】&#10;一人当たり面積">
          <a:extLst>
            <a:ext uri="{FF2B5EF4-FFF2-40B4-BE49-F238E27FC236}">
              <a16:creationId xmlns:a16="http://schemas.microsoft.com/office/drawing/2014/main" id="{B9EF1E6E-49C1-4CD4-810F-4506B9467675}"/>
            </a:ext>
          </a:extLst>
        </xdr:cNvPr>
        <xdr:cNvSpPr txBox="1"/>
      </xdr:nvSpPr>
      <xdr:spPr>
        <a:xfrm>
          <a:off x="20199427" y="6230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65150</xdr:rowOff>
    </xdr:from>
    <xdr:ext cx="469744" cy="259045"/>
    <xdr:sp macro="" textlink="">
      <xdr:nvSpPr>
        <xdr:cNvPr id="607" name="n_3mainValue【認定こども園・幼稚園・保育所】&#10;一人当たり面積">
          <a:extLst>
            <a:ext uri="{FF2B5EF4-FFF2-40B4-BE49-F238E27FC236}">
              <a16:creationId xmlns:a16="http://schemas.microsoft.com/office/drawing/2014/main" id="{DB0B40C2-7128-4FE7-9554-2483005CEB49}"/>
            </a:ext>
          </a:extLst>
        </xdr:cNvPr>
        <xdr:cNvSpPr txBox="1"/>
      </xdr:nvSpPr>
      <xdr:spPr>
        <a:xfrm>
          <a:off x="19310427" y="623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83111</xdr:rowOff>
    </xdr:from>
    <xdr:ext cx="469744" cy="259045"/>
    <xdr:sp macro="" textlink="">
      <xdr:nvSpPr>
        <xdr:cNvPr id="608" name="n_4mainValue【認定こども園・幼稚園・保育所】&#10;一人当たり面積">
          <a:extLst>
            <a:ext uri="{FF2B5EF4-FFF2-40B4-BE49-F238E27FC236}">
              <a16:creationId xmlns:a16="http://schemas.microsoft.com/office/drawing/2014/main" id="{2D15D28E-A68E-4C9F-ABE8-0C0229FE3DE7}"/>
            </a:ext>
          </a:extLst>
        </xdr:cNvPr>
        <xdr:cNvSpPr txBox="1"/>
      </xdr:nvSpPr>
      <xdr:spPr>
        <a:xfrm>
          <a:off x="18421427" y="6255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9" name="正方形/長方形 608">
          <a:extLst>
            <a:ext uri="{FF2B5EF4-FFF2-40B4-BE49-F238E27FC236}">
              <a16:creationId xmlns:a16="http://schemas.microsoft.com/office/drawing/2014/main" id="{8C955190-7C41-49FF-8118-6725D4B388F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0" name="正方形/長方形 609">
          <a:extLst>
            <a:ext uri="{FF2B5EF4-FFF2-40B4-BE49-F238E27FC236}">
              <a16:creationId xmlns:a16="http://schemas.microsoft.com/office/drawing/2014/main" id="{9C975A0C-FB9B-4235-8F99-7FA2B2949FC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1" name="正方形/長方形 610">
          <a:extLst>
            <a:ext uri="{FF2B5EF4-FFF2-40B4-BE49-F238E27FC236}">
              <a16:creationId xmlns:a16="http://schemas.microsoft.com/office/drawing/2014/main" id="{A3910915-8E50-46B2-9ABF-218C528ADE50}"/>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2" name="正方形/長方形 611">
          <a:extLst>
            <a:ext uri="{FF2B5EF4-FFF2-40B4-BE49-F238E27FC236}">
              <a16:creationId xmlns:a16="http://schemas.microsoft.com/office/drawing/2014/main" id="{455C6F52-F01D-436F-AEB7-FBD951C90C2C}"/>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3" name="正方形/長方形 612">
          <a:extLst>
            <a:ext uri="{FF2B5EF4-FFF2-40B4-BE49-F238E27FC236}">
              <a16:creationId xmlns:a16="http://schemas.microsoft.com/office/drawing/2014/main" id="{D7C2C45E-7836-42F7-964C-9B2CC467322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4" name="正方形/長方形 613">
          <a:extLst>
            <a:ext uri="{FF2B5EF4-FFF2-40B4-BE49-F238E27FC236}">
              <a16:creationId xmlns:a16="http://schemas.microsoft.com/office/drawing/2014/main" id="{15071520-74CD-4C81-9457-AF816709613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5" name="正方形/長方形 614">
          <a:extLst>
            <a:ext uri="{FF2B5EF4-FFF2-40B4-BE49-F238E27FC236}">
              <a16:creationId xmlns:a16="http://schemas.microsoft.com/office/drawing/2014/main" id="{5C1548E3-5010-4A28-9695-FA08352D886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6" name="正方形/長方形 615">
          <a:extLst>
            <a:ext uri="{FF2B5EF4-FFF2-40B4-BE49-F238E27FC236}">
              <a16:creationId xmlns:a16="http://schemas.microsoft.com/office/drawing/2014/main" id="{518D5975-78CF-4FFA-8CB4-881EE8AD973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7" name="テキスト ボックス 616">
          <a:extLst>
            <a:ext uri="{FF2B5EF4-FFF2-40B4-BE49-F238E27FC236}">
              <a16:creationId xmlns:a16="http://schemas.microsoft.com/office/drawing/2014/main" id="{A9765414-D2F4-489B-984F-4324AD236A76}"/>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8" name="直線コネクタ 617">
          <a:extLst>
            <a:ext uri="{FF2B5EF4-FFF2-40B4-BE49-F238E27FC236}">
              <a16:creationId xmlns:a16="http://schemas.microsoft.com/office/drawing/2014/main" id="{9689F040-9C6B-4D6A-BBC3-8EFB4D321E62}"/>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9" name="テキスト ボックス 618">
          <a:extLst>
            <a:ext uri="{FF2B5EF4-FFF2-40B4-BE49-F238E27FC236}">
              <a16:creationId xmlns:a16="http://schemas.microsoft.com/office/drawing/2014/main" id="{2A31A8C5-559B-4A05-8370-02254EB1CA79}"/>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0" name="直線コネクタ 619">
          <a:extLst>
            <a:ext uri="{FF2B5EF4-FFF2-40B4-BE49-F238E27FC236}">
              <a16:creationId xmlns:a16="http://schemas.microsoft.com/office/drawing/2014/main" id="{0703987B-0BF6-49C1-ADF1-2B7E31D515F4}"/>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1" name="テキスト ボックス 620">
          <a:extLst>
            <a:ext uri="{FF2B5EF4-FFF2-40B4-BE49-F238E27FC236}">
              <a16:creationId xmlns:a16="http://schemas.microsoft.com/office/drawing/2014/main" id="{0108F6B8-FD8F-48F0-97DF-424E352FCE4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2" name="直線コネクタ 621">
          <a:extLst>
            <a:ext uri="{FF2B5EF4-FFF2-40B4-BE49-F238E27FC236}">
              <a16:creationId xmlns:a16="http://schemas.microsoft.com/office/drawing/2014/main" id="{BB452DFE-57B6-4AD5-AC31-CEF0D2BC23E0}"/>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3" name="テキスト ボックス 622">
          <a:extLst>
            <a:ext uri="{FF2B5EF4-FFF2-40B4-BE49-F238E27FC236}">
              <a16:creationId xmlns:a16="http://schemas.microsoft.com/office/drawing/2014/main" id="{13A12EF6-0404-44BD-84CD-1A3E9EA2C69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4" name="直線コネクタ 623">
          <a:extLst>
            <a:ext uri="{FF2B5EF4-FFF2-40B4-BE49-F238E27FC236}">
              <a16:creationId xmlns:a16="http://schemas.microsoft.com/office/drawing/2014/main" id="{667B8BCC-D1CD-439D-96E6-B8F2AD20275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5" name="テキスト ボックス 624">
          <a:extLst>
            <a:ext uri="{FF2B5EF4-FFF2-40B4-BE49-F238E27FC236}">
              <a16:creationId xmlns:a16="http://schemas.microsoft.com/office/drawing/2014/main" id="{1D2172EE-C3B7-46DA-8D10-256397774750}"/>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6" name="直線コネクタ 625">
          <a:extLst>
            <a:ext uri="{FF2B5EF4-FFF2-40B4-BE49-F238E27FC236}">
              <a16:creationId xmlns:a16="http://schemas.microsoft.com/office/drawing/2014/main" id="{51B9C88C-6430-4493-9FAF-34FF04D9E9A2}"/>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7" name="テキスト ボックス 626">
          <a:extLst>
            <a:ext uri="{FF2B5EF4-FFF2-40B4-BE49-F238E27FC236}">
              <a16:creationId xmlns:a16="http://schemas.microsoft.com/office/drawing/2014/main" id="{A2648625-536C-451D-81A6-E1901DC39E60}"/>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8" name="直線コネクタ 627">
          <a:extLst>
            <a:ext uri="{FF2B5EF4-FFF2-40B4-BE49-F238E27FC236}">
              <a16:creationId xmlns:a16="http://schemas.microsoft.com/office/drawing/2014/main" id="{F7C66FE6-3CB5-4F8D-BFEE-29F8F8B9BB06}"/>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9" name="テキスト ボックス 628">
          <a:extLst>
            <a:ext uri="{FF2B5EF4-FFF2-40B4-BE49-F238E27FC236}">
              <a16:creationId xmlns:a16="http://schemas.microsoft.com/office/drawing/2014/main" id="{347AA288-E8F4-427B-BE10-E8E333209B0C}"/>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0" name="直線コネクタ 629">
          <a:extLst>
            <a:ext uri="{FF2B5EF4-FFF2-40B4-BE49-F238E27FC236}">
              <a16:creationId xmlns:a16="http://schemas.microsoft.com/office/drawing/2014/main" id="{8E30DB8A-2E3D-4583-9E1C-F27565B9CC7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1" name="テキスト ボックス 630">
          <a:extLst>
            <a:ext uri="{FF2B5EF4-FFF2-40B4-BE49-F238E27FC236}">
              <a16:creationId xmlns:a16="http://schemas.microsoft.com/office/drawing/2014/main" id="{803B2E46-A080-43D2-AB16-E4FBB5D89430}"/>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2" name="【学校施設】&#10;有形固定資産減価償却率グラフ枠">
          <a:extLst>
            <a:ext uri="{FF2B5EF4-FFF2-40B4-BE49-F238E27FC236}">
              <a16:creationId xmlns:a16="http://schemas.microsoft.com/office/drawing/2014/main" id="{F2CCE0E5-EC33-4246-973C-4BBE9FAEA61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137160</xdr:rowOff>
    </xdr:from>
    <xdr:to>
      <xdr:col>85</xdr:col>
      <xdr:colOff>126364</xdr:colOff>
      <xdr:row>63</xdr:row>
      <xdr:rowOff>5715</xdr:rowOff>
    </xdr:to>
    <xdr:cxnSp macro="">
      <xdr:nvCxnSpPr>
        <xdr:cNvPr id="633" name="直線コネクタ 632">
          <a:extLst>
            <a:ext uri="{FF2B5EF4-FFF2-40B4-BE49-F238E27FC236}">
              <a16:creationId xmlns:a16="http://schemas.microsoft.com/office/drawing/2014/main" id="{71CA0554-E916-4B17-A130-57E80B63D7E4}"/>
            </a:ext>
          </a:extLst>
        </xdr:cNvPr>
        <xdr:cNvCxnSpPr/>
      </xdr:nvCxnSpPr>
      <xdr:spPr>
        <a:xfrm flipV="1">
          <a:off x="16318864" y="9738360"/>
          <a:ext cx="0" cy="1068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9542</xdr:rowOff>
    </xdr:from>
    <xdr:ext cx="405111" cy="259045"/>
    <xdr:sp macro="" textlink="">
      <xdr:nvSpPr>
        <xdr:cNvPr id="634" name="【学校施設】&#10;有形固定資産減価償却率最小値テキスト">
          <a:extLst>
            <a:ext uri="{FF2B5EF4-FFF2-40B4-BE49-F238E27FC236}">
              <a16:creationId xmlns:a16="http://schemas.microsoft.com/office/drawing/2014/main" id="{915F8CD3-9AE7-4040-8E7C-34D016A8400E}"/>
            </a:ext>
          </a:extLst>
        </xdr:cNvPr>
        <xdr:cNvSpPr txBox="1"/>
      </xdr:nvSpPr>
      <xdr:spPr>
        <a:xfrm>
          <a:off x="16357600" y="10810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5715</xdr:rowOff>
    </xdr:from>
    <xdr:to>
      <xdr:col>86</xdr:col>
      <xdr:colOff>25400</xdr:colOff>
      <xdr:row>63</xdr:row>
      <xdr:rowOff>5715</xdr:rowOff>
    </xdr:to>
    <xdr:cxnSp macro="">
      <xdr:nvCxnSpPr>
        <xdr:cNvPr id="635" name="直線コネクタ 634">
          <a:extLst>
            <a:ext uri="{FF2B5EF4-FFF2-40B4-BE49-F238E27FC236}">
              <a16:creationId xmlns:a16="http://schemas.microsoft.com/office/drawing/2014/main" id="{4B53990A-F6B5-4A9F-A5C0-CF31620772F3}"/>
            </a:ext>
          </a:extLst>
        </xdr:cNvPr>
        <xdr:cNvCxnSpPr/>
      </xdr:nvCxnSpPr>
      <xdr:spPr>
        <a:xfrm>
          <a:off x="16230600" y="10807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83837</xdr:rowOff>
    </xdr:from>
    <xdr:ext cx="405111" cy="259045"/>
    <xdr:sp macro="" textlink="">
      <xdr:nvSpPr>
        <xdr:cNvPr id="636" name="【学校施設】&#10;有形固定資産減価償却率最大値テキスト">
          <a:extLst>
            <a:ext uri="{FF2B5EF4-FFF2-40B4-BE49-F238E27FC236}">
              <a16:creationId xmlns:a16="http://schemas.microsoft.com/office/drawing/2014/main" id="{E8EC91CC-1986-4979-BDF9-C103A1267A0A}"/>
            </a:ext>
          </a:extLst>
        </xdr:cNvPr>
        <xdr:cNvSpPr txBox="1"/>
      </xdr:nvSpPr>
      <xdr:spPr>
        <a:xfrm>
          <a:off x="16357600" y="9513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137160</xdr:rowOff>
    </xdr:from>
    <xdr:to>
      <xdr:col>86</xdr:col>
      <xdr:colOff>25400</xdr:colOff>
      <xdr:row>56</xdr:row>
      <xdr:rowOff>137160</xdr:rowOff>
    </xdr:to>
    <xdr:cxnSp macro="">
      <xdr:nvCxnSpPr>
        <xdr:cNvPr id="637" name="直線コネクタ 636">
          <a:extLst>
            <a:ext uri="{FF2B5EF4-FFF2-40B4-BE49-F238E27FC236}">
              <a16:creationId xmlns:a16="http://schemas.microsoft.com/office/drawing/2014/main" id="{99BFFF79-E3CB-4230-8D0E-0EC1AC2E52D1}"/>
            </a:ext>
          </a:extLst>
        </xdr:cNvPr>
        <xdr:cNvCxnSpPr/>
      </xdr:nvCxnSpPr>
      <xdr:spPr>
        <a:xfrm>
          <a:off x="16230600" y="9738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133367</xdr:rowOff>
    </xdr:from>
    <xdr:ext cx="405111" cy="259045"/>
    <xdr:sp macro="" textlink="">
      <xdr:nvSpPr>
        <xdr:cNvPr id="638" name="【学校施設】&#10;有形固定資産減価償却率平均値テキスト">
          <a:extLst>
            <a:ext uri="{FF2B5EF4-FFF2-40B4-BE49-F238E27FC236}">
              <a16:creationId xmlns:a16="http://schemas.microsoft.com/office/drawing/2014/main" id="{331B86DC-C648-4D7D-8A1F-C58136F8F37B}"/>
            </a:ext>
          </a:extLst>
        </xdr:cNvPr>
        <xdr:cNvSpPr txBox="1"/>
      </xdr:nvSpPr>
      <xdr:spPr>
        <a:xfrm>
          <a:off x="16357600" y="10248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639" name="フローチャート: 判断 638">
          <a:extLst>
            <a:ext uri="{FF2B5EF4-FFF2-40B4-BE49-F238E27FC236}">
              <a16:creationId xmlns:a16="http://schemas.microsoft.com/office/drawing/2014/main" id="{2162071D-9412-4B0A-ACC5-AE0959DB50EB}"/>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141605</xdr:rowOff>
    </xdr:from>
    <xdr:to>
      <xdr:col>81</xdr:col>
      <xdr:colOff>101600</xdr:colOff>
      <xdr:row>60</xdr:row>
      <xdr:rowOff>71755</xdr:rowOff>
    </xdr:to>
    <xdr:sp macro="" textlink="">
      <xdr:nvSpPr>
        <xdr:cNvPr id="640" name="フローチャート: 判断 639">
          <a:extLst>
            <a:ext uri="{FF2B5EF4-FFF2-40B4-BE49-F238E27FC236}">
              <a16:creationId xmlns:a16="http://schemas.microsoft.com/office/drawing/2014/main" id="{FDDE3724-6C84-4BA1-B8BD-B8339A44E2E1}"/>
            </a:ext>
          </a:extLst>
        </xdr:cNvPr>
        <xdr:cNvSpPr/>
      </xdr:nvSpPr>
      <xdr:spPr>
        <a:xfrm>
          <a:off x="15430500" y="1025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130175</xdr:rowOff>
    </xdr:from>
    <xdr:to>
      <xdr:col>76</xdr:col>
      <xdr:colOff>165100</xdr:colOff>
      <xdr:row>60</xdr:row>
      <xdr:rowOff>60325</xdr:rowOff>
    </xdr:to>
    <xdr:sp macro="" textlink="">
      <xdr:nvSpPr>
        <xdr:cNvPr id="641" name="フローチャート: 判断 640">
          <a:extLst>
            <a:ext uri="{FF2B5EF4-FFF2-40B4-BE49-F238E27FC236}">
              <a16:creationId xmlns:a16="http://schemas.microsoft.com/office/drawing/2014/main" id="{AA107C7F-6CE5-4E8E-9062-AC22533BCD5D}"/>
            </a:ext>
          </a:extLst>
        </xdr:cNvPr>
        <xdr:cNvSpPr/>
      </xdr:nvSpPr>
      <xdr:spPr>
        <a:xfrm>
          <a:off x="14541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124460</xdr:rowOff>
    </xdr:from>
    <xdr:to>
      <xdr:col>72</xdr:col>
      <xdr:colOff>38100</xdr:colOff>
      <xdr:row>60</xdr:row>
      <xdr:rowOff>54610</xdr:rowOff>
    </xdr:to>
    <xdr:sp macro="" textlink="">
      <xdr:nvSpPr>
        <xdr:cNvPr id="642" name="フローチャート: 判断 641">
          <a:extLst>
            <a:ext uri="{FF2B5EF4-FFF2-40B4-BE49-F238E27FC236}">
              <a16:creationId xmlns:a16="http://schemas.microsoft.com/office/drawing/2014/main" id="{A435B944-9F52-435A-9ECF-167F2BCAD428}"/>
            </a:ext>
          </a:extLst>
        </xdr:cNvPr>
        <xdr:cNvSpPr/>
      </xdr:nvSpPr>
      <xdr:spPr>
        <a:xfrm>
          <a:off x="13652500" y="1024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113030</xdr:rowOff>
    </xdr:from>
    <xdr:to>
      <xdr:col>67</xdr:col>
      <xdr:colOff>101600</xdr:colOff>
      <xdr:row>60</xdr:row>
      <xdr:rowOff>43180</xdr:rowOff>
    </xdr:to>
    <xdr:sp macro="" textlink="">
      <xdr:nvSpPr>
        <xdr:cNvPr id="643" name="フローチャート: 判断 642">
          <a:extLst>
            <a:ext uri="{FF2B5EF4-FFF2-40B4-BE49-F238E27FC236}">
              <a16:creationId xmlns:a16="http://schemas.microsoft.com/office/drawing/2014/main" id="{D4EF375D-18A4-423D-9DC7-172C91E9215D}"/>
            </a:ext>
          </a:extLst>
        </xdr:cNvPr>
        <xdr:cNvSpPr/>
      </xdr:nvSpPr>
      <xdr:spPr>
        <a:xfrm>
          <a:off x="12763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2BD85118-70E4-4402-BBEC-A9CFF63227E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C1D9AF3A-117A-49B3-A7A1-BB9A457E5F5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592DC1CB-1A24-40EF-AB92-66301BE79522}"/>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5800458F-42AD-42D6-B8FA-480D3BC12D7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53D2D342-9FBF-4C4E-86B1-3B294939C37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101600</xdr:rowOff>
    </xdr:from>
    <xdr:to>
      <xdr:col>85</xdr:col>
      <xdr:colOff>177800</xdr:colOff>
      <xdr:row>60</xdr:row>
      <xdr:rowOff>31750</xdr:rowOff>
    </xdr:to>
    <xdr:sp macro="" textlink="">
      <xdr:nvSpPr>
        <xdr:cNvPr id="649" name="楕円 648">
          <a:extLst>
            <a:ext uri="{FF2B5EF4-FFF2-40B4-BE49-F238E27FC236}">
              <a16:creationId xmlns:a16="http://schemas.microsoft.com/office/drawing/2014/main" id="{4DBECA14-0786-45E4-99B2-0B2C502BA5F5}"/>
            </a:ext>
          </a:extLst>
        </xdr:cNvPr>
        <xdr:cNvSpPr/>
      </xdr:nvSpPr>
      <xdr:spPr>
        <a:xfrm>
          <a:off x="16268700" y="1021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124477</xdr:rowOff>
    </xdr:from>
    <xdr:ext cx="405111" cy="259045"/>
    <xdr:sp macro="" textlink="">
      <xdr:nvSpPr>
        <xdr:cNvPr id="650" name="【学校施設】&#10;有形固定資産減価償却率該当値テキスト">
          <a:extLst>
            <a:ext uri="{FF2B5EF4-FFF2-40B4-BE49-F238E27FC236}">
              <a16:creationId xmlns:a16="http://schemas.microsoft.com/office/drawing/2014/main" id="{1DECAFA5-AF3A-429D-9C68-E571BED82A1E}"/>
            </a:ext>
          </a:extLst>
        </xdr:cNvPr>
        <xdr:cNvSpPr txBox="1"/>
      </xdr:nvSpPr>
      <xdr:spPr>
        <a:xfrm>
          <a:off x="16357600"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53975</xdr:rowOff>
    </xdr:from>
    <xdr:to>
      <xdr:col>81</xdr:col>
      <xdr:colOff>101600</xdr:colOff>
      <xdr:row>59</xdr:row>
      <xdr:rowOff>155575</xdr:rowOff>
    </xdr:to>
    <xdr:sp macro="" textlink="">
      <xdr:nvSpPr>
        <xdr:cNvPr id="651" name="楕円 650">
          <a:extLst>
            <a:ext uri="{FF2B5EF4-FFF2-40B4-BE49-F238E27FC236}">
              <a16:creationId xmlns:a16="http://schemas.microsoft.com/office/drawing/2014/main" id="{86F41CF7-0A98-4111-960B-FF1F2AC7E280}"/>
            </a:ext>
          </a:extLst>
        </xdr:cNvPr>
        <xdr:cNvSpPr/>
      </xdr:nvSpPr>
      <xdr:spPr>
        <a:xfrm>
          <a:off x="15430500" y="1016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104775</xdr:rowOff>
    </xdr:from>
    <xdr:to>
      <xdr:col>85</xdr:col>
      <xdr:colOff>127000</xdr:colOff>
      <xdr:row>59</xdr:row>
      <xdr:rowOff>152400</xdr:rowOff>
    </xdr:to>
    <xdr:cxnSp macro="">
      <xdr:nvCxnSpPr>
        <xdr:cNvPr id="652" name="直線コネクタ 651">
          <a:extLst>
            <a:ext uri="{FF2B5EF4-FFF2-40B4-BE49-F238E27FC236}">
              <a16:creationId xmlns:a16="http://schemas.microsoft.com/office/drawing/2014/main" id="{C432E9CD-370D-45FC-AF1D-4177BD2859FB}"/>
            </a:ext>
          </a:extLst>
        </xdr:cNvPr>
        <xdr:cNvCxnSpPr/>
      </xdr:nvCxnSpPr>
      <xdr:spPr>
        <a:xfrm>
          <a:off x="15481300" y="102203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6350</xdr:rowOff>
    </xdr:from>
    <xdr:to>
      <xdr:col>76</xdr:col>
      <xdr:colOff>165100</xdr:colOff>
      <xdr:row>59</xdr:row>
      <xdr:rowOff>107950</xdr:rowOff>
    </xdr:to>
    <xdr:sp macro="" textlink="">
      <xdr:nvSpPr>
        <xdr:cNvPr id="653" name="楕円 652">
          <a:extLst>
            <a:ext uri="{FF2B5EF4-FFF2-40B4-BE49-F238E27FC236}">
              <a16:creationId xmlns:a16="http://schemas.microsoft.com/office/drawing/2014/main" id="{2D15F624-CB70-4CA0-B512-2EDFBA9E804D}"/>
            </a:ext>
          </a:extLst>
        </xdr:cNvPr>
        <xdr:cNvSpPr/>
      </xdr:nvSpPr>
      <xdr:spPr>
        <a:xfrm>
          <a:off x="14541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57150</xdr:rowOff>
    </xdr:from>
    <xdr:to>
      <xdr:col>81</xdr:col>
      <xdr:colOff>50800</xdr:colOff>
      <xdr:row>59</xdr:row>
      <xdr:rowOff>104775</xdr:rowOff>
    </xdr:to>
    <xdr:cxnSp macro="">
      <xdr:nvCxnSpPr>
        <xdr:cNvPr id="654" name="直線コネクタ 653">
          <a:extLst>
            <a:ext uri="{FF2B5EF4-FFF2-40B4-BE49-F238E27FC236}">
              <a16:creationId xmlns:a16="http://schemas.microsoft.com/office/drawing/2014/main" id="{799461AB-76DC-455A-9C6C-F8F9D6F7FA6F}"/>
            </a:ext>
          </a:extLst>
        </xdr:cNvPr>
        <xdr:cNvCxnSpPr/>
      </xdr:nvCxnSpPr>
      <xdr:spPr>
        <a:xfrm>
          <a:off x="14592300" y="10172700"/>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10160</xdr:rowOff>
    </xdr:from>
    <xdr:to>
      <xdr:col>72</xdr:col>
      <xdr:colOff>38100</xdr:colOff>
      <xdr:row>57</xdr:row>
      <xdr:rowOff>111760</xdr:rowOff>
    </xdr:to>
    <xdr:sp macro="" textlink="">
      <xdr:nvSpPr>
        <xdr:cNvPr id="655" name="楕円 654">
          <a:extLst>
            <a:ext uri="{FF2B5EF4-FFF2-40B4-BE49-F238E27FC236}">
              <a16:creationId xmlns:a16="http://schemas.microsoft.com/office/drawing/2014/main" id="{DFC8D64C-5C99-4A6A-8734-C1D0C9B5893A}"/>
            </a:ext>
          </a:extLst>
        </xdr:cNvPr>
        <xdr:cNvSpPr/>
      </xdr:nvSpPr>
      <xdr:spPr>
        <a:xfrm>
          <a:off x="13652500" y="9782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60960</xdr:rowOff>
    </xdr:from>
    <xdr:to>
      <xdr:col>76</xdr:col>
      <xdr:colOff>114300</xdr:colOff>
      <xdr:row>59</xdr:row>
      <xdr:rowOff>57150</xdr:rowOff>
    </xdr:to>
    <xdr:cxnSp macro="">
      <xdr:nvCxnSpPr>
        <xdr:cNvPr id="656" name="直線コネクタ 655">
          <a:extLst>
            <a:ext uri="{FF2B5EF4-FFF2-40B4-BE49-F238E27FC236}">
              <a16:creationId xmlns:a16="http://schemas.microsoft.com/office/drawing/2014/main" id="{2E161042-D4F4-41F1-8415-5829C66064E1}"/>
            </a:ext>
          </a:extLst>
        </xdr:cNvPr>
        <xdr:cNvCxnSpPr/>
      </xdr:nvCxnSpPr>
      <xdr:spPr>
        <a:xfrm>
          <a:off x="13703300" y="9833610"/>
          <a:ext cx="889000" cy="339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78740</xdr:rowOff>
    </xdr:from>
    <xdr:to>
      <xdr:col>67</xdr:col>
      <xdr:colOff>101600</xdr:colOff>
      <xdr:row>59</xdr:row>
      <xdr:rowOff>8890</xdr:rowOff>
    </xdr:to>
    <xdr:sp macro="" textlink="">
      <xdr:nvSpPr>
        <xdr:cNvPr id="657" name="楕円 656">
          <a:extLst>
            <a:ext uri="{FF2B5EF4-FFF2-40B4-BE49-F238E27FC236}">
              <a16:creationId xmlns:a16="http://schemas.microsoft.com/office/drawing/2014/main" id="{22D43985-D8A4-4688-BC8B-7A84E2E984CF}"/>
            </a:ext>
          </a:extLst>
        </xdr:cNvPr>
        <xdr:cNvSpPr/>
      </xdr:nvSpPr>
      <xdr:spPr>
        <a:xfrm>
          <a:off x="12763500" y="1002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57</xdr:row>
      <xdr:rowOff>60960</xdr:rowOff>
    </xdr:from>
    <xdr:to>
      <xdr:col>71</xdr:col>
      <xdr:colOff>177800</xdr:colOff>
      <xdr:row>58</xdr:row>
      <xdr:rowOff>129540</xdr:rowOff>
    </xdr:to>
    <xdr:cxnSp macro="">
      <xdr:nvCxnSpPr>
        <xdr:cNvPr id="658" name="直線コネクタ 657">
          <a:extLst>
            <a:ext uri="{FF2B5EF4-FFF2-40B4-BE49-F238E27FC236}">
              <a16:creationId xmlns:a16="http://schemas.microsoft.com/office/drawing/2014/main" id="{3F595EFD-4594-4F37-92E3-D0C7901A6084}"/>
            </a:ext>
          </a:extLst>
        </xdr:cNvPr>
        <xdr:cNvCxnSpPr/>
      </xdr:nvCxnSpPr>
      <xdr:spPr>
        <a:xfrm flipV="1">
          <a:off x="12814300" y="9833610"/>
          <a:ext cx="889000" cy="240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62882</xdr:rowOff>
    </xdr:from>
    <xdr:ext cx="405111" cy="259045"/>
    <xdr:sp macro="" textlink="">
      <xdr:nvSpPr>
        <xdr:cNvPr id="659" name="n_1aveValue【学校施設】&#10;有形固定資産減価償却率">
          <a:extLst>
            <a:ext uri="{FF2B5EF4-FFF2-40B4-BE49-F238E27FC236}">
              <a16:creationId xmlns:a16="http://schemas.microsoft.com/office/drawing/2014/main" id="{2B3494C3-DA39-48F4-BB90-22BE3542B4B9}"/>
            </a:ext>
          </a:extLst>
        </xdr:cNvPr>
        <xdr:cNvSpPr txBox="1"/>
      </xdr:nvSpPr>
      <xdr:spPr>
        <a:xfrm>
          <a:off x="15266044" y="1034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51452</xdr:rowOff>
    </xdr:from>
    <xdr:ext cx="405111" cy="259045"/>
    <xdr:sp macro="" textlink="">
      <xdr:nvSpPr>
        <xdr:cNvPr id="660" name="n_2aveValue【学校施設】&#10;有形固定資産減価償却率">
          <a:extLst>
            <a:ext uri="{FF2B5EF4-FFF2-40B4-BE49-F238E27FC236}">
              <a16:creationId xmlns:a16="http://schemas.microsoft.com/office/drawing/2014/main" id="{63C4220F-124E-4EC9-BBA0-A987A2DC2688}"/>
            </a:ext>
          </a:extLst>
        </xdr:cNvPr>
        <xdr:cNvSpPr txBox="1"/>
      </xdr:nvSpPr>
      <xdr:spPr>
        <a:xfrm>
          <a:off x="14389744" y="1033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45737</xdr:rowOff>
    </xdr:from>
    <xdr:ext cx="405111" cy="259045"/>
    <xdr:sp macro="" textlink="">
      <xdr:nvSpPr>
        <xdr:cNvPr id="661" name="n_3aveValue【学校施設】&#10;有形固定資産減価償却率">
          <a:extLst>
            <a:ext uri="{FF2B5EF4-FFF2-40B4-BE49-F238E27FC236}">
              <a16:creationId xmlns:a16="http://schemas.microsoft.com/office/drawing/2014/main" id="{84E41248-1791-481D-8BBE-97D06E73A905}"/>
            </a:ext>
          </a:extLst>
        </xdr:cNvPr>
        <xdr:cNvSpPr txBox="1"/>
      </xdr:nvSpPr>
      <xdr:spPr>
        <a:xfrm>
          <a:off x="13500744" y="10332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34307</xdr:rowOff>
    </xdr:from>
    <xdr:ext cx="405111" cy="259045"/>
    <xdr:sp macro="" textlink="">
      <xdr:nvSpPr>
        <xdr:cNvPr id="662" name="n_4aveValue【学校施設】&#10;有形固定資産減価償却率">
          <a:extLst>
            <a:ext uri="{FF2B5EF4-FFF2-40B4-BE49-F238E27FC236}">
              <a16:creationId xmlns:a16="http://schemas.microsoft.com/office/drawing/2014/main" id="{6730BF28-BC81-4954-8B22-72546C1CAA44}"/>
            </a:ext>
          </a:extLst>
        </xdr:cNvPr>
        <xdr:cNvSpPr txBox="1"/>
      </xdr:nvSpPr>
      <xdr:spPr>
        <a:xfrm>
          <a:off x="12611744" y="1032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652</xdr:rowOff>
    </xdr:from>
    <xdr:ext cx="405111" cy="259045"/>
    <xdr:sp macro="" textlink="">
      <xdr:nvSpPr>
        <xdr:cNvPr id="663" name="n_1mainValue【学校施設】&#10;有形固定資産減価償却率">
          <a:extLst>
            <a:ext uri="{FF2B5EF4-FFF2-40B4-BE49-F238E27FC236}">
              <a16:creationId xmlns:a16="http://schemas.microsoft.com/office/drawing/2014/main" id="{FE771AB1-3899-488D-B544-893EDDD1FC82}"/>
            </a:ext>
          </a:extLst>
        </xdr:cNvPr>
        <xdr:cNvSpPr txBox="1"/>
      </xdr:nvSpPr>
      <xdr:spPr>
        <a:xfrm>
          <a:off x="15266044" y="994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124477</xdr:rowOff>
    </xdr:from>
    <xdr:ext cx="405111" cy="259045"/>
    <xdr:sp macro="" textlink="">
      <xdr:nvSpPr>
        <xdr:cNvPr id="664" name="n_2mainValue【学校施設】&#10;有形固定資産減価償却率">
          <a:extLst>
            <a:ext uri="{FF2B5EF4-FFF2-40B4-BE49-F238E27FC236}">
              <a16:creationId xmlns:a16="http://schemas.microsoft.com/office/drawing/2014/main" id="{37A5EF33-78DB-4B94-9568-76B5FD2FAFA6}"/>
            </a:ext>
          </a:extLst>
        </xdr:cNvPr>
        <xdr:cNvSpPr txBox="1"/>
      </xdr:nvSpPr>
      <xdr:spPr>
        <a:xfrm>
          <a:off x="14389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128287</xdr:rowOff>
    </xdr:from>
    <xdr:ext cx="405111" cy="259045"/>
    <xdr:sp macro="" textlink="">
      <xdr:nvSpPr>
        <xdr:cNvPr id="665" name="n_3mainValue【学校施設】&#10;有形固定資産減価償却率">
          <a:extLst>
            <a:ext uri="{FF2B5EF4-FFF2-40B4-BE49-F238E27FC236}">
              <a16:creationId xmlns:a16="http://schemas.microsoft.com/office/drawing/2014/main" id="{63D6AB8C-3973-41F5-8465-B3D3A62397E5}"/>
            </a:ext>
          </a:extLst>
        </xdr:cNvPr>
        <xdr:cNvSpPr txBox="1"/>
      </xdr:nvSpPr>
      <xdr:spPr>
        <a:xfrm>
          <a:off x="13500744" y="9558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25417</xdr:rowOff>
    </xdr:from>
    <xdr:ext cx="405111" cy="259045"/>
    <xdr:sp macro="" textlink="">
      <xdr:nvSpPr>
        <xdr:cNvPr id="666" name="n_4mainValue【学校施設】&#10;有形固定資産減価償却率">
          <a:extLst>
            <a:ext uri="{FF2B5EF4-FFF2-40B4-BE49-F238E27FC236}">
              <a16:creationId xmlns:a16="http://schemas.microsoft.com/office/drawing/2014/main" id="{1E672AE3-A333-4D38-9E4A-2F3409C532AF}"/>
            </a:ext>
          </a:extLst>
        </xdr:cNvPr>
        <xdr:cNvSpPr txBox="1"/>
      </xdr:nvSpPr>
      <xdr:spPr>
        <a:xfrm>
          <a:off x="12611744" y="979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7" name="正方形/長方形 666">
          <a:extLst>
            <a:ext uri="{FF2B5EF4-FFF2-40B4-BE49-F238E27FC236}">
              <a16:creationId xmlns:a16="http://schemas.microsoft.com/office/drawing/2014/main" id="{312E1B2A-6B2B-4874-A82C-E6590A07F87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8" name="正方形/長方形 667">
          <a:extLst>
            <a:ext uri="{FF2B5EF4-FFF2-40B4-BE49-F238E27FC236}">
              <a16:creationId xmlns:a16="http://schemas.microsoft.com/office/drawing/2014/main" id="{8641A4EB-619A-41D6-85AF-E2F65033D42B}"/>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9" name="正方形/長方形 668">
          <a:extLst>
            <a:ext uri="{FF2B5EF4-FFF2-40B4-BE49-F238E27FC236}">
              <a16:creationId xmlns:a16="http://schemas.microsoft.com/office/drawing/2014/main" id="{9BF138C3-043B-4925-8F94-0C0217D9A01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0" name="正方形/長方形 669">
          <a:extLst>
            <a:ext uri="{FF2B5EF4-FFF2-40B4-BE49-F238E27FC236}">
              <a16:creationId xmlns:a16="http://schemas.microsoft.com/office/drawing/2014/main" id="{D27A2083-C523-409A-B3D1-8D25169DB26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1" name="正方形/長方形 670">
          <a:extLst>
            <a:ext uri="{FF2B5EF4-FFF2-40B4-BE49-F238E27FC236}">
              <a16:creationId xmlns:a16="http://schemas.microsoft.com/office/drawing/2014/main" id="{B8E2849C-78E8-472B-A8B2-707BED8B690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2" name="正方形/長方形 671">
          <a:extLst>
            <a:ext uri="{FF2B5EF4-FFF2-40B4-BE49-F238E27FC236}">
              <a16:creationId xmlns:a16="http://schemas.microsoft.com/office/drawing/2014/main" id="{06F0742F-FB1D-48D8-AEB4-0576293298AE}"/>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3" name="正方形/長方形 672">
          <a:extLst>
            <a:ext uri="{FF2B5EF4-FFF2-40B4-BE49-F238E27FC236}">
              <a16:creationId xmlns:a16="http://schemas.microsoft.com/office/drawing/2014/main" id="{C7271F6E-9C1C-4195-911A-7EE4D76EC89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4" name="正方形/長方形 673">
          <a:extLst>
            <a:ext uri="{FF2B5EF4-FFF2-40B4-BE49-F238E27FC236}">
              <a16:creationId xmlns:a16="http://schemas.microsoft.com/office/drawing/2014/main" id="{0C442941-4168-4434-8207-2F96C4557F50}"/>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5" name="テキスト ボックス 674">
          <a:extLst>
            <a:ext uri="{FF2B5EF4-FFF2-40B4-BE49-F238E27FC236}">
              <a16:creationId xmlns:a16="http://schemas.microsoft.com/office/drawing/2014/main" id="{C95281DC-3E7E-4034-B439-D093EC7A89C0}"/>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6" name="直線コネクタ 675">
          <a:extLst>
            <a:ext uri="{FF2B5EF4-FFF2-40B4-BE49-F238E27FC236}">
              <a16:creationId xmlns:a16="http://schemas.microsoft.com/office/drawing/2014/main" id="{00C71E0D-E6FD-490E-B6D8-ACA9A0221EA6}"/>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7" name="直線コネクタ 676">
          <a:extLst>
            <a:ext uri="{FF2B5EF4-FFF2-40B4-BE49-F238E27FC236}">
              <a16:creationId xmlns:a16="http://schemas.microsoft.com/office/drawing/2014/main" id="{88CB2CCA-F655-4620-B5E3-53CB0B439DD1}"/>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8" name="テキスト ボックス 677">
          <a:extLst>
            <a:ext uri="{FF2B5EF4-FFF2-40B4-BE49-F238E27FC236}">
              <a16:creationId xmlns:a16="http://schemas.microsoft.com/office/drawing/2014/main" id="{FA0F04A2-2906-40A6-9815-28971DEF7EF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9" name="直線コネクタ 678">
          <a:extLst>
            <a:ext uri="{FF2B5EF4-FFF2-40B4-BE49-F238E27FC236}">
              <a16:creationId xmlns:a16="http://schemas.microsoft.com/office/drawing/2014/main" id="{5D54F7BE-0306-4CCF-8641-18BD2AA25C5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80" name="テキスト ボックス 679">
          <a:extLst>
            <a:ext uri="{FF2B5EF4-FFF2-40B4-BE49-F238E27FC236}">
              <a16:creationId xmlns:a16="http://schemas.microsoft.com/office/drawing/2014/main" id="{36A1F0C1-58E4-429B-B80F-DAAD3FE07183}"/>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81" name="直線コネクタ 680">
          <a:extLst>
            <a:ext uri="{FF2B5EF4-FFF2-40B4-BE49-F238E27FC236}">
              <a16:creationId xmlns:a16="http://schemas.microsoft.com/office/drawing/2014/main" id="{CB3DF15F-2B48-4361-8214-556CC3FE68C7}"/>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82" name="テキスト ボックス 681">
          <a:extLst>
            <a:ext uri="{FF2B5EF4-FFF2-40B4-BE49-F238E27FC236}">
              <a16:creationId xmlns:a16="http://schemas.microsoft.com/office/drawing/2014/main" id="{50C8A864-4CB9-465D-9E1D-0DD94DF021A4}"/>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3" name="直線コネクタ 682">
          <a:extLst>
            <a:ext uri="{FF2B5EF4-FFF2-40B4-BE49-F238E27FC236}">
              <a16:creationId xmlns:a16="http://schemas.microsoft.com/office/drawing/2014/main" id="{4321F019-FA22-43C1-BF66-9EE11F559E20}"/>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4" name="テキスト ボックス 683">
          <a:extLst>
            <a:ext uri="{FF2B5EF4-FFF2-40B4-BE49-F238E27FC236}">
              <a16:creationId xmlns:a16="http://schemas.microsoft.com/office/drawing/2014/main" id="{3B86DC44-49A5-4C10-A28C-D8782F14B295}"/>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5" name="直線コネクタ 684">
          <a:extLst>
            <a:ext uri="{FF2B5EF4-FFF2-40B4-BE49-F238E27FC236}">
              <a16:creationId xmlns:a16="http://schemas.microsoft.com/office/drawing/2014/main" id="{5C8BAE4A-1EE7-4F0E-AED8-6099BE9967B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53720</xdr:rowOff>
    </xdr:from>
    <xdr:ext cx="531299" cy="259045"/>
    <xdr:sp macro="" textlink="">
      <xdr:nvSpPr>
        <xdr:cNvPr id="686" name="テキスト ボックス 685">
          <a:extLst>
            <a:ext uri="{FF2B5EF4-FFF2-40B4-BE49-F238E27FC236}">
              <a16:creationId xmlns:a16="http://schemas.microsoft.com/office/drawing/2014/main" id="{01975260-A385-48C7-9D2E-2930CF67CD1D}"/>
            </a:ext>
          </a:extLst>
        </xdr:cNvPr>
        <xdr:cNvSpPr txBox="1"/>
      </xdr:nvSpPr>
      <xdr:spPr>
        <a:xfrm>
          <a:off x="17756701" y="965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7" name="直線コネクタ 686">
          <a:extLst>
            <a:ext uri="{FF2B5EF4-FFF2-40B4-BE49-F238E27FC236}">
              <a16:creationId xmlns:a16="http://schemas.microsoft.com/office/drawing/2014/main" id="{7B5084F0-79F3-4093-BE73-40CB86B36803}"/>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70049</xdr:rowOff>
    </xdr:from>
    <xdr:ext cx="531299" cy="259045"/>
    <xdr:sp macro="" textlink="">
      <xdr:nvSpPr>
        <xdr:cNvPr id="688" name="テキスト ボックス 687">
          <a:extLst>
            <a:ext uri="{FF2B5EF4-FFF2-40B4-BE49-F238E27FC236}">
              <a16:creationId xmlns:a16="http://schemas.microsoft.com/office/drawing/2014/main" id="{ECD611DE-A51C-43C4-9569-6CFCBD746605}"/>
            </a:ext>
          </a:extLst>
        </xdr:cNvPr>
        <xdr:cNvSpPr txBox="1"/>
      </xdr:nvSpPr>
      <xdr:spPr>
        <a:xfrm>
          <a:off x="17756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43D8A136-31F6-4A1C-BF87-283B7E37F64B}"/>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690" name="テキスト ボックス 689">
          <a:extLst>
            <a:ext uri="{FF2B5EF4-FFF2-40B4-BE49-F238E27FC236}">
              <a16:creationId xmlns:a16="http://schemas.microsoft.com/office/drawing/2014/main" id="{B9622F01-0514-4E7A-8451-FA170C999497}"/>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学校施設】&#10;一人当たり面積グラフ枠">
          <a:extLst>
            <a:ext uri="{FF2B5EF4-FFF2-40B4-BE49-F238E27FC236}">
              <a16:creationId xmlns:a16="http://schemas.microsoft.com/office/drawing/2014/main" id="{2FA64D0B-D4B5-4DC6-BFC5-4839C202403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59</xdr:row>
      <xdr:rowOff>100475</xdr:rowOff>
    </xdr:from>
    <xdr:to>
      <xdr:col>116</xdr:col>
      <xdr:colOff>62864</xdr:colOff>
      <xdr:row>63</xdr:row>
      <xdr:rowOff>159258</xdr:rowOff>
    </xdr:to>
    <xdr:cxnSp macro="">
      <xdr:nvCxnSpPr>
        <xdr:cNvPr id="692" name="直線コネクタ 691">
          <a:extLst>
            <a:ext uri="{FF2B5EF4-FFF2-40B4-BE49-F238E27FC236}">
              <a16:creationId xmlns:a16="http://schemas.microsoft.com/office/drawing/2014/main" id="{38F01F18-4AE7-4974-8B5D-AF9378F8BC00}"/>
            </a:ext>
          </a:extLst>
        </xdr:cNvPr>
        <xdr:cNvCxnSpPr/>
      </xdr:nvCxnSpPr>
      <xdr:spPr>
        <a:xfrm flipV="1">
          <a:off x="22160864" y="10216025"/>
          <a:ext cx="0" cy="744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163085</xdr:rowOff>
    </xdr:from>
    <xdr:ext cx="469744" cy="259045"/>
    <xdr:sp macro="" textlink="">
      <xdr:nvSpPr>
        <xdr:cNvPr id="693" name="【学校施設】&#10;一人当たり面積最小値テキスト">
          <a:extLst>
            <a:ext uri="{FF2B5EF4-FFF2-40B4-BE49-F238E27FC236}">
              <a16:creationId xmlns:a16="http://schemas.microsoft.com/office/drawing/2014/main" id="{93B02ACB-C3D0-407D-9E14-65866382A137}"/>
            </a:ext>
          </a:extLst>
        </xdr:cNvPr>
        <xdr:cNvSpPr txBox="1"/>
      </xdr:nvSpPr>
      <xdr:spPr>
        <a:xfrm>
          <a:off x="22199600" y="1096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159258</xdr:rowOff>
    </xdr:from>
    <xdr:to>
      <xdr:col>116</xdr:col>
      <xdr:colOff>152400</xdr:colOff>
      <xdr:row>63</xdr:row>
      <xdr:rowOff>159258</xdr:rowOff>
    </xdr:to>
    <xdr:cxnSp macro="">
      <xdr:nvCxnSpPr>
        <xdr:cNvPr id="694" name="直線コネクタ 693">
          <a:extLst>
            <a:ext uri="{FF2B5EF4-FFF2-40B4-BE49-F238E27FC236}">
              <a16:creationId xmlns:a16="http://schemas.microsoft.com/office/drawing/2014/main" id="{365DB6B8-7560-4A35-A342-332D7A7E0947}"/>
            </a:ext>
          </a:extLst>
        </xdr:cNvPr>
        <xdr:cNvCxnSpPr/>
      </xdr:nvCxnSpPr>
      <xdr:spPr>
        <a:xfrm>
          <a:off x="22072600" y="10960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58</xdr:row>
      <xdr:rowOff>47152</xdr:rowOff>
    </xdr:from>
    <xdr:ext cx="469744" cy="259045"/>
    <xdr:sp macro="" textlink="">
      <xdr:nvSpPr>
        <xdr:cNvPr id="695" name="【学校施設】&#10;一人当たり面積最大値テキスト">
          <a:extLst>
            <a:ext uri="{FF2B5EF4-FFF2-40B4-BE49-F238E27FC236}">
              <a16:creationId xmlns:a16="http://schemas.microsoft.com/office/drawing/2014/main" id="{945A6ABF-DE31-4685-A125-BA6B64BF9E1B}"/>
            </a:ext>
          </a:extLst>
        </xdr:cNvPr>
        <xdr:cNvSpPr txBox="1"/>
      </xdr:nvSpPr>
      <xdr:spPr>
        <a:xfrm>
          <a:off x="22199600" y="9991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100475</xdr:rowOff>
    </xdr:from>
    <xdr:to>
      <xdr:col>116</xdr:col>
      <xdr:colOff>152400</xdr:colOff>
      <xdr:row>59</xdr:row>
      <xdr:rowOff>100475</xdr:rowOff>
    </xdr:to>
    <xdr:cxnSp macro="">
      <xdr:nvCxnSpPr>
        <xdr:cNvPr id="696" name="直線コネクタ 695">
          <a:extLst>
            <a:ext uri="{FF2B5EF4-FFF2-40B4-BE49-F238E27FC236}">
              <a16:creationId xmlns:a16="http://schemas.microsoft.com/office/drawing/2014/main" id="{80F324B9-904A-4DDC-8F77-5868C1E19D4D}"/>
            </a:ext>
          </a:extLst>
        </xdr:cNvPr>
        <xdr:cNvCxnSpPr/>
      </xdr:nvCxnSpPr>
      <xdr:spPr>
        <a:xfrm>
          <a:off x="22072600" y="1021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145994</xdr:rowOff>
    </xdr:from>
    <xdr:ext cx="469744" cy="259045"/>
    <xdr:sp macro="" textlink="">
      <xdr:nvSpPr>
        <xdr:cNvPr id="697" name="【学校施設】&#10;一人当たり面積平均値テキスト">
          <a:extLst>
            <a:ext uri="{FF2B5EF4-FFF2-40B4-BE49-F238E27FC236}">
              <a16:creationId xmlns:a16="http://schemas.microsoft.com/office/drawing/2014/main" id="{982A555C-DC4F-464E-A681-2916B21A9491}"/>
            </a:ext>
          </a:extLst>
        </xdr:cNvPr>
        <xdr:cNvSpPr txBox="1"/>
      </xdr:nvSpPr>
      <xdr:spPr>
        <a:xfrm>
          <a:off x="22199600" y="107758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167567</xdr:rowOff>
    </xdr:from>
    <xdr:to>
      <xdr:col>116</xdr:col>
      <xdr:colOff>114300</xdr:colOff>
      <xdr:row>63</xdr:row>
      <xdr:rowOff>97717</xdr:rowOff>
    </xdr:to>
    <xdr:sp macro="" textlink="">
      <xdr:nvSpPr>
        <xdr:cNvPr id="698" name="フローチャート: 判断 697">
          <a:extLst>
            <a:ext uri="{FF2B5EF4-FFF2-40B4-BE49-F238E27FC236}">
              <a16:creationId xmlns:a16="http://schemas.microsoft.com/office/drawing/2014/main" id="{5899ACA4-D9FA-46FF-964E-367B7BF0204D}"/>
            </a:ext>
          </a:extLst>
        </xdr:cNvPr>
        <xdr:cNvSpPr/>
      </xdr:nvSpPr>
      <xdr:spPr>
        <a:xfrm>
          <a:off x="22110700" y="1079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3411</xdr:rowOff>
    </xdr:from>
    <xdr:to>
      <xdr:col>112</xdr:col>
      <xdr:colOff>38100</xdr:colOff>
      <xdr:row>63</xdr:row>
      <xdr:rowOff>105011</xdr:rowOff>
    </xdr:to>
    <xdr:sp macro="" textlink="">
      <xdr:nvSpPr>
        <xdr:cNvPr id="699" name="フローチャート: 判断 698">
          <a:extLst>
            <a:ext uri="{FF2B5EF4-FFF2-40B4-BE49-F238E27FC236}">
              <a16:creationId xmlns:a16="http://schemas.microsoft.com/office/drawing/2014/main" id="{D81916DD-ED71-4DFD-98EC-4B28F74BFDF6}"/>
            </a:ext>
          </a:extLst>
        </xdr:cNvPr>
        <xdr:cNvSpPr/>
      </xdr:nvSpPr>
      <xdr:spPr>
        <a:xfrm>
          <a:off x="21272500" y="10804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5152</xdr:rowOff>
    </xdr:from>
    <xdr:to>
      <xdr:col>107</xdr:col>
      <xdr:colOff>101600</xdr:colOff>
      <xdr:row>63</xdr:row>
      <xdr:rowOff>106752</xdr:rowOff>
    </xdr:to>
    <xdr:sp macro="" textlink="">
      <xdr:nvSpPr>
        <xdr:cNvPr id="700" name="フローチャート: 判断 699">
          <a:extLst>
            <a:ext uri="{FF2B5EF4-FFF2-40B4-BE49-F238E27FC236}">
              <a16:creationId xmlns:a16="http://schemas.microsoft.com/office/drawing/2014/main" id="{D912C257-771A-4C3E-B139-F38DFEB9D842}"/>
            </a:ext>
          </a:extLst>
        </xdr:cNvPr>
        <xdr:cNvSpPr/>
      </xdr:nvSpPr>
      <xdr:spPr>
        <a:xfrm>
          <a:off x="20383500" y="1080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163866</xdr:rowOff>
    </xdr:from>
    <xdr:to>
      <xdr:col>102</xdr:col>
      <xdr:colOff>165100</xdr:colOff>
      <xdr:row>63</xdr:row>
      <xdr:rowOff>94016</xdr:rowOff>
    </xdr:to>
    <xdr:sp macro="" textlink="">
      <xdr:nvSpPr>
        <xdr:cNvPr id="701" name="フローチャート: 判断 700">
          <a:extLst>
            <a:ext uri="{FF2B5EF4-FFF2-40B4-BE49-F238E27FC236}">
              <a16:creationId xmlns:a16="http://schemas.microsoft.com/office/drawing/2014/main" id="{F595A872-A0F9-458E-B6BA-F24B0E9CB317}"/>
            </a:ext>
          </a:extLst>
        </xdr:cNvPr>
        <xdr:cNvSpPr/>
      </xdr:nvSpPr>
      <xdr:spPr>
        <a:xfrm>
          <a:off x="19494500" y="1079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4064</xdr:rowOff>
    </xdr:from>
    <xdr:to>
      <xdr:col>98</xdr:col>
      <xdr:colOff>38100</xdr:colOff>
      <xdr:row>63</xdr:row>
      <xdr:rowOff>105664</xdr:rowOff>
    </xdr:to>
    <xdr:sp macro="" textlink="">
      <xdr:nvSpPr>
        <xdr:cNvPr id="702" name="フローチャート: 判断 701">
          <a:extLst>
            <a:ext uri="{FF2B5EF4-FFF2-40B4-BE49-F238E27FC236}">
              <a16:creationId xmlns:a16="http://schemas.microsoft.com/office/drawing/2014/main" id="{806AF4D5-B905-4E6E-9296-01C27747F90F}"/>
            </a:ext>
          </a:extLst>
        </xdr:cNvPr>
        <xdr:cNvSpPr/>
      </xdr:nvSpPr>
      <xdr:spPr>
        <a:xfrm>
          <a:off x="18605500" y="10805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A3369072-29B7-4B6C-8BCD-921A34915C0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77D2A76-C9AA-4AAE-B816-D30BB89075F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63459BCE-7909-4F78-89CD-0371E2F48495}"/>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9A6797E0-68CE-4E18-B897-176AAD6F05A1}"/>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80CCA068-60F6-44DD-99A3-4D6902F58C56}"/>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112377</xdr:rowOff>
    </xdr:from>
    <xdr:to>
      <xdr:col>116</xdr:col>
      <xdr:colOff>114300</xdr:colOff>
      <xdr:row>63</xdr:row>
      <xdr:rowOff>42527</xdr:rowOff>
    </xdr:to>
    <xdr:sp macro="" textlink="">
      <xdr:nvSpPr>
        <xdr:cNvPr id="708" name="楕円 707">
          <a:extLst>
            <a:ext uri="{FF2B5EF4-FFF2-40B4-BE49-F238E27FC236}">
              <a16:creationId xmlns:a16="http://schemas.microsoft.com/office/drawing/2014/main" id="{DCDE6066-7107-4898-B9CC-F91D0A8ADAB2}"/>
            </a:ext>
          </a:extLst>
        </xdr:cNvPr>
        <xdr:cNvSpPr/>
      </xdr:nvSpPr>
      <xdr:spPr>
        <a:xfrm>
          <a:off x="22110700" y="1074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135254</xdr:rowOff>
    </xdr:from>
    <xdr:ext cx="469744" cy="259045"/>
    <xdr:sp macro="" textlink="">
      <xdr:nvSpPr>
        <xdr:cNvPr id="709" name="【学校施設】&#10;一人当たり面積該当値テキスト">
          <a:extLst>
            <a:ext uri="{FF2B5EF4-FFF2-40B4-BE49-F238E27FC236}">
              <a16:creationId xmlns:a16="http://schemas.microsoft.com/office/drawing/2014/main" id="{B09BED9A-33E9-4508-812F-49F656CA0F8D}"/>
            </a:ext>
          </a:extLst>
        </xdr:cNvPr>
        <xdr:cNvSpPr txBox="1"/>
      </xdr:nvSpPr>
      <xdr:spPr>
        <a:xfrm>
          <a:off x="22199600" y="10593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120541</xdr:rowOff>
    </xdr:from>
    <xdr:to>
      <xdr:col>112</xdr:col>
      <xdr:colOff>38100</xdr:colOff>
      <xdr:row>63</xdr:row>
      <xdr:rowOff>50691</xdr:rowOff>
    </xdr:to>
    <xdr:sp macro="" textlink="">
      <xdr:nvSpPr>
        <xdr:cNvPr id="710" name="楕円 709">
          <a:extLst>
            <a:ext uri="{FF2B5EF4-FFF2-40B4-BE49-F238E27FC236}">
              <a16:creationId xmlns:a16="http://schemas.microsoft.com/office/drawing/2014/main" id="{1805A90C-BF38-44C5-A830-8EE65AC7B678}"/>
            </a:ext>
          </a:extLst>
        </xdr:cNvPr>
        <xdr:cNvSpPr/>
      </xdr:nvSpPr>
      <xdr:spPr>
        <a:xfrm>
          <a:off x="21272500" y="10750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163177</xdr:rowOff>
    </xdr:from>
    <xdr:to>
      <xdr:col>116</xdr:col>
      <xdr:colOff>63500</xdr:colOff>
      <xdr:row>62</xdr:row>
      <xdr:rowOff>171341</xdr:rowOff>
    </xdr:to>
    <xdr:cxnSp macro="">
      <xdr:nvCxnSpPr>
        <xdr:cNvPr id="711" name="直線コネクタ 710">
          <a:extLst>
            <a:ext uri="{FF2B5EF4-FFF2-40B4-BE49-F238E27FC236}">
              <a16:creationId xmlns:a16="http://schemas.microsoft.com/office/drawing/2014/main" id="{4AF7F5CB-F65F-428C-9603-7B96BDAB30E7}"/>
            </a:ext>
          </a:extLst>
        </xdr:cNvPr>
        <xdr:cNvCxnSpPr/>
      </xdr:nvCxnSpPr>
      <xdr:spPr>
        <a:xfrm flipV="1">
          <a:off x="21323300" y="10793077"/>
          <a:ext cx="838200" cy="8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126093</xdr:rowOff>
    </xdr:from>
    <xdr:to>
      <xdr:col>107</xdr:col>
      <xdr:colOff>101600</xdr:colOff>
      <xdr:row>63</xdr:row>
      <xdr:rowOff>56243</xdr:rowOff>
    </xdr:to>
    <xdr:sp macro="" textlink="">
      <xdr:nvSpPr>
        <xdr:cNvPr id="712" name="楕円 711">
          <a:extLst>
            <a:ext uri="{FF2B5EF4-FFF2-40B4-BE49-F238E27FC236}">
              <a16:creationId xmlns:a16="http://schemas.microsoft.com/office/drawing/2014/main" id="{FD9B038B-5D59-43B8-8088-41B61C05F743}"/>
            </a:ext>
          </a:extLst>
        </xdr:cNvPr>
        <xdr:cNvSpPr/>
      </xdr:nvSpPr>
      <xdr:spPr>
        <a:xfrm>
          <a:off x="20383500" y="10755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171341</xdr:rowOff>
    </xdr:from>
    <xdr:to>
      <xdr:col>111</xdr:col>
      <xdr:colOff>177800</xdr:colOff>
      <xdr:row>63</xdr:row>
      <xdr:rowOff>5443</xdr:rowOff>
    </xdr:to>
    <xdr:cxnSp macro="">
      <xdr:nvCxnSpPr>
        <xdr:cNvPr id="713" name="直線コネクタ 712">
          <a:extLst>
            <a:ext uri="{FF2B5EF4-FFF2-40B4-BE49-F238E27FC236}">
              <a16:creationId xmlns:a16="http://schemas.microsoft.com/office/drawing/2014/main" id="{35421C10-8211-4110-90A3-EC041BA706BB}"/>
            </a:ext>
          </a:extLst>
        </xdr:cNvPr>
        <xdr:cNvCxnSpPr/>
      </xdr:nvCxnSpPr>
      <xdr:spPr>
        <a:xfrm flipV="1">
          <a:off x="20434300" y="10801241"/>
          <a:ext cx="88900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131753</xdr:rowOff>
    </xdr:from>
    <xdr:to>
      <xdr:col>102</xdr:col>
      <xdr:colOff>165100</xdr:colOff>
      <xdr:row>63</xdr:row>
      <xdr:rowOff>61903</xdr:rowOff>
    </xdr:to>
    <xdr:sp macro="" textlink="">
      <xdr:nvSpPr>
        <xdr:cNvPr id="714" name="楕円 713">
          <a:extLst>
            <a:ext uri="{FF2B5EF4-FFF2-40B4-BE49-F238E27FC236}">
              <a16:creationId xmlns:a16="http://schemas.microsoft.com/office/drawing/2014/main" id="{A92FB92D-9414-43DE-B944-7EC0C271E6AA}"/>
            </a:ext>
          </a:extLst>
        </xdr:cNvPr>
        <xdr:cNvSpPr/>
      </xdr:nvSpPr>
      <xdr:spPr>
        <a:xfrm>
          <a:off x="19494500" y="10761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5443</xdr:rowOff>
    </xdr:from>
    <xdr:to>
      <xdr:col>107</xdr:col>
      <xdr:colOff>50800</xdr:colOff>
      <xdr:row>63</xdr:row>
      <xdr:rowOff>11103</xdr:rowOff>
    </xdr:to>
    <xdr:cxnSp macro="">
      <xdr:nvCxnSpPr>
        <xdr:cNvPr id="715" name="直線コネクタ 714">
          <a:extLst>
            <a:ext uri="{FF2B5EF4-FFF2-40B4-BE49-F238E27FC236}">
              <a16:creationId xmlns:a16="http://schemas.microsoft.com/office/drawing/2014/main" id="{830259DF-B8D8-4FB9-955F-4F1AFF17EEE0}"/>
            </a:ext>
          </a:extLst>
        </xdr:cNvPr>
        <xdr:cNvCxnSpPr/>
      </xdr:nvCxnSpPr>
      <xdr:spPr>
        <a:xfrm flipV="1">
          <a:off x="19545300" y="10806793"/>
          <a:ext cx="889000" cy="5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55</xdr:row>
      <xdr:rowOff>125222</xdr:rowOff>
    </xdr:from>
    <xdr:to>
      <xdr:col>98</xdr:col>
      <xdr:colOff>38100</xdr:colOff>
      <xdr:row>56</xdr:row>
      <xdr:rowOff>55372</xdr:rowOff>
    </xdr:to>
    <xdr:sp macro="" textlink="">
      <xdr:nvSpPr>
        <xdr:cNvPr id="716" name="楕円 715">
          <a:extLst>
            <a:ext uri="{FF2B5EF4-FFF2-40B4-BE49-F238E27FC236}">
              <a16:creationId xmlns:a16="http://schemas.microsoft.com/office/drawing/2014/main" id="{6DEDE62D-5211-41F3-A95A-80439E4916A4}"/>
            </a:ext>
          </a:extLst>
        </xdr:cNvPr>
        <xdr:cNvSpPr/>
      </xdr:nvSpPr>
      <xdr:spPr>
        <a:xfrm>
          <a:off x="18605500" y="955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56</xdr:row>
      <xdr:rowOff>4572</xdr:rowOff>
    </xdr:from>
    <xdr:to>
      <xdr:col>102</xdr:col>
      <xdr:colOff>114300</xdr:colOff>
      <xdr:row>63</xdr:row>
      <xdr:rowOff>11103</xdr:rowOff>
    </xdr:to>
    <xdr:cxnSp macro="">
      <xdr:nvCxnSpPr>
        <xdr:cNvPr id="717" name="直線コネクタ 716">
          <a:extLst>
            <a:ext uri="{FF2B5EF4-FFF2-40B4-BE49-F238E27FC236}">
              <a16:creationId xmlns:a16="http://schemas.microsoft.com/office/drawing/2014/main" id="{2A11AA0C-FE27-4EE8-9A71-E3769B43E446}"/>
            </a:ext>
          </a:extLst>
        </xdr:cNvPr>
        <xdr:cNvCxnSpPr/>
      </xdr:nvCxnSpPr>
      <xdr:spPr>
        <a:xfrm>
          <a:off x="18656300" y="9605772"/>
          <a:ext cx="889000" cy="120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96138</xdr:rowOff>
    </xdr:from>
    <xdr:ext cx="469744" cy="259045"/>
    <xdr:sp macro="" textlink="">
      <xdr:nvSpPr>
        <xdr:cNvPr id="718" name="n_1aveValue【学校施設】&#10;一人当たり面積">
          <a:extLst>
            <a:ext uri="{FF2B5EF4-FFF2-40B4-BE49-F238E27FC236}">
              <a16:creationId xmlns:a16="http://schemas.microsoft.com/office/drawing/2014/main" id="{CB1C12FD-A3D3-4333-A6C9-6E78CBF34AEE}"/>
            </a:ext>
          </a:extLst>
        </xdr:cNvPr>
        <xdr:cNvSpPr txBox="1"/>
      </xdr:nvSpPr>
      <xdr:spPr>
        <a:xfrm>
          <a:off x="21075727" y="10897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97879</xdr:rowOff>
    </xdr:from>
    <xdr:ext cx="469744" cy="259045"/>
    <xdr:sp macro="" textlink="">
      <xdr:nvSpPr>
        <xdr:cNvPr id="719" name="n_2aveValue【学校施設】&#10;一人当たり面積">
          <a:extLst>
            <a:ext uri="{FF2B5EF4-FFF2-40B4-BE49-F238E27FC236}">
              <a16:creationId xmlns:a16="http://schemas.microsoft.com/office/drawing/2014/main" id="{D95E41D7-491A-4AD5-B3E5-48BE3191A546}"/>
            </a:ext>
          </a:extLst>
        </xdr:cNvPr>
        <xdr:cNvSpPr txBox="1"/>
      </xdr:nvSpPr>
      <xdr:spPr>
        <a:xfrm>
          <a:off x="20199427" y="10899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85143</xdr:rowOff>
    </xdr:from>
    <xdr:ext cx="469744" cy="259045"/>
    <xdr:sp macro="" textlink="">
      <xdr:nvSpPr>
        <xdr:cNvPr id="720" name="n_3aveValue【学校施設】&#10;一人当たり面積">
          <a:extLst>
            <a:ext uri="{FF2B5EF4-FFF2-40B4-BE49-F238E27FC236}">
              <a16:creationId xmlns:a16="http://schemas.microsoft.com/office/drawing/2014/main" id="{C96140BD-1B94-440E-A65C-5742F0B5DBE7}"/>
            </a:ext>
          </a:extLst>
        </xdr:cNvPr>
        <xdr:cNvSpPr txBox="1"/>
      </xdr:nvSpPr>
      <xdr:spPr>
        <a:xfrm>
          <a:off x="19310427" y="10886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96791</xdr:rowOff>
    </xdr:from>
    <xdr:ext cx="469744" cy="259045"/>
    <xdr:sp macro="" textlink="">
      <xdr:nvSpPr>
        <xdr:cNvPr id="721" name="n_4aveValue【学校施設】&#10;一人当たり面積">
          <a:extLst>
            <a:ext uri="{FF2B5EF4-FFF2-40B4-BE49-F238E27FC236}">
              <a16:creationId xmlns:a16="http://schemas.microsoft.com/office/drawing/2014/main" id="{75C6C2F7-3A8C-490A-ACD1-70F974A98320}"/>
            </a:ext>
          </a:extLst>
        </xdr:cNvPr>
        <xdr:cNvSpPr txBox="1"/>
      </xdr:nvSpPr>
      <xdr:spPr>
        <a:xfrm>
          <a:off x="18421427" y="10898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67218</xdr:rowOff>
    </xdr:from>
    <xdr:ext cx="469744" cy="259045"/>
    <xdr:sp macro="" textlink="">
      <xdr:nvSpPr>
        <xdr:cNvPr id="722" name="n_1mainValue【学校施設】&#10;一人当たり面積">
          <a:extLst>
            <a:ext uri="{FF2B5EF4-FFF2-40B4-BE49-F238E27FC236}">
              <a16:creationId xmlns:a16="http://schemas.microsoft.com/office/drawing/2014/main" id="{CC3D0FA6-5640-449F-95E7-D6F7B6477401}"/>
            </a:ext>
          </a:extLst>
        </xdr:cNvPr>
        <xdr:cNvSpPr txBox="1"/>
      </xdr:nvSpPr>
      <xdr:spPr>
        <a:xfrm>
          <a:off x="21075727" y="10525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72770</xdr:rowOff>
    </xdr:from>
    <xdr:ext cx="469744" cy="259045"/>
    <xdr:sp macro="" textlink="">
      <xdr:nvSpPr>
        <xdr:cNvPr id="723" name="n_2mainValue【学校施設】&#10;一人当たり面積">
          <a:extLst>
            <a:ext uri="{FF2B5EF4-FFF2-40B4-BE49-F238E27FC236}">
              <a16:creationId xmlns:a16="http://schemas.microsoft.com/office/drawing/2014/main" id="{0A8D2435-3700-4002-A0C1-B6CE109F7917}"/>
            </a:ext>
          </a:extLst>
        </xdr:cNvPr>
        <xdr:cNvSpPr txBox="1"/>
      </xdr:nvSpPr>
      <xdr:spPr>
        <a:xfrm>
          <a:off x="20199427" y="10531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78430</xdr:rowOff>
    </xdr:from>
    <xdr:ext cx="469744" cy="259045"/>
    <xdr:sp macro="" textlink="">
      <xdr:nvSpPr>
        <xdr:cNvPr id="724" name="n_3mainValue【学校施設】&#10;一人当たり面積">
          <a:extLst>
            <a:ext uri="{FF2B5EF4-FFF2-40B4-BE49-F238E27FC236}">
              <a16:creationId xmlns:a16="http://schemas.microsoft.com/office/drawing/2014/main" id="{95DAFAB8-F3FB-4D54-BAB7-43E2D074D328}"/>
            </a:ext>
          </a:extLst>
        </xdr:cNvPr>
        <xdr:cNvSpPr txBox="1"/>
      </xdr:nvSpPr>
      <xdr:spPr>
        <a:xfrm>
          <a:off x="19310427" y="10536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54</xdr:row>
      <xdr:rowOff>71899</xdr:rowOff>
    </xdr:from>
    <xdr:ext cx="534377" cy="259045"/>
    <xdr:sp macro="" textlink="">
      <xdr:nvSpPr>
        <xdr:cNvPr id="725" name="n_4mainValue【学校施設】&#10;一人当たり面積">
          <a:extLst>
            <a:ext uri="{FF2B5EF4-FFF2-40B4-BE49-F238E27FC236}">
              <a16:creationId xmlns:a16="http://schemas.microsoft.com/office/drawing/2014/main" id="{2C939E84-1704-45A1-9B04-F159C962662A}"/>
            </a:ext>
          </a:extLst>
        </xdr:cNvPr>
        <xdr:cNvSpPr txBox="1"/>
      </xdr:nvSpPr>
      <xdr:spPr>
        <a:xfrm>
          <a:off x="18389111" y="933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F608C69C-0E4F-4143-96E7-99662C20DF2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E60A5805-BED2-4006-924B-9BAB61BB6E7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2BC50A47-9715-476B-A0ED-D6BD4422A9F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5386C332-0801-4EB1-B0D9-3CA979F7503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C12AB4BA-5309-4203-96A9-8191C1BD3C2C}"/>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19FE248A-47F2-4448-8096-E2DC6677A63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D1131A8C-1A6D-47C3-8DD8-12EB988BE46E}"/>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6C1F8653-3A9C-4769-8E09-002BE4BC27C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34" name="正方形/長方形 733">
          <a:extLst>
            <a:ext uri="{FF2B5EF4-FFF2-40B4-BE49-F238E27FC236}">
              <a16:creationId xmlns:a16="http://schemas.microsoft.com/office/drawing/2014/main" id="{30B84B8A-6E77-498C-A011-A434C387CDC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35" name="正方形/長方形 734">
          <a:extLst>
            <a:ext uri="{FF2B5EF4-FFF2-40B4-BE49-F238E27FC236}">
              <a16:creationId xmlns:a16="http://schemas.microsoft.com/office/drawing/2014/main" id="{91828C43-CA17-46B8-9FF3-4F4AF114E11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36" name="正方形/長方形 735">
          <a:extLst>
            <a:ext uri="{FF2B5EF4-FFF2-40B4-BE49-F238E27FC236}">
              <a16:creationId xmlns:a16="http://schemas.microsoft.com/office/drawing/2014/main" id="{FB46B7A8-E631-4A0C-ACA0-D779A2232158}"/>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37" name="正方形/長方形 736">
          <a:extLst>
            <a:ext uri="{FF2B5EF4-FFF2-40B4-BE49-F238E27FC236}">
              <a16:creationId xmlns:a16="http://schemas.microsoft.com/office/drawing/2014/main" id="{7AC62951-6B6C-4EC7-869E-27BB80F1DD9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38" name="正方形/長方形 737">
          <a:extLst>
            <a:ext uri="{FF2B5EF4-FFF2-40B4-BE49-F238E27FC236}">
              <a16:creationId xmlns:a16="http://schemas.microsoft.com/office/drawing/2014/main" id="{C9649C64-9301-4DE5-A7E4-4199C923071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39" name="正方形/長方形 738">
          <a:extLst>
            <a:ext uri="{FF2B5EF4-FFF2-40B4-BE49-F238E27FC236}">
              <a16:creationId xmlns:a16="http://schemas.microsoft.com/office/drawing/2014/main" id="{3570D0DE-37A4-45D1-BF42-3B161DA57B6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0" name="正方形/長方形 739">
          <a:extLst>
            <a:ext uri="{FF2B5EF4-FFF2-40B4-BE49-F238E27FC236}">
              <a16:creationId xmlns:a16="http://schemas.microsoft.com/office/drawing/2014/main" id="{2E015EF2-BB8D-4257-B40A-7701B317A2E5}"/>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1" name="正方形/長方形 740">
          <a:extLst>
            <a:ext uri="{FF2B5EF4-FFF2-40B4-BE49-F238E27FC236}">
              <a16:creationId xmlns:a16="http://schemas.microsoft.com/office/drawing/2014/main" id="{79C7B5B8-378D-4595-8701-372D285DB1E3}"/>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9EAC1C03-2F0E-4F49-ACFA-4CB3B0B4F9F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B97E3FC7-6158-4AC2-8848-BAA9000A28B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EFB33AE9-8F55-43EE-9DFD-1FAC46E8011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F843E2E9-97A9-49B8-9C92-C1A1177269D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3DFCFF48-1816-4502-A61D-A43DE21D5BC7}"/>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4B07DB47-B529-45FA-8A70-3FBF115AA41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C7DADE9C-0CB8-4515-B973-68B4E67C487A}"/>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3A1FE6DD-1E9D-4768-9DC8-67AC864165AF}"/>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45AA54E8-01C0-4D72-BD19-E45A26885B8F}"/>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D4531A8A-7AF9-43EB-B943-A072C1C4BC3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B2D9C4CD-448E-4B21-87A6-A09725E2BB46}"/>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3" name="直線コネクタ 752">
          <a:extLst>
            <a:ext uri="{FF2B5EF4-FFF2-40B4-BE49-F238E27FC236}">
              <a16:creationId xmlns:a16="http://schemas.microsoft.com/office/drawing/2014/main" id="{DA3E774B-E5AB-489D-82E9-86E80C52D782}"/>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4" name="テキスト ボックス 753">
          <a:extLst>
            <a:ext uri="{FF2B5EF4-FFF2-40B4-BE49-F238E27FC236}">
              <a16:creationId xmlns:a16="http://schemas.microsoft.com/office/drawing/2014/main" id="{2017D595-6FCA-4E56-9A10-AD841CDA2AD4}"/>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5" name="直線コネクタ 754">
          <a:extLst>
            <a:ext uri="{FF2B5EF4-FFF2-40B4-BE49-F238E27FC236}">
              <a16:creationId xmlns:a16="http://schemas.microsoft.com/office/drawing/2014/main" id="{DF65AF15-4A06-4537-B674-A74B8F3C732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6" name="テキスト ボックス 755">
          <a:extLst>
            <a:ext uri="{FF2B5EF4-FFF2-40B4-BE49-F238E27FC236}">
              <a16:creationId xmlns:a16="http://schemas.microsoft.com/office/drawing/2014/main" id="{0D57CE9E-9674-4780-9A2A-6904A6B7E328}"/>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7" name="直線コネクタ 756">
          <a:extLst>
            <a:ext uri="{FF2B5EF4-FFF2-40B4-BE49-F238E27FC236}">
              <a16:creationId xmlns:a16="http://schemas.microsoft.com/office/drawing/2014/main" id="{A9BD4AAF-F0FC-4470-8C16-DC482145927D}"/>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8" name="テキスト ボックス 757">
          <a:extLst>
            <a:ext uri="{FF2B5EF4-FFF2-40B4-BE49-F238E27FC236}">
              <a16:creationId xmlns:a16="http://schemas.microsoft.com/office/drawing/2014/main" id="{354B8CAE-4F67-4863-80A0-F84CA7CCDEEF}"/>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9" name="直線コネクタ 758">
          <a:extLst>
            <a:ext uri="{FF2B5EF4-FFF2-40B4-BE49-F238E27FC236}">
              <a16:creationId xmlns:a16="http://schemas.microsoft.com/office/drawing/2014/main" id="{FB8DAB24-BC23-47B9-9940-616A85F2E9B9}"/>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60" name="テキスト ボックス 759">
          <a:extLst>
            <a:ext uri="{FF2B5EF4-FFF2-40B4-BE49-F238E27FC236}">
              <a16:creationId xmlns:a16="http://schemas.microsoft.com/office/drawing/2014/main" id="{64B18AF1-916C-466E-8800-3390F7006961}"/>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61" name="直線コネクタ 760">
          <a:extLst>
            <a:ext uri="{FF2B5EF4-FFF2-40B4-BE49-F238E27FC236}">
              <a16:creationId xmlns:a16="http://schemas.microsoft.com/office/drawing/2014/main" id="{07EC8EDB-5A98-4BFC-BF91-0F7645BA6325}"/>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2" name="テキスト ボックス 761">
          <a:extLst>
            <a:ext uri="{FF2B5EF4-FFF2-40B4-BE49-F238E27FC236}">
              <a16:creationId xmlns:a16="http://schemas.microsoft.com/office/drawing/2014/main" id="{F1E541DF-15D8-42BC-A5C3-7C0F6F5AF102}"/>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3" name="直線コネクタ 762">
          <a:extLst>
            <a:ext uri="{FF2B5EF4-FFF2-40B4-BE49-F238E27FC236}">
              <a16:creationId xmlns:a16="http://schemas.microsoft.com/office/drawing/2014/main" id="{CDE8C915-A55D-4090-849F-6AD65B87F26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4" name="テキスト ボックス 763">
          <a:extLst>
            <a:ext uri="{FF2B5EF4-FFF2-40B4-BE49-F238E27FC236}">
              <a16:creationId xmlns:a16="http://schemas.microsoft.com/office/drawing/2014/main" id="{F7C012EF-0F54-4F62-9CD3-362F941FC58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5" name="【公民館】&#10;有形固定資産減価償却率グラフ枠">
          <a:extLst>
            <a:ext uri="{FF2B5EF4-FFF2-40B4-BE49-F238E27FC236}">
              <a16:creationId xmlns:a16="http://schemas.microsoft.com/office/drawing/2014/main" id="{F95FAEE7-6518-4617-9552-8BBE9BFE951A}"/>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95250</xdr:rowOff>
    </xdr:from>
    <xdr:to>
      <xdr:col>85</xdr:col>
      <xdr:colOff>126364</xdr:colOff>
      <xdr:row>108</xdr:row>
      <xdr:rowOff>152400</xdr:rowOff>
    </xdr:to>
    <xdr:cxnSp macro="">
      <xdr:nvCxnSpPr>
        <xdr:cNvPr id="766" name="直線コネクタ 765">
          <a:extLst>
            <a:ext uri="{FF2B5EF4-FFF2-40B4-BE49-F238E27FC236}">
              <a16:creationId xmlns:a16="http://schemas.microsoft.com/office/drawing/2014/main" id="{234815D3-6B8F-4819-A27E-3E65D25411C7}"/>
            </a:ext>
          </a:extLst>
        </xdr:cNvPr>
        <xdr:cNvCxnSpPr/>
      </xdr:nvCxnSpPr>
      <xdr:spPr>
        <a:xfrm flipV="1">
          <a:off x="16318864" y="170688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7" name="【公民館】&#10;有形固定資産減価償却率最小値テキスト">
          <a:extLst>
            <a:ext uri="{FF2B5EF4-FFF2-40B4-BE49-F238E27FC236}">
              <a16:creationId xmlns:a16="http://schemas.microsoft.com/office/drawing/2014/main" id="{03CDAFAB-C45A-42D3-B5A7-B4C332F5DAFB}"/>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8" name="直線コネクタ 767">
          <a:extLst>
            <a:ext uri="{FF2B5EF4-FFF2-40B4-BE49-F238E27FC236}">
              <a16:creationId xmlns:a16="http://schemas.microsoft.com/office/drawing/2014/main" id="{6D4A2A22-D1ED-42DB-91C1-371717307085}"/>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41927</xdr:rowOff>
    </xdr:from>
    <xdr:ext cx="405111" cy="259045"/>
    <xdr:sp macro="" textlink="">
      <xdr:nvSpPr>
        <xdr:cNvPr id="769" name="【公民館】&#10;有形固定資産減価償却率最大値テキスト">
          <a:extLst>
            <a:ext uri="{FF2B5EF4-FFF2-40B4-BE49-F238E27FC236}">
              <a16:creationId xmlns:a16="http://schemas.microsoft.com/office/drawing/2014/main" id="{B308E57C-EFE4-4B43-9F59-E0D83717C32F}"/>
            </a:ext>
          </a:extLst>
        </xdr:cNvPr>
        <xdr:cNvSpPr txBox="1"/>
      </xdr:nvSpPr>
      <xdr:spPr>
        <a:xfrm>
          <a:off x="16357600" y="16844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95250</xdr:rowOff>
    </xdr:from>
    <xdr:to>
      <xdr:col>86</xdr:col>
      <xdr:colOff>25400</xdr:colOff>
      <xdr:row>99</xdr:row>
      <xdr:rowOff>95250</xdr:rowOff>
    </xdr:to>
    <xdr:cxnSp macro="">
      <xdr:nvCxnSpPr>
        <xdr:cNvPr id="770" name="直線コネクタ 769">
          <a:extLst>
            <a:ext uri="{FF2B5EF4-FFF2-40B4-BE49-F238E27FC236}">
              <a16:creationId xmlns:a16="http://schemas.microsoft.com/office/drawing/2014/main" id="{23532079-1A32-4D57-B778-CA0542906693}"/>
            </a:ext>
          </a:extLst>
        </xdr:cNvPr>
        <xdr:cNvCxnSpPr/>
      </xdr:nvCxnSpPr>
      <xdr:spPr>
        <a:xfrm>
          <a:off x="16230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137813</xdr:rowOff>
    </xdr:from>
    <xdr:ext cx="405111" cy="259045"/>
    <xdr:sp macro="" textlink="">
      <xdr:nvSpPr>
        <xdr:cNvPr id="771" name="【公民館】&#10;有形固定資産減価償却率平均値テキスト">
          <a:extLst>
            <a:ext uri="{FF2B5EF4-FFF2-40B4-BE49-F238E27FC236}">
              <a16:creationId xmlns:a16="http://schemas.microsoft.com/office/drawing/2014/main" id="{0B4EE995-6850-4DFB-801B-B7C8E0D284AC}"/>
            </a:ext>
          </a:extLst>
        </xdr:cNvPr>
        <xdr:cNvSpPr txBox="1"/>
      </xdr:nvSpPr>
      <xdr:spPr>
        <a:xfrm>
          <a:off x="16357600" y="177971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114936</xdr:rowOff>
    </xdr:from>
    <xdr:to>
      <xdr:col>85</xdr:col>
      <xdr:colOff>177800</xdr:colOff>
      <xdr:row>105</xdr:row>
      <xdr:rowOff>45086</xdr:rowOff>
    </xdr:to>
    <xdr:sp macro="" textlink="">
      <xdr:nvSpPr>
        <xdr:cNvPr id="772" name="フローチャート: 判断 771">
          <a:extLst>
            <a:ext uri="{FF2B5EF4-FFF2-40B4-BE49-F238E27FC236}">
              <a16:creationId xmlns:a16="http://schemas.microsoft.com/office/drawing/2014/main" id="{6A523BCB-9AA7-478F-BFAF-F64ED67CC490}"/>
            </a:ext>
          </a:extLst>
        </xdr:cNvPr>
        <xdr:cNvSpPr/>
      </xdr:nvSpPr>
      <xdr:spPr>
        <a:xfrm>
          <a:off x="16268700" y="1794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122555</xdr:rowOff>
    </xdr:from>
    <xdr:to>
      <xdr:col>81</xdr:col>
      <xdr:colOff>101600</xdr:colOff>
      <xdr:row>105</xdr:row>
      <xdr:rowOff>52705</xdr:rowOff>
    </xdr:to>
    <xdr:sp macro="" textlink="">
      <xdr:nvSpPr>
        <xdr:cNvPr id="773" name="フローチャート: 判断 772">
          <a:extLst>
            <a:ext uri="{FF2B5EF4-FFF2-40B4-BE49-F238E27FC236}">
              <a16:creationId xmlns:a16="http://schemas.microsoft.com/office/drawing/2014/main" id="{A81FA588-F836-4B02-A01B-015F1BC11A3B}"/>
            </a:ext>
          </a:extLst>
        </xdr:cNvPr>
        <xdr:cNvSpPr/>
      </xdr:nvSpPr>
      <xdr:spPr>
        <a:xfrm>
          <a:off x="154305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107314</xdr:rowOff>
    </xdr:from>
    <xdr:to>
      <xdr:col>76</xdr:col>
      <xdr:colOff>165100</xdr:colOff>
      <xdr:row>105</xdr:row>
      <xdr:rowOff>37464</xdr:rowOff>
    </xdr:to>
    <xdr:sp macro="" textlink="">
      <xdr:nvSpPr>
        <xdr:cNvPr id="774" name="フローチャート: 判断 773">
          <a:extLst>
            <a:ext uri="{FF2B5EF4-FFF2-40B4-BE49-F238E27FC236}">
              <a16:creationId xmlns:a16="http://schemas.microsoft.com/office/drawing/2014/main" id="{278B1EB6-CCF5-4AF1-A383-FD580D73E679}"/>
            </a:ext>
          </a:extLst>
        </xdr:cNvPr>
        <xdr:cNvSpPr/>
      </xdr:nvSpPr>
      <xdr:spPr>
        <a:xfrm>
          <a:off x="14541500" y="1793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116839</xdr:rowOff>
    </xdr:from>
    <xdr:to>
      <xdr:col>72</xdr:col>
      <xdr:colOff>38100</xdr:colOff>
      <xdr:row>105</xdr:row>
      <xdr:rowOff>46989</xdr:rowOff>
    </xdr:to>
    <xdr:sp macro="" textlink="">
      <xdr:nvSpPr>
        <xdr:cNvPr id="775" name="フローチャート: 判断 774">
          <a:extLst>
            <a:ext uri="{FF2B5EF4-FFF2-40B4-BE49-F238E27FC236}">
              <a16:creationId xmlns:a16="http://schemas.microsoft.com/office/drawing/2014/main" id="{5E3460AD-E35F-4A01-9598-0690DA570EC1}"/>
            </a:ext>
          </a:extLst>
        </xdr:cNvPr>
        <xdr:cNvSpPr/>
      </xdr:nvSpPr>
      <xdr:spPr>
        <a:xfrm>
          <a:off x="13652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90170</xdr:rowOff>
    </xdr:from>
    <xdr:to>
      <xdr:col>67</xdr:col>
      <xdr:colOff>101600</xdr:colOff>
      <xdr:row>105</xdr:row>
      <xdr:rowOff>20320</xdr:rowOff>
    </xdr:to>
    <xdr:sp macro="" textlink="">
      <xdr:nvSpPr>
        <xdr:cNvPr id="776" name="フローチャート: 判断 775">
          <a:extLst>
            <a:ext uri="{FF2B5EF4-FFF2-40B4-BE49-F238E27FC236}">
              <a16:creationId xmlns:a16="http://schemas.microsoft.com/office/drawing/2014/main" id="{64354DF2-B583-4D0B-90F2-06C8ADF313E8}"/>
            </a:ext>
          </a:extLst>
        </xdr:cNvPr>
        <xdr:cNvSpPr/>
      </xdr:nvSpPr>
      <xdr:spPr>
        <a:xfrm>
          <a:off x="12763500" y="1792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3D8AB575-B0AC-4629-B6BA-1852D14A6A1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52A920AD-A336-4E43-A142-10F9C850BC4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F1D3783B-6530-4E02-9539-445F4C026A0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27A62607-E14A-43AB-8A4D-D24267A2246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711DBBF3-2A47-4C3C-8970-A202E722C4B7}"/>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133986</xdr:rowOff>
    </xdr:from>
    <xdr:to>
      <xdr:col>85</xdr:col>
      <xdr:colOff>177800</xdr:colOff>
      <xdr:row>105</xdr:row>
      <xdr:rowOff>64136</xdr:rowOff>
    </xdr:to>
    <xdr:sp macro="" textlink="">
      <xdr:nvSpPr>
        <xdr:cNvPr id="782" name="楕円 781">
          <a:extLst>
            <a:ext uri="{FF2B5EF4-FFF2-40B4-BE49-F238E27FC236}">
              <a16:creationId xmlns:a16="http://schemas.microsoft.com/office/drawing/2014/main" id="{885D61DD-6E5A-44FA-8BE8-2793168CADC6}"/>
            </a:ext>
          </a:extLst>
        </xdr:cNvPr>
        <xdr:cNvSpPr/>
      </xdr:nvSpPr>
      <xdr:spPr>
        <a:xfrm>
          <a:off x="16268700" y="17964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112413</xdr:rowOff>
    </xdr:from>
    <xdr:ext cx="405111" cy="259045"/>
    <xdr:sp macro="" textlink="">
      <xdr:nvSpPr>
        <xdr:cNvPr id="783" name="【公民館】&#10;有形固定資産減価償却率該当値テキスト">
          <a:extLst>
            <a:ext uri="{FF2B5EF4-FFF2-40B4-BE49-F238E27FC236}">
              <a16:creationId xmlns:a16="http://schemas.microsoft.com/office/drawing/2014/main" id="{A5E16801-B5DF-4841-888C-38C035595415}"/>
            </a:ext>
          </a:extLst>
        </xdr:cNvPr>
        <xdr:cNvSpPr txBox="1"/>
      </xdr:nvSpPr>
      <xdr:spPr>
        <a:xfrm>
          <a:off x="16357600" y="17943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99695</xdr:rowOff>
    </xdr:from>
    <xdr:to>
      <xdr:col>81</xdr:col>
      <xdr:colOff>101600</xdr:colOff>
      <xdr:row>105</xdr:row>
      <xdr:rowOff>29845</xdr:rowOff>
    </xdr:to>
    <xdr:sp macro="" textlink="">
      <xdr:nvSpPr>
        <xdr:cNvPr id="784" name="楕円 783">
          <a:extLst>
            <a:ext uri="{FF2B5EF4-FFF2-40B4-BE49-F238E27FC236}">
              <a16:creationId xmlns:a16="http://schemas.microsoft.com/office/drawing/2014/main" id="{672AA899-71F3-4917-BABC-4603BB78F09C}"/>
            </a:ext>
          </a:extLst>
        </xdr:cNvPr>
        <xdr:cNvSpPr/>
      </xdr:nvSpPr>
      <xdr:spPr>
        <a:xfrm>
          <a:off x="15430500" y="1793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150495</xdr:rowOff>
    </xdr:from>
    <xdr:to>
      <xdr:col>85</xdr:col>
      <xdr:colOff>127000</xdr:colOff>
      <xdr:row>105</xdr:row>
      <xdr:rowOff>13336</xdr:rowOff>
    </xdr:to>
    <xdr:cxnSp macro="">
      <xdr:nvCxnSpPr>
        <xdr:cNvPr id="785" name="直線コネクタ 784">
          <a:extLst>
            <a:ext uri="{FF2B5EF4-FFF2-40B4-BE49-F238E27FC236}">
              <a16:creationId xmlns:a16="http://schemas.microsoft.com/office/drawing/2014/main" id="{6EF61194-3F88-4E28-BFE1-DDC2E36A9E52}"/>
            </a:ext>
          </a:extLst>
        </xdr:cNvPr>
        <xdr:cNvCxnSpPr/>
      </xdr:nvCxnSpPr>
      <xdr:spPr>
        <a:xfrm>
          <a:off x="15481300" y="17981295"/>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63500</xdr:rowOff>
    </xdr:from>
    <xdr:to>
      <xdr:col>76</xdr:col>
      <xdr:colOff>165100</xdr:colOff>
      <xdr:row>104</xdr:row>
      <xdr:rowOff>165100</xdr:rowOff>
    </xdr:to>
    <xdr:sp macro="" textlink="">
      <xdr:nvSpPr>
        <xdr:cNvPr id="786" name="楕円 785">
          <a:extLst>
            <a:ext uri="{FF2B5EF4-FFF2-40B4-BE49-F238E27FC236}">
              <a16:creationId xmlns:a16="http://schemas.microsoft.com/office/drawing/2014/main" id="{206F975A-49A3-4161-9B10-D15E365178FA}"/>
            </a:ext>
          </a:extLst>
        </xdr:cNvPr>
        <xdr:cNvSpPr/>
      </xdr:nvSpPr>
      <xdr:spPr>
        <a:xfrm>
          <a:off x="14541500" y="1789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114300</xdr:rowOff>
    </xdr:from>
    <xdr:to>
      <xdr:col>81</xdr:col>
      <xdr:colOff>50800</xdr:colOff>
      <xdr:row>104</xdr:row>
      <xdr:rowOff>150495</xdr:rowOff>
    </xdr:to>
    <xdr:cxnSp macro="">
      <xdr:nvCxnSpPr>
        <xdr:cNvPr id="787" name="直線コネクタ 786">
          <a:extLst>
            <a:ext uri="{FF2B5EF4-FFF2-40B4-BE49-F238E27FC236}">
              <a16:creationId xmlns:a16="http://schemas.microsoft.com/office/drawing/2014/main" id="{51416762-EF2B-4559-BFF0-4C188B730A7C}"/>
            </a:ext>
          </a:extLst>
        </xdr:cNvPr>
        <xdr:cNvCxnSpPr/>
      </xdr:nvCxnSpPr>
      <xdr:spPr>
        <a:xfrm>
          <a:off x="14592300" y="1794510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23495</xdr:rowOff>
    </xdr:from>
    <xdr:to>
      <xdr:col>72</xdr:col>
      <xdr:colOff>38100</xdr:colOff>
      <xdr:row>103</xdr:row>
      <xdr:rowOff>125095</xdr:rowOff>
    </xdr:to>
    <xdr:sp macro="" textlink="">
      <xdr:nvSpPr>
        <xdr:cNvPr id="788" name="楕円 787">
          <a:extLst>
            <a:ext uri="{FF2B5EF4-FFF2-40B4-BE49-F238E27FC236}">
              <a16:creationId xmlns:a16="http://schemas.microsoft.com/office/drawing/2014/main" id="{074BA6A2-C232-458E-B85E-79BD8585C7C6}"/>
            </a:ext>
          </a:extLst>
        </xdr:cNvPr>
        <xdr:cNvSpPr/>
      </xdr:nvSpPr>
      <xdr:spPr>
        <a:xfrm>
          <a:off x="13652500" y="1768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74295</xdr:rowOff>
    </xdr:from>
    <xdr:to>
      <xdr:col>76</xdr:col>
      <xdr:colOff>114300</xdr:colOff>
      <xdr:row>104</xdr:row>
      <xdr:rowOff>114300</xdr:rowOff>
    </xdr:to>
    <xdr:cxnSp macro="">
      <xdr:nvCxnSpPr>
        <xdr:cNvPr id="789" name="直線コネクタ 788">
          <a:extLst>
            <a:ext uri="{FF2B5EF4-FFF2-40B4-BE49-F238E27FC236}">
              <a16:creationId xmlns:a16="http://schemas.microsoft.com/office/drawing/2014/main" id="{0539352C-4E54-4B0E-B942-BF8A718915C7}"/>
            </a:ext>
          </a:extLst>
        </xdr:cNvPr>
        <xdr:cNvCxnSpPr/>
      </xdr:nvCxnSpPr>
      <xdr:spPr>
        <a:xfrm>
          <a:off x="13703300" y="17733645"/>
          <a:ext cx="889000" cy="21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103</xdr:row>
      <xdr:rowOff>13970</xdr:rowOff>
    </xdr:from>
    <xdr:to>
      <xdr:col>67</xdr:col>
      <xdr:colOff>101600</xdr:colOff>
      <xdr:row>103</xdr:row>
      <xdr:rowOff>115570</xdr:rowOff>
    </xdr:to>
    <xdr:sp macro="" textlink="">
      <xdr:nvSpPr>
        <xdr:cNvPr id="790" name="楕円 789">
          <a:extLst>
            <a:ext uri="{FF2B5EF4-FFF2-40B4-BE49-F238E27FC236}">
              <a16:creationId xmlns:a16="http://schemas.microsoft.com/office/drawing/2014/main" id="{AA39693A-4568-4B39-B5F7-A2B1163D4030}"/>
            </a:ext>
          </a:extLst>
        </xdr:cNvPr>
        <xdr:cNvSpPr/>
      </xdr:nvSpPr>
      <xdr:spPr>
        <a:xfrm>
          <a:off x="12763500" y="1767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64770</xdr:rowOff>
    </xdr:from>
    <xdr:to>
      <xdr:col>71</xdr:col>
      <xdr:colOff>177800</xdr:colOff>
      <xdr:row>103</xdr:row>
      <xdr:rowOff>74295</xdr:rowOff>
    </xdr:to>
    <xdr:cxnSp macro="">
      <xdr:nvCxnSpPr>
        <xdr:cNvPr id="791" name="直線コネクタ 790">
          <a:extLst>
            <a:ext uri="{FF2B5EF4-FFF2-40B4-BE49-F238E27FC236}">
              <a16:creationId xmlns:a16="http://schemas.microsoft.com/office/drawing/2014/main" id="{59A7FFC6-30B1-4C12-BFFE-3F38D70F248B}"/>
            </a:ext>
          </a:extLst>
        </xdr:cNvPr>
        <xdr:cNvCxnSpPr/>
      </xdr:nvCxnSpPr>
      <xdr:spPr>
        <a:xfrm>
          <a:off x="12814300" y="177241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43832</xdr:rowOff>
    </xdr:from>
    <xdr:ext cx="405111" cy="259045"/>
    <xdr:sp macro="" textlink="">
      <xdr:nvSpPr>
        <xdr:cNvPr id="792" name="n_1aveValue【公民館】&#10;有形固定資産減価償却率">
          <a:extLst>
            <a:ext uri="{FF2B5EF4-FFF2-40B4-BE49-F238E27FC236}">
              <a16:creationId xmlns:a16="http://schemas.microsoft.com/office/drawing/2014/main" id="{C60405F6-7491-495F-825E-EC3E5D9509D8}"/>
            </a:ext>
          </a:extLst>
        </xdr:cNvPr>
        <xdr:cNvSpPr txBox="1"/>
      </xdr:nvSpPr>
      <xdr:spPr>
        <a:xfrm>
          <a:off x="15266044" y="180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28591</xdr:rowOff>
    </xdr:from>
    <xdr:ext cx="405111" cy="259045"/>
    <xdr:sp macro="" textlink="">
      <xdr:nvSpPr>
        <xdr:cNvPr id="793" name="n_2aveValue【公民館】&#10;有形固定資産減価償却率">
          <a:extLst>
            <a:ext uri="{FF2B5EF4-FFF2-40B4-BE49-F238E27FC236}">
              <a16:creationId xmlns:a16="http://schemas.microsoft.com/office/drawing/2014/main" id="{DF07AA16-31F7-442F-A290-31F8E085ABA2}"/>
            </a:ext>
          </a:extLst>
        </xdr:cNvPr>
        <xdr:cNvSpPr txBox="1"/>
      </xdr:nvSpPr>
      <xdr:spPr>
        <a:xfrm>
          <a:off x="14389744" y="18030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38116</xdr:rowOff>
    </xdr:from>
    <xdr:ext cx="405111" cy="259045"/>
    <xdr:sp macro="" textlink="">
      <xdr:nvSpPr>
        <xdr:cNvPr id="794" name="n_3aveValue【公民館】&#10;有形固定資産減価償却率">
          <a:extLst>
            <a:ext uri="{FF2B5EF4-FFF2-40B4-BE49-F238E27FC236}">
              <a16:creationId xmlns:a16="http://schemas.microsoft.com/office/drawing/2014/main" id="{5AF824E3-61F8-4FBF-BE35-AFCFD4FB9F04}"/>
            </a:ext>
          </a:extLst>
        </xdr:cNvPr>
        <xdr:cNvSpPr txBox="1"/>
      </xdr:nvSpPr>
      <xdr:spPr>
        <a:xfrm>
          <a:off x="13500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11447</xdr:rowOff>
    </xdr:from>
    <xdr:ext cx="405111" cy="259045"/>
    <xdr:sp macro="" textlink="">
      <xdr:nvSpPr>
        <xdr:cNvPr id="795" name="n_4aveValue【公民館】&#10;有形固定資産減価償却率">
          <a:extLst>
            <a:ext uri="{FF2B5EF4-FFF2-40B4-BE49-F238E27FC236}">
              <a16:creationId xmlns:a16="http://schemas.microsoft.com/office/drawing/2014/main" id="{517FF767-1A18-4DD7-864B-0B2CC07CBB92}"/>
            </a:ext>
          </a:extLst>
        </xdr:cNvPr>
        <xdr:cNvSpPr txBox="1"/>
      </xdr:nvSpPr>
      <xdr:spPr>
        <a:xfrm>
          <a:off x="12611744" y="1801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46372</xdr:rowOff>
    </xdr:from>
    <xdr:ext cx="405111" cy="259045"/>
    <xdr:sp macro="" textlink="">
      <xdr:nvSpPr>
        <xdr:cNvPr id="796" name="n_1mainValue【公民館】&#10;有形固定資産減価償却率">
          <a:extLst>
            <a:ext uri="{FF2B5EF4-FFF2-40B4-BE49-F238E27FC236}">
              <a16:creationId xmlns:a16="http://schemas.microsoft.com/office/drawing/2014/main" id="{F806B170-CD4A-4641-9B50-2A74AA2D23C3}"/>
            </a:ext>
          </a:extLst>
        </xdr:cNvPr>
        <xdr:cNvSpPr txBox="1"/>
      </xdr:nvSpPr>
      <xdr:spPr>
        <a:xfrm>
          <a:off x="15266044" y="17705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10177</xdr:rowOff>
    </xdr:from>
    <xdr:ext cx="405111" cy="259045"/>
    <xdr:sp macro="" textlink="">
      <xdr:nvSpPr>
        <xdr:cNvPr id="797" name="n_2mainValue【公民館】&#10;有形固定資産減価償却率">
          <a:extLst>
            <a:ext uri="{FF2B5EF4-FFF2-40B4-BE49-F238E27FC236}">
              <a16:creationId xmlns:a16="http://schemas.microsoft.com/office/drawing/2014/main" id="{4A15CD47-47ED-42DA-9A15-AB0BC52F344D}"/>
            </a:ext>
          </a:extLst>
        </xdr:cNvPr>
        <xdr:cNvSpPr txBox="1"/>
      </xdr:nvSpPr>
      <xdr:spPr>
        <a:xfrm>
          <a:off x="14389744" y="1766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141622</xdr:rowOff>
    </xdr:from>
    <xdr:ext cx="405111" cy="259045"/>
    <xdr:sp macro="" textlink="">
      <xdr:nvSpPr>
        <xdr:cNvPr id="798" name="n_3mainValue【公民館】&#10;有形固定資産減価償却率">
          <a:extLst>
            <a:ext uri="{FF2B5EF4-FFF2-40B4-BE49-F238E27FC236}">
              <a16:creationId xmlns:a16="http://schemas.microsoft.com/office/drawing/2014/main" id="{618BDC46-8D05-4878-B98E-56C835711E61}"/>
            </a:ext>
          </a:extLst>
        </xdr:cNvPr>
        <xdr:cNvSpPr txBox="1"/>
      </xdr:nvSpPr>
      <xdr:spPr>
        <a:xfrm>
          <a:off x="13500744" y="1745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132097</xdr:rowOff>
    </xdr:from>
    <xdr:ext cx="405111" cy="259045"/>
    <xdr:sp macro="" textlink="">
      <xdr:nvSpPr>
        <xdr:cNvPr id="799" name="n_4mainValue【公民館】&#10;有形固定資産減価償却率">
          <a:extLst>
            <a:ext uri="{FF2B5EF4-FFF2-40B4-BE49-F238E27FC236}">
              <a16:creationId xmlns:a16="http://schemas.microsoft.com/office/drawing/2014/main" id="{3A0E9891-FEFE-4E08-A0B6-85564D9A2CC8}"/>
            </a:ext>
          </a:extLst>
        </xdr:cNvPr>
        <xdr:cNvSpPr txBox="1"/>
      </xdr:nvSpPr>
      <xdr:spPr>
        <a:xfrm>
          <a:off x="12611744" y="1744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0" name="正方形/長方形 799">
          <a:extLst>
            <a:ext uri="{FF2B5EF4-FFF2-40B4-BE49-F238E27FC236}">
              <a16:creationId xmlns:a16="http://schemas.microsoft.com/office/drawing/2014/main" id="{1B8A6F73-C5AD-41BD-A798-6F813959B1E6}"/>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1" name="正方形/長方形 800">
          <a:extLst>
            <a:ext uri="{FF2B5EF4-FFF2-40B4-BE49-F238E27FC236}">
              <a16:creationId xmlns:a16="http://schemas.microsoft.com/office/drawing/2014/main" id="{F2FD7E46-B2E9-47BA-8194-3CBF6AC65246}"/>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2" name="正方形/長方形 801">
          <a:extLst>
            <a:ext uri="{FF2B5EF4-FFF2-40B4-BE49-F238E27FC236}">
              <a16:creationId xmlns:a16="http://schemas.microsoft.com/office/drawing/2014/main" id="{0D7F3EDA-04FF-4370-BF29-248123B1BE9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3" name="正方形/長方形 802">
          <a:extLst>
            <a:ext uri="{FF2B5EF4-FFF2-40B4-BE49-F238E27FC236}">
              <a16:creationId xmlns:a16="http://schemas.microsoft.com/office/drawing/2014/main" id="{DABA0DC0-C39A-439E-8115-88B85E46040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4" name="正方形/長方形 803">
          <a:extLst>
            <a:ext uri="{FF2B5EF4-FFF2-40B4-BE49-F238E27FC236}">
              <a16:creationId xmlns:a16="http://schemas.microsoft.com/office/drawing/2014/main" id="{6F4383E3-618E-4632-B638-BF081B5CE13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5" name="正方形/長方形 804">
          <a:extLst>
            <a:ext uri="{FF2B5EF4-FFF2-40B4-BE49-F238E27FC236}">
              <a16:creationId xmlns:a16="http://schemas.microsoft.com/office/drawing/2014/main" id="{FD3288D0-653C-4F3F-94C6-E06EFFC2CD2C}"/>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6" name="正方形/長方形 805">
          <a:extLst>
            <a:ext uri="{FF2B5EF4-FFF2-40B4-BE49-F238E27FC236}">
              <a16:creationId xmlns:a16="http://schemas.microsoft.com/office/drawing/2014/main" id="{FF882600-C4F9-4E2F-919C-7FE96FECF55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7" name="正方形/長方形 806">
          <a:extLst>
            <a:ext uri="{FF2B5EF4-FFF2-40B4-BE49-F238E27FC236}">
              <a16:creationId xmlns:a16="http://schemas.microsoft.com/office/drawing/2014/main" id="{4A1A097F-E8E4-4426-9FA2-D4B495A793F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8" name="テキスト ボックス 807">
          <a:extLst>
            <a:ext uri="{FF2B5EF4-FFF2-40B4-BE49-F238E27FC236}">
              <a16:creationId xmlns:a16="http://schemas.microsoft.com/office/drawing/2014/main" id="{2E5D28C0-3DD7-4804-B951-0770E1686C8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9" name="直線コネクタ 808">
          <a:extLst>
            <a:ext uri="{FF2B5EF4-FFF2-40B4-BE49-F238E27FC236}">
              <a16:creationId xmlns:a16="http://schemas.microsoft.com/office/drawing/2014/main" id="{64915488-A44C-4308-8C03-771B77944D5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0" name="直線コネクタ 809">
          <a:extLst>
            <a:ext uri="{FF2B5EF4-FFF2-40B4-BE49-F238E27FC236}">
              <a16:creationId xmlns:a16="http://schemas.microsoft.com/office/drawing/2014/main" id="{15291A8B-56E0-4039-8BAE-F90DD8C567E4}"/>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1" name="テキスト ボックス 810">
          <a:extLst>
            <a:ext uri="{FF2B5EF4-FFF2-40B4-BE49-F238E27FC236}">
              <a16:creationId xmlns:a16="http://schemas.microsoft.com/office/drawing/2014/main" id="{0A9D04AC-4D63-4AEA-B85B-C30EA338F0E3}"/>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2" name="直線コネクタ 811">
          <a:extLst>
            <a:ext uri="{FF2B5EF4-FFF2-40B4-BE49-F238E27FC236}">
              <a16:creationId xmlns:a16="http://schemas.microsoft.com/office/drawing/2014/main" id="{42BB1459-6F90-4348-AF16-0DB4A4BF8795}"/>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3" name="テキスト ボックス 812">
          <a:extLst>
            <a:ext uri="{FF2B5EF4-FFF2-40B4-BE49-F238E27FC236}">
              <a16:creationId xmlns:a16="http://schemas.microsoft.com/office/drawing/2014/main" id="{600BC9FF-1423-44E1-9B4D-9AD338C431A1}"/>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4" name="直線コネクタ 813">
          <a:extLst>
            <a:ext uri="{FF2B5EF4-FFF2-40B4-BE49-F238E27FC236}">
              <a16:creationId xmlns:a16="http://schemas.microsoft.com/office/drawing/2014/main" id="{FCEE4284-A8BA-4C18-A78D-2814976C6705}"/>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5" name="テキスト ボックス 814">
          <a:extLst>
            <a:ext uri="{FF2B5EF4-FFF2-40B4-BE49-F238E27FC236}">
              <a16:creationId xmlns:a16="http://schemas.microsoft.com/office/drawing/2014/main" id="{0608E6D0-0738-4AEF-AC76-CBC8B3963CD8}"/>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16" name="直線コネクタ 815">
          <a:extLst>
            <a:ext uri="{FF2B5EF4-FFF2-40B4-BE49-F238E27FC236}">
              <a16:creationId xmlns:a16="http://schemas.microsoft.com/office/drawing/2014/main" id="{B52AF990-D0DA-4712-BE1D-55C73B4C7748}"/>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17" name="テキスト ボックス 816">
          <a:extLst>
            <a:ext uri="{FF2B5EF4-FFF2-40B4-BE49-F238E27FC236}">
              <a16:creationId xmlns:a16="http://schemas.microsoft.com/office/drawing/2014/main" id="{3E251012-A87F-4C09-9B77-3FF684E7CAC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18" name="直線コネクタ 817">
          <a:extLst>
            <a:ext uri="{FF2B5EF4-FFF2-40B4-BE49-F238E27FC236}">
              <a16:creationId xmlns:a16="http://schemas.microsoft.com/office/drawing/2014/main" id="{E3B3D9D3-DE65-47D1-808D-D8E8BCFF158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9" name="テキスト ボックス 818">
          <a:extLst>
            <a:ext uri="{FF2B5EF4-FFF2-40B4-BE49-F238E27FC236}">
              <a16:creationId xmlns:a16="http://schemas.microsoft.com/office/drawing/2014/main" id="{A23D5730-0DF6-4F39-A3F2-0B547B99C746}"/>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0" name="直線コネクタ 819">
          <a:extLst>
            <a:ext uri="{FF2B5EF4-FFF2-40B4-BE49-F238E27FC236}">
              <a16:creationId xmlns:a16="http://schemas.microsoft.com/office/drawing/2014/main" id="{8E68851A-2C22-47F1-A46C-FAB519F6E21F}"/>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1" name="テキスト ボックス 820">
          <a:extLst>
            <a:ext uri="{FF2B5EF4-FFF2-40B4-BE49-F238E27FC236}">
              <a16:creationId xmlns:a16="http://schemas.microsoft.com/office/drawing/2014/main" id="{47A82402-543A-4694-BF17-5D15E5D4F366}"/>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2" name="【公民館】&#10;一人当たり面積グラフ枠">
          <a:extLst>
            <a:ext uri="{FF2B5EF4-FFF2-40B4-BE49-F238E27FC236}">
              <a16:creationId xmlns:a16="http://schemas.microsoft.com/office/drawing/2014/main" id="{42768113-B52D-46D5-B602-7961CD1108B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95250</xdr:rowOff>
    </xdr:from>
    <xdr:to>
      <xdr:col>116</xdr:col>
      <xdr:colOff>62864</xdr:colOff>
      <xdr:row>108</xdr:row>
      <xdr:rowOff>135255</xdr:rowOff>
    </xdr:to>
    <xdr:cxnSp macro="">
      <xdr:nvCxnSpPr>
        <xdr:cNvPr id="823" name="直線コネクタ 822">
          <a:extLst>
            <a:ext uri="{FF2B5EF4-FFF2-40B4-BE49-F238E27FC236}">
              <a16:creationId xmlns:a16="http://schemas.microsoft.com/office/drawing/2014/main" id="{66E2D567-6349-499F-8CCE-651F581FA39A}"/>
            </a:ext>
          </a:extLst>
        </xdr:cNvPr>
        <xdr:cNvCxnSpPr/>
      </xdr:nvCxnSpPr>
      <xdr:spPr>
        <a:xfrm flipV="1">
          <a:off x="22160864" y="17068800"/>
          <a:ext cx="0" cy="15830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139082</xdr:rowOff>
    </xdr:from>
    <xdr:ext cx="469744" cy="259045"/>
    <xdr:sp macro="" textlink="">
      <xdr:nvSpPr>
        <xdr:cNvPr id="824" name="【公民館】&#10;一人当たり面積最小値テキスト">
          <a:extLst>
            <a:ext uri="{FF2B5EF4-FFF2-40B4-BE49-F238E27FC236}">
              <a16:creationId xmlns:a16="http://schemas.microsoft.com/office/drawing/2014/main" id="{FBE1E1AC-BBF7-49CB-AE00-CBA739D0F17D}"/>
            </a:ext>
          </a:extLst>
        </xdr:cNvPr>
        <xdr:cNvSpPr txBox="1"/>
      </xdr:nvSpPr>
      <xdr:spPr>
        <a:xfrm>
          <a:off x="22199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135255</xdr:rowOff>
    </xdr:from>
    <xdr:to>
      <xdr:col>116</xdr:col>
      <xdr:colOff>152400</xdr:colOff>
      <xdr:row>108</xdr:row>
      <xdr:rowOff>135255</xdr:rowOff>
    </xdr:to>
    <xdr:cxnSp macro="">
      <xdr:nvCxnSpPr>
        <xdr:cNvPr id="825" name="直線コネクタ 824">
          <a:extLst>
            <a:ext uri="{FF2B5EF4-FFF2-40B4-BE49-F238E27FC236}">
              <a16:creationId xmlns:a16="http://schemas.microsoft.com/office/drawing/2014/main" id="{CEDD9CC8-1FBF-4C47-9CC5-E39FC52AEBBD}"/>
            </a:ext>
          </a:extLst>
        </xdr:cNvPr>
        <xdr:cNvCxnSpPr/>
      </xdr:nvCxnSpPr>
      <xdr:spPr>
        <a:xfrm>
          <a:off x="22072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41927</xdr:rowOff>
    </xdr:from>
    <xdr:ext cx="469744" cy="259045"/>
    <xdr:sp macro="" textlink="">
      <xdr:nvSpPr>
        <xdr:cNvPr id="826" name="【公民館】&#10;一人当たり面積最大値テキスト">
          <a:extLst>
            <a:ext uri="{FF2B5EF4-FFF2-40B4-BE49-F238E27FC236}">
              <a16:creationId xmlns:a16="http://schemas.microsoft.com/office/drawing/2014/main" id="{CEE6C1CC-25AC-4ED0-9075-D470395EE370}"/>
            </a:ext>
          </a:extLst>
        </xdr:cNvPr>
        <xdr:cNvSpPr txBox="1"/>
      </xdr:nvSpPr>
      <xdr:spPr>
        <a:xfrm>
          <a:off x="22199600" y="16844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95250</xdr:rowOff>
    </xdr:from>
    <xdr:to>
      <xdr:col>116</xdr:col>
      <xdr:colOff>152400</xdr:colOff>
      <xdr:row>99</xdr:row>
      <xdr:rowOff>95250</xdr:rowOff>
    </xdr:to>
    <xdr:cxnSp macro="">
      <xdr:nvCxnSpPr>
        <xdr:cNvPr id="827" name="直線コネクタ 826">
          <a:extLst>
            <a:ext uri="{FF2B5EF4-FFF2-40B4-BE49-F238E27FC236}">
              <a16:creationId xmlns:a16="http://schemas.microsoft.com/office/drawing/2014/main" id="{CCBA3C20-E007-4693-9759-B1D8ABD5462B}"/>
            </a:ext>
          </a:extLst>
        </xdr:cNvPr>
        <xdr:cNvCxnSpPr/>
      </xdr:nvCxnSpPr>
      <xdr:spPr>
        <a:xfrm>
          <a:off x="22072600" y="1706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15257</xdr:rowOff>
    </xdr:from>
    <xdr:ext cx="469744" cy="259045"/>
    <xdr:sp macro="" textlink="">
      <xdr:nvSpPr>
        <xdr:cNvPr id="828" name="【公民館】&#10;一人当たり面積平均値テキスト">
          <a:extLst>
            <a:ext uri="{FF2B5EF4-FFF2-40B4-BE49-F238E27FC236}">
              <a16:creationId xmlns:a16="http://schemas.microsoft.com/office/drawing/2014/main" id="{C4A7BB5D-EDDD-4EDA-A330-5480E03B8652}"/>
            </a:ext>
          </a:extLst>
        </xdr:cNvPr>
        <xdr:cNvSpPr txBox="1"/>
      </xdr:nvSpPr>
      <xdr:spPr>
        <a:xfrm>
          <a:off x="22199600" y="181889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36830</xdr:rowOff>
    </xdr:from>
    <xdr:to>
      <xdr:col>116</xdr:col>
      <xdr:colOff>114300</xdr:colOff>
      <xdr:row>106</xdr:row>
      <xdr:rowOff>138430</xdr:rowOff>
    </xdr:to>
    <xdr:sp macro="" textlink="">
      <xdr:nvSpPr>
        <xdr:cNvPr id="829" name="フローチャート: 判断 828">
          <a:extLst>
            <a:ext uri="{FF2B5EF4-FFF2-40B4-BE49-F238E27FC236}">
              <a16:creationId xmlns:a16="http://schemas.microsoft.com/office/drawing/2014/main" id="{C6E9B158-161A-4EC0-844B-175B2EC53553}"/>
            </a:ext>
          </a:extLst>
        </xdr:cNvPr>
        <xdr:cNvSpPr/>
      </xdr:nvSpPr>
      <xdr:spPr>
        <a:xfrm>
          <a:off x="22110700" y="18210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31114</xdr:rowOff>
    </xdr:from>
    <xdr:to>
      <xdr:col>112</xdr:col>
      <xdr:colOff>38100</xdr:colOff>
      <xdr:row>106</xdr:row>
      <xdr:rowOff>132714</xdr:rowOff>
    </xdr:to>
    <xdr:sp macro="" textlink="">
      <xdr:nvSpPr>
        <xdr:cNvPr id="830" name="フローチャート: 判断 829">
          <a:extLst>
            <a:ext uri="{FF2B5EF4-FFF2-40B4-BE49-F238E27FC236}">
              <a16:creationId xmlns:a16="http://schemas.microsoft.com/office/drawing/2014/main" id="{8B2D288C-27C2-44BB-9004-D6F9BEFD29D7}"/>
            </a:ext>
          </a:extLst>
        </xdr:cNvPr>
        <xdr:cNvSpPr/>
      </xdr:nvSpPr>
      <xdr:spPr>
        <a:xfrm>
          <a:off x="21272500" y="18204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40639</xdr:rowOff>
    </xdr:from>
    <xdr:to>
      <xdr:col>107</xdr:col>
      <xdr:colOff>101600</xdr:colOff>
      <xdr:row>106</xdr:row>
      <xdr:rowOff>142239</xdr:rowOff>
    </xdr:to>
    <xdr:sp macro="" textlink="">
      <xdr:nvSpPr>
        <xdr:cNvPr id="831" name="フローチャート: 判断 830">
          <a:extLst>
            <a:ext uri="{FF2B5EF4-FFF2-40B4-BE49-F238E27FC236}">
              <a16:creationId xmlns:a16="http://schemas.microsoft.com/office/drawing/2014/main" id="{8A3BFAAF-AB35-4C93-A79E-E2AF74567698}"/>
            </a:ext>
          </a:extLst>
        </xdr:cNvPr>
        <xdr:cNvSpPr/>
      </xdr:nvSpPr>
      <xdr:spPr>
        <a:xfrm>
          <a:off x="20383500" y="18214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42545</xdr:rowOff>
    </xdr:from>
    <xdr:to>
      <xdr:col>102</xdr:col>
      <xdr:colOff>165100</xdr:colOff>
      <xdr:row>106</xdr:row>
      <xdr:rowOff>144145</xdr:rowOff>
    </xdr:to>
    <xdr:sp macro="" textlink="">
      <xdr:nvSpPr>
        <xdr:cNvPr id="832" name="フローチャート: 判断 831">
          <a:extLst>
            <a:ext uri="{FF2B5EF4-FFF2-40B4-BE49-F238E27FC236}">
              <a16:creationId xmlns:a16="http://schemas.microsoft.com/office/drawing/2014/main" id="{B9C884DF-8010-4221-85BA-582C540A334D}"/>
            </a:ext>
          </a:extLst>
        </xdr:cNvPr>
        <xdr:cNvSpPr/>
      </xdr:nvSpPr>
      <xdr:spPr>
        <a:xfrm>
          <a:off x="19494500" y="1821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52070</xdr:rowOff>
    </xdr:from>
    <xdr:to>
      <xdr:col>98</xdr:col>
      <xdr:colOff>38100</xdr:colOff>
      <xdr:row>106</xdr:row>
      <xdr:rowOff>153670</xdr:rowOff>
    </xdr:to>
    <xdr:sp macro="" textlink="">
      <xdr:nvSpPr>
        <xdr:cNvPr id="833" name="フローチャート: 判断 832">
          <a:extLst>
            <a:ext uri="{FF2B5EF4-FFF2-40B4-BE49-F238E27FC236}">
              <a16:creationId xmlns:a16="http://schemas.microsoft.com/office/drawing/2014/main" id="{D86130B2-CBDB-48D6-A1BA-D88BEC341EE4}"/>
            </a:ext>
          </a:extLst>
        </xdr:cNvPr>
        <xdr:cNvSpPr/>
      </xdr:nvSpPr>
      <xdr:spPr>
        <a:xfrm>
          <a:off x="18605500" y="18225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46DD9A3E-CD11-4027-B3C6-BFAD728720F6}"/>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11D914BA-D931-424B-A42E-BCE1E2CBED57}"/>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64203DB8-3A2C-403F-AE1C-212D9DA7AD25}"/>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1B0CBFC0-3B8E-4612-B54E-18DCB9C738E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CB0F5235-6EF2-4B2B-97A6-79807AB9C75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105411</xdr:rowOff>
    </xdr:from>
    <xdr:to>
      <xdr:col>116</xdr:col>
      <xdr:colOff>114300</xdr:colOff>
      <xdr:row>106</xdr:row>
      <xdr:rowOff>35561</xdr:rowOff>
    </xdr:to>
    <xdr:sp macro="" textlink="">
      <xdr:nvSpPr>
        <xdr:cNvPr id="839" name="楕円 838">
          <a:extLst>
            <a:ext uri="{FF2B5EF4-FFF2-40B4-BE49-F238E27FC236}">
              <a16:creationId xmlns:a16="http://schemas.microsoft.com/office/drawing/2014/main" id="{89796E8E-C853-42C7-8675-F76261A5D611}"/>
            </a:ext>
          </a:extLst>
        </xdr:cNvPr>
        <xdr:cNvSpPr/>
      </xdr:nvSpPr>
      <xdr:spPr>
        <a:xfrm>
          <a:off x="221107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128288</xdr:rowOff>
    </xdr:from>
    <xdr:ext cx="469744" cy="259045"/>
    <xdr:sp macro="" textlink="">
      <xdr:nvSpPr>
        <xdr:cNvPr id="840" name="【公民館】&#10;一人当たり面積該当値テキスト">
          <a:extLst>
            <a:ext uri="{FF2B5EF4-FFF2-40B4-BE49-F238E27FC236}">
              <a16:creationId xmlns:a16="http://schemas.microsoft.com/office/drawing/2014/main" id="{4D93CB68-CA28-4A1B-B92C-8FF3F47E1EC3}"/>
            </a:ext>
          </a:extLst>
        </xdr:cNvPr>
        <xdr:cNvSpPr txBox="1"/>
      </xdr:nvSpPr>
      <xdr:spPr>
        <a:xfrm>
          <a:off x="22199600" y="179590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118745</xdr:rowOff>
    </xdr:from>
    <xdr:to>
      <xdr:col>112</xdr:col>
      <xdr:colOff>38100</xdr:colOff>
      <xdr:row>106</xdr:row>
      <xdr:rowOff>48895</xdr:rowOff>
    </xdr:to>
    <xdr:sp macro="" textlink="">
      <xdr:nvSpPr>
        <xdr:cNvPr id="841" name="楕円 840">
          <a:extLst>
            <a:ext uri="{FF2B5EF4-FFF2-40B4-BE49-F238E27FC236}">
              <a16:creationId xmlns:a16="http://schemas.microsoft.com/office/drawing/2014/main" id="{2B0AB5D8-01D6-4624-AF39-CBDD6DF6A886}"/>
            </a:ext>
          </a:extLst>
        </xdr:cNvPr>
        <xdr:cNvSpPr/>
      </xdr:nvSpPr>
      <xdr:spPr>
        <a:xfrm>
          <a:off x="21272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156211</xdr:rowOff>
    </xdr:from>
    <xdr:to>
      <xdr:col>116</xdr:col>
      <xdr:colOff>63500</xdr:colOff>
      <xdr:row>105</xdr:row>
      <xdr:rowOff>169545</xdr:rowOff>
    </xdr:to>
    <xdr:cxnSp macro="">
      <xdr:nvCxnSpPr>
        <xdr:cNvPr id="842" name="直線コネクタ 841">
          <a:extLst>
            <a:ext uri="{FF2B5EF4-FFF2-40B4-BE49-F238E27FC236}">
              <a16:creationId xmlns:a16="http://schemas.microsoft.com/office/drawing/2014/main" id="{056D53D9-8DD8-4999-8DB8-66BAADDDA310}"/>
            </a:ext>
          </a:extLst>
        </xdr:cNvPr>
        <xdr:cNvCxnSpPr/>
      </xdr:nvCxnSpPr>
      <xdr:spPr>
        <a:xfrm flipV="1">
          <a:off x="21323300" y="18158461"/>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128270</xdr:rowOff>
    </xdr:from>
    <xdr:to>
      <xdr:col>107</xdr:col>
      <xdr:colOff>101600</xdr:colOff>
      <xdr:row>106</xdr:row>
      <xdr:rowOff>58420</xdr:rowOff>
    </xdr:to>
    <xdr:sp macro="" textlink="">
      <xdr:nvSpPr>
        <xdr:cNvPr id="843" name="楕円 842">
          <a:extLst>
            <a:ext uri="{FF2B5EF4-FFF2-40B4-BE49-F238E27FC236}">
              <a16:creationId xmlns:a16="http://schemas.microsoft.com/office/drawing/2014/main" id="{40B90B03-40E0-41BC-927F-4F550BCDDD5D}"/>
            </a:ext>
          </a:extLst>
        </xdr:cNvPr>
        <xdr:cNvSpPr/>
      </xdr:nvSpPr>
      <xdr:spPr>
        <a:xfrm>
          <a:off x="20383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169545</xdr:rowOff>
    </xdr:from>
    <xdr:to>
      <xdr:col>111</xdr:col>
      <xdr:colOff>177800</xdr:colOff>
      <xdr:row>106</xdr:row>
      <xdr:rowOff>7620</xdr:rowOff>
    </xdr:to>
    <xdr:cxnSp macro="">
      <xdr:nvCxnSpPr>
        <xdr:cNvPr id="844" name="直線コネクタ 843">
          <a:extLst>
            <a:ext uri="{FF2B5EF4-FFF2-40B4-BE49-F238E27FC236}">
              <a16:creationId xmlns:a16="http://schemas.microsoft.com/office/drawing/2014/main" id="{1D5A3DB8-F267-4EBE-8F7B-C1F388A10B66}"/>
            </a:ext>
          </a:extLst>
        </xdr:cNvPr>
        <xdr:cNvCxnSpPr/>
      </xdr:nvCxnSpPr>
      <xdr:spPr>
        <a:xfrm flipV="1">
          <a:off x="20434300" y="18171795"/>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137795</xdr:rowOff>
    </xdr:from>
    <xdr:to>
      <xdr:col>102</xdr:col>
      <xdr:colOff>165100</xdr:colOff>
      <xdr:row>106</xdr:row>
      <xdr:rowOff>67945</xdr:rowOff>
    </xdr:to>
    <xdr:sp macro="" textlink="">
      <xdr:nvSpPr>
        <xdr:cNvPr id="845" name="楕円 844">
          <a:extLst>
            <a:ext uri="{FF2B5EF4-FFF2-40B4-BE49-F238E27FC236}">
              <a16:creationId xmlns:a16="http://schemas.microsoft.com/office/drawing/2014/main" id="{36A9732B-48D9-4D88-8B21-7E66B212024D}"/>
            </a:ext>
          </a:extLst>
        </xdr:cNvPr>
        <xdr:cNvSpPr/>
      </xdr:nvSpPr>
      <xdr:spPr>
        <a:xfrm>
          <a:off x="19494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7620</xdr:rowOff>
    </xdr:from>
    <xdr:to>
      <xdr:col>107</xdr:col>
      <xdr:colOff>50800</xdr:colOff>
      <xdr:row>106</xdr:row>
      <xdr:rowOff>17145</xdr:rowOff>
    </xdr:to>
    <xdr:cxnSp macro="">
      <xdr:nvCxnSpPr>
        <xdr:cNvPr id="846" name="直線コネクタ 845">
          <a:extLst>
            <a:ext uri="{FF2B5EF4-FFF2-40B4-BE49-F238E27FC236}">
              <a16:creationId xmlns:a16="http://schemas.microsoft.com/office/drawing/2014/main" id="{1C20DFF6-6A0C-477A-9005-51B7B64EB128}"/>
            </a:ext>
          </a:extLst>
        </xdr:cNvPr>
        <xdr:cNvCxnSpPr/>
      </xdr:nvCxnSpPr>
      <xdr:spPr>
        <a:xfrm flipV="1">
          <a:off x="19545300" y="181813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86361</xdr:rowOff>
    </xdr:from>
    <xdr:to>
      <xdr:col>98</xdr:col>
      <xdr:colOff>38100</xdr:colOff>
      <xdr:row>105</xdr:row>
      <xdr:rowOff>16511</xdr:rowOff>
    </xdr:to>
    <xdr:sp macro="" textlink="">
      <xdr:nvSpPr>
        <xdr:cNvPr id="847" name="楕円 846">
          <a:extLst>
            <a:ext uri="{FF2B5EF4-FFF2-40B4-BE49-F238E27FC236}">
              <a16:creationId xmlns:a16="http://schemas.microsoft.com/office/drawing/2014/main" id="{A54A3829-C86C-47E1-BF7F-630BE574D7FB}"/>
            </a:ext>
          </a:extLst>
        </xdr:cNvPr>
        <xdr:cNvSpPr/>
      </xdr:nvSpPr>
      <xdr:spPr>
        <a:xfrm>
          <a:off x="18605500" y="1791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137161</xdr:rowOff>
    </xdr:from>
    <xdr:to>
      <xdr:col>102</xdr:col>
      <xdr:colOff>114300</xdr:colOff>
      <xdr:row>106</xdr:row>
      <xdr:rowOff>17145</xdr:rowOff>
    </xdr:to>
    <xdr:cxnSp macro="">
      <xdr:nvCxnSpPr>
        <xdr:cNvPr id="848" name="直線コネクタ 847">
          <a:extLst>
            <a:ext uri="{FF2B5EF4-FFF2-40B4-BE49-F238E27FC236}">
              <a16:creationId xmlns:a16="http://schemas.microsoft.com/office/drawing/2014/main" id="{551167EE-C5B0-4543-AA20-9429E9CB6805}"/>
            </a:ext>
          </a:extLst>
        </xdr:cNvPr>
        <xdr:cNvCxnSpPr/>
      </xdr:nvCxnSpPr>
      <xdr:spPr>
        <a:xfrm>
          <a:off x="18656300" y="17967961"/>
          <a:ext cx="889000" cy="222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123841</xdr:rowOff>
    </xdr:from>
    <xdr:ext cx="469744" cy="259045"/>
    <xdr:sp macro="" textlink="">
      <xdr:nvSpPr>
        <xdr:cNvPr id="849" name="n_1aveValue【公民館】&#10;一人当たり面積">
          <a:extLst>
            <a:ext uri="{FF2B5EF4-FFF2-40B4-BE49-F238E27FC236}">
              <a16:creationId xmlns:a16="http://schemas.microsoft.com/office/drawing/2014/main" id="{8E18E8B3-FBF3-4B10-8C46-49EA7F10EDC5}"/>
            </a:ext>
          </a:extLst>
        </xdr:cNvPr>
        <xdr:cNvSpPr txBox="1"/>
      </xdr:nvSpPr>
      <xdr:spPr>
        <a:xfrm>
          <a:off x="21075727" y="18297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133366</xdr:rowOff>
    </xdr:from>
    <xdr:ext cx="469744" cy="259045"/>
    <xdr:sp macro="" textlink="">
      <xdr:nvSpPr>
        <xdr:cNvPr id="850" name="n_2aveValue【公民館】&#10;一人当たり面積">
          <a:extLst>
            <a:ext uri="{FF2B5EF4-FFF2-40B4-BE49-F238E27FC236}">
              <a16:creationId xmlns:a16="http://schemas.microsoft.com/office/drawing/2014/main" id="{FE9434BE-F368-46CC-8926-9D71071B94BE}"/>
            </a:ext>
          </a:extLst>
        </xdr:cNvPr>
        <xdr:cNvSpPr txBox="1"/>
      </xdr:nvSpPr>
      <xdr:spPr>
        <a:xfrm>
          <a:off x="20199427" y="18307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135272</xdr:rowOff>
    </xdr:from>
    <xdr:ext cx="469744" cy="259045"/>
    <xdr:sp macro="" textlink="">
      <xdr:nvSpPr>
        <xdr:cNvPr id="851" name="n_3aveValue【公民館】&#10;一人当たり面積">
          <a:extLst>
            <a:ext uri="{FF2B5EF4-FFF2-40B4-BE49-F238E27FC236}">
              <a16:creationId xmlns:a16="http://schemas.microsoft.com/office/drawing/2014/main" id="{D110ABD7-6DFC-4B74-96E9-F20CCFE4BFC4}"/>
            </a:ext>
          </a:extLst>
        </xdr:cNvPr>
        <xdr:cNvSpPr txBox="1"/>
      </xdr:nvSpPr>
      <xdr:spPr>
        <a:xfrm>
          <a:off x="19310427" y="18308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144797</xdr:rowOff>
    </xdr:from>
    <xdr:ext cx="469744" cy="259045"/>
    <xdr:sp macro="" textlink="">
      <xdr:nvSpPr>
        <xdr:cNvPr id="852" name="n_4aveValue【公民館】&#10;一人当たり面積">
          <a:extLst>
            <a:ext uri="{FF2B5EF4-FFF2-40B4-BE49-F238E27FC236}">
              <a16:creationId xmlns:a16="http://schemas.microsoft.com/office/drawing/2014/main" id="{4C78584F-1C27-4BB6-8FA5-DB6AB0F7F4B0}"/>
            </a:ext>
          </a:extLst>
        </xdr:cNvPr>
        <xdr:cNvSpPr txBox="1"/>
      </xdr:nvSpPr>
      <xdr:spPr>
        <a:xfrm>
          <a:off x="18421427" y="1831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65422</xdr:rowOff>
    </xdr:from>
    <xdr:ext cx="469744" cy="259045"/>
    <xdr:sp macro="" textlink="">
      <xdr:nvSpPr>
        <xdr:cNvPr id="853" name="n_1mainValue【公民館】&#10;一人当たり面積">
          <a:extLst>
            <a:ext uri="{FF2B5EF4-FFF2-40B4-BE49-F238E27FC236}">
              <a16:creationId xmlns:a16="http://schemas.microsoft.com/office/drawing/2014/main" id="{C6FB4779-7C60-490F-8AE4-4B8D9D26E59C}"/>
            </a:ext>
          </a:extLst>
        </xdr:cNvPr>
        <xdr:cNvSpPr txBox="1"/>
      </xdr:nvSpPr>
      <xdr:spPr>
        <a:xfrm>
          <a:off x="21075727" y="17896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74947</xdr:rowOff>
    </xdr:from>
    <xdr:ext cx="469744" cy="259045"/>
    <xdr:sp macro="" textlink="">
      <xdr:nvSpPr>
        <xdr:cNvPr id="854" name="n_2mainValue【公民館】&#10;一人当たり面積">
          <a:extLst>
            <a:ext uri="{FF2B5EF4-FFF2-40B4-BE49-F238E27FC236}">
              <a16:creationId xmlns:a16="http://schemas.microsoft.com/office/drawing/2014/main" id="{28B468D1-E48A-47E2-A66D-C0CF80C4989E}"/>
            </a:ext>
          </a:extLst>
        </xdr:cNvPr>
        <xdr:cNvSpPr txBox="1"/>
      </xdr:nvSpPr>
      <xdr:spPr>
        <a:xfrm>
          <a:off x="20199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84472</xdr:rowOff>
    </xdr:from>
    <xdr:ext cx="469744" cy="259045"/>
    <xdr:sp macro="" textlink="">
      <xdr:nvSpPr>
        <xdr:cNvPr id="855" name="n_3mainValue【公民館】&#10;一人当たり面積">
          <a:extLst>
            <a:ext uri="{FF2B5EF4-FFF2-40B4-BE49-F238E27FC236}">
              <a16:creationId xmlns:a16="http://schemas.microsoft.com/office/drawing/2014/main" id="{3400E738-0C4E-4BB1-93D2-ED3BE75C2E1C}"/>
            </a:ext>
          </a:extLst>
        </xdr:cNvPr>
        <xdr:cNvSpPr txBox="1"/>
      </xdr:nvSpPr>
      <xdr:spPr>
        <a:xfrm>
          <a:off x="19310427" y="17915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33038</xdr:rowOff>
    </xdr:from>
    <xdr:ext cx="469744" cy="259045"/>
    <xdr:sp macro="" textlink="">
      <xdr:nvSpPr>
        <xdr:cNvPr id="856" name="n_4mainValue【公民館】&#10;一人当たり面積">
          <a:extLst>
            <a:ext uri="{FF2B5EF4-FFF2-40B4-BE49-F238E27FC236}">
              <a16:creationId xmlns:a16="http://schemas.microsoft.com/office/drawing/2014/main" id="{3CBE58CD-7F82-4B13-897E-241FA1141298}"/>
            </a:ext>
          </a:extLst>
        </xdr:cNvPr>
        <xdr:cNvSpPr txBox="1"/>
      </xdr:nvSpPr>
      <xdr:spPr>
        <a:xfrm>
          <a:off x="18421427" y="17692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7" name="正方形/長方形 856">
          <a:extLst>
            <a:ext uri="{FF2B5EF4-FFF2-40B4-BE49-F238E27FC236}">
              <a16:creationId xmlns:a16="http://schemas.microsoft.com/office/drawing/2014/main" id="{FB2FE45C-C194-412B-8113-049877C3509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8" name="正方形/長方形 857">
          <a:extLst>
            <a:ext uri="{FF2B5EF4-FFF2-40B4-BE49-F238E27FC236}">
              <a16:creationId xmlns:a16="http://schemas.microsoft.com/office/drawing/2014/main" id="{A36C5504-3FED-45E6-A86D-AC43CB30A41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9" name="テキスト ボックス 858">
          <a:extLst>
            <a:ext uri="{FF2B5EF4-FFF2-40B4-BE49-F238E27FC236}">
              <a16:creationId xmlns:a16="http://schemas.microsoft.com/office/drawing/2014/main" id="{EBB80D85-5E5E-4A72-82BF-3139D771015F}"/>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有形固定資産減価償却率において、類似団体</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内</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平均値を大きく上回っている橋りょう、公営住宅については、交付金等を活用し年次的な更新を行っていることから、使用する上での問題は発生していないものの、比率の動向については引き続き注視し、計画的な長寿命化を実施するなど、適正な管理に努めていく。</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一人当たり面積については、</a:t>
          </a:r>
          <a:r>
            <a:rPr kumimoji="1" lang="ja-JP"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認定こども園・幼稚園・保育所の類型において</a:t>
          </a: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児童数の減少</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が進む一方で</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、離島を有する本市の地理的要因から集約化が難しい状況となっている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ため、昨年度より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0.032</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ポイント減少しているものの、依然として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類似団体、全国平均を大きく上回っている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525F69A-9AF2-4211-9FCC-D07D04552E5F}"/>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02E5E090-F161-4E39-815F-ABD8EE0BE2C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5AB46D5-D4EE-4328-888C-20427110D7B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800E272-1F5F-4C8C-9C3D-6E9597D7E84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26EE3FE-A43C-46AF-9A2B-7376D941184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B231356-4FF9-4FFC-8262-30895F6540B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E59D1BA-C47B-485D-8BF8-4C5AE61F1AB1}"/>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2621DDE2-677C-49BC-9FD8-9CA6E6AD460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370E556C-B592-43E2-BEBB-2C15CE7E79B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7767E5D-255E-4AF1-AF51-53D060CD166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18,036
17,768
107.34
15,395,880
14,882,784
505,596
6,678,998
12,342,468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7880001-4886-4BD4-911E-9AAB88C28442}"/>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91E094-8A91-47CC-A5D5-45CB2D54586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59FE911-59D7-449E-BEAE-3D6521F8DAF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5F3060D1-9F82-4E5F-956C-20E234D2B8F9}"/>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C97E788D-5575-4EAB-95A3-51D4B52A8D6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7C229C20-8F80-4823-AF3B-37C113C66E0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650A8FD-AF22-4C17-82EF-A49F2D244E5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0C4B24D-4B99-4AF1-A5D1-5A008BA2784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2CAD3FE-9E73-4974-A692-66330E7E0FA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7C7FF9CE-FC24-46AF-9C73-6473DE89B7C4}"/>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010FDF0E-C4FE-4C1B-8488-DC6E1D8D2CA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3A4928-5EEA-4052-B489-CFC4CED3455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A43C9E1-8657-45F6-8C32-AA360B85FCA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F0A70C0-72F0-4AE5-B59A-911CF009189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587AEF0-999F-441F-A588-22D291B1BFFA}"/>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E7191A2-8B3A-436F-827A-3E6B9572A81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9536781-9E64-498E-A886-5A518F724557}"/>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855D767C-7BF4-498C-8AF3-35AABB2ACDE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5BF2FEED-2709-4F5B-9AA2-7A41FCCEFFC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0E3B5B4-D5D3-4563-9741-42A3CF544BB4}"/>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F401750-3C44-4CBF-A16B-530A664236B2}"/>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14AB5B87-79E3-44A6-818D-F58621165917}"/>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CBC69884-9529-4BBC-9B50-F8DF0F5E0A1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3EE1B63-7451-4E04-B77D-30196B74E7D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563D1F2-13DF-405E-8A95-972FAF50D9A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5D67F19-41E7-43EF-B2DE-917FB292248B}"/>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DE4329B-958A-462A-8981-ED2397F180A4}"/>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02513BEE-121D-4601-AFD0-EF7DC26CAA9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0F66290-1A1C-442D-A2C2-67E02C3E7C0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AE6372E-EAA8-4857-A2ED-38C08E243844}"/>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ABA81D0-BA30-465D-AE0E-15D33DDE021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9CCD1F1-97C8-4586-9C21-2F510A24A24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DEDD0EB6-8F98-49CB-B24F-B1BE4F5D9D2E}"/>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7BDC9AB8-F709-4455-84BF-28747B4BEC49}"/>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3DF38002-62AF-4834-8D00-EB8DC6AE8B0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1E01F98C-9217-4B32-B8B8-2A4239584B00}"/>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26C0501-8580-430D-B8AF-56BBD73891A8}"/>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A56FF587-319A-4AB6-A66F-62B6CC951DE2}"/>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FAF308D1-4A8D-494D-B223-B51FFF362F26}"/>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28D43F0F-059A-4A42-AAA4-10E9318B925D}"/>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93344C34-653A-4C75-AD5E-313332DE7F2E}"/>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AC6760C4-0FC0-4678-A7A4-6D350B16F5FF}"/>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04E63332-BAE8-4AFF-92CE-630B8138C674}"/>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04A855D-F5C5-42C2-9059-B38ADDABE26B}"/>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EC3372F-B61C-44DC-91E4-5842A7941D2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3A01D71E-4990-4120-8A17-7116CA2FBB07}"/>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35378</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8FAAB07-479D-44ED-AAF7-55721B1689D2}"/>
            </a:ext>
          </a:extLst>
        </xdr:cNvPr>
        <xdr:cNvCxnSpPr/>
      </xdr:nvCxnSpPr>
      <xdr:spPr>
        <a:xfrm flipV="1">
          <a:off x="4634865" y="5693228"/>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44571253-6257-4FB4-A592-42CC15E2CEB5}"/>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479C6D89-EB6F-4B43-A36D-AECD3EE06DC0}"/>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153505</xdr:rowOff>
    </xdr:from>
    <xdr:ext cx="340478" cy="259045"/>
    <xdr:sp macro="" textlink="">
      <xdr:nvSpPr>
        <xdr:cNvPr id="61" name="【図書館】&#10;有形固定資産減価償却率最大値テキスト">
          <a:extLst>
            <a:ext uri="{FF2B5EF4-FFF2-40B4-BE49-F238E27FC236}">
              <a16:creationId xmlns:a16="http://schemas.microsoft.com/office/drawing/2014/main" id="{D29914FD-EAC2-4A57-A9F8-9250D8EBCBAC}"/>
            </a:ext>
          </a:extLst>
        </xdr:cNvPr>
        <xdr:cNvSpPr txBox="1"/>
      </xdr:nvSpPr>
      <xdr:spPr>
        <a:xfrm>
          <a:off x="4673600" y="546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35378</xdr:rowOff>
    </xdr:from>
    <xdr:to>
      <xdr:col>24</xdr:col>
      <xdr:colOff>152400</xdr:colOff>
      <xdr:row>33</xdr:row>
      <xdr:rowOff>35378</xdr:rowOff>
    </xdr:to>
    <xdr:cxnSp macro="">
      <xdr:nvCxnSpPr>
        <xdr:cNvPr id="62" name="直線コネクタ 61">
          <a:extLst>
            <a:ext uri="{FF2B5EF4-FFF2-40B4-BE49-F238E27FC236}">
              <a16:creationId xmlns:a16="http://schemas.microsoft.com/office/drawing/2014/main" id="{5DE8F050-CC18-4AF6-A067-C5AC7C923E77}"/>
            </a:ext>
          </a:extLst>
        </xdr:cNvPr>
        <xdr:cNvCxnSpPr/>
      </xdr:nvCxnSpPr>
      <xdr:spPr>
        <a:xfrm>
          <a:off x="4546600" y="569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141350</xdr:rowOff>
    </xdr:from>
    <xdr:ext cx="405111" cy="259045"/>
    <xdr:sp macro="" textlink="">
      <xdr:nvSpPr>
        <xdr:cNvPr id="63" name="【図書館】&#10;有形固定資産減価償却率平均値テキスト">
          <a:extLst>
            <a:ext uri="{FF2B5EF4-FFF2-40B4-BE49-F238E27FC236}">
              <a16:creationId xmlns:a16="http://schemas.microsoft.com/office/drawing/2014/main" id="{5145BC06-AB73-4B73-BFD2-D6C96E9E34AA}"/>
            </a:ext>
          </a:extLst>
        </xdr:cNvPr>
        <xdr:cNvSpPr txBox="1"/>
      </xdr:nvSpPr>
      <xdr:spPr>
        <a:xfrm>
          <a:off x="4673600" y="61421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118473</xdr:rowOff>
    </xdr:from>
    <xdr:to>
      <xdr:col>24</xdr:col>
      <xdr:colOff>114300</xdr:colOff>
      <xdr:row>37</xdr:row>
      <xdr:rowOff>48623</xdr:rowOff>
    </xdr:to>
    <xdr:sp macro="" textlink="">
      <xdr:nvSpPr>
        <xdr:cNvPr id="64" name="フローチャート: 判断 63">
          <a:extLst>
            <a:ext uri="{FF2B5EF4-FFF2-40B4-BE49-F238E27FC236}">
              <a16:creationId xmlns:a16="http://schemas.microsoft.com/office/drawing/2014/main" id="{E1F2B731-2A49-47FB-B99C-CEF47EEE5E22}"/>
            </a:ext>
          </a:extLst>
        </xdr:cNvPr>
        <xdr:cNvSpPr/>
      </xdr:nvSpPr>
      <xdr:spPr>
        <a:xfrm>
          <a:off x="4584700" y="629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123372</xdr:rowOff>
    </xdr:from>
    <xdr:to>
      <xdr:col>20</xdr:col>
      <xdr:colOff>38100</xdr:colOff>
      <xdr:row>37</xdr:row>
      <xdr:rowOff>53522</xdr:rowOff>
    </xdr:to>
    <xdr:sp macro="" textlink="">
      <xdr:nvSpPr>
        <xdr:cNvPr id="65" name="フローチャート: 判断 64">
          <a:extLst>
            <a:ext uri="{FF2B5EF4-FFF2-40B4-BE49-F238E27FC236}">
              <a16:creationId xmlns:a16="http://schemas.microsoft.com/office/drawing/2014/main" id="{8BB83D50-885C-4DE6-AE00-9DFC208ADD3A}"/>
            </a:ext>
          </a:extLst>
        </xdr:cNvPr>
        <xdr:cNvSpPr/>
      </xdr:nvSpPr>
      <xdr:spPr>
        <a:xfrm>
          <a:off x="37465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115207</xdr:rowOff>
    </xdr:from>
    <xdr:to>
      <xdr:col>15</xdr:col>
      <xdr:colOff>101600</xdr:colOff>
      <xdr:row>37</xdr:row>
      <xdr:rowOff>45357</xdr:rowOff>
    </xdr:to>
    <xdr:sp macro="" textlink="">
      <xdr:nvSpPr>
        <xdr:cNvPr id="66" name="フローチャート: 判断 65">
          <a:extLst>
            <a:ext uri="{FF2B5EF4-FFF2-40B4-BE49-F238E27FC236}">
              <a16:creationId xmlns:a16="http://schemas.microsoft.com/office/drawing/2014/main" id="{18E5CEED-5B27-4BA2-A0A5-723294C3C42F}"/>
            </a:ext>
          </a:extLst>
        </xdr:cNvPr>
        <xdr:cNvSpPr/>
      </xdr:nvSpPr>
      <xdr:spPr>
        <a:xfrm>
          <a:off x="2857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115207</xdr:rowOff>
    </xdr:from>
    <xdr:to>
      <xdr:col>10</xdr:col>
      <xdr:colOff>165100</xdr:colOff>
      <xdr:row>37</xdr:row>
      <xdr:rowOff>45357</xdr:rowOff>
    </xdr:to>
    <xdr:sp macro="" textlink="">
      <xdr:nvSpPr>
        <xdr:cNvPr id="67" name="フローチャート: 判断 66">
          <a:extLst>
            <a:ext uri="{FF2B5EF4-FFF2-40B4-BE49-F238E27FC236}">
              <a16:creationId xmlns:a16="http://schemas.microsoft.com/office/drawing/2014/main" id="{7DC04BBF-6F4C-44C0-ADC8-C4FFFBD6F3F0}"/>
            </a:ext>
          </a:extLst>
        </xdr:cNvPr>
        <xdr:cNvSpPr/>
      </xdr:nvSpPr>
      <xdr:spPr>
        <a:xfrm>
          <a:off x="1968500" y="628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105410</xdr:rowOff>
    </xdr:from>
    <xdr:to>
      <xdr:col>6</xdr:col>
      <xdr:colOff>38100</xdr:colOff>
      <xdr:row>37</xdr:row>
      <xdr:rowOff>35560</xdr:rowOff>
    </xdr:to>
    <xdr:sp macro="" textlink="">
      <xdr:nvSpPr>
        <xdr:cNvPr id="68" name="フローチャート: 判断 67">
          <a:extLst>
            <a:ext uri="{FF2B5EF4-FFF2-40B4-BE49-F238E27FC236}">
              <a16:creationId xmlns:a16="http://schemas.microsoft.com/office/drawing/2014/main" id="{F37BE1D5-B755-4675-BE98-BEFF9AD1FF65}"/>
            </a:ext>
          </a:extLst>
        </xdr:cNvPr>
        <xdr:cNvSpPr/>
      </xdr:nvSpPr>
      <xdr:spPr>
        <a:xfrm>
          <a:off x="1079500" y="6277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DE599BE-9FBB-4A5A-A0C6-AFF60A3C32E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55C91EB-49E8-47AC-859A-EBA138421A6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7AA1A01B-BD93-41BB-BEB0-3A73AA6D6BFA}"/>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8F27DA4-2273-4DB5-8D27-5647EB3FE071}"/>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501A974-AC57-4C1E-9F9C-1437BF4EE29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139700</xdr:rowOff>
    </xdr:from>
    <xdr:to>
      <xdr:col>24</xdr:col>
      <xdr:colOff>114300</xdr:colOff>
      <xdr:row>39</xdr:row>
      <xdr:rowOff>69850</xdr:rowOff>
    </xdr:to>
    <xdr:sp macro="" textlink="">
      <xdr:nvSpPr>
        <xdr:cNvPr id="74" name="楕円 73">
          <a:extLst>
            <a:ext uri="{FF2B5EF4-FFF2-40B4-BE49-F238E27FC236}">
              <a16:creationId xmlns:a16="http://schemas.microsoft.com/office/drawing/2014/main" id="{F9166BD9-D206-4AC9-80CB-4BFA04DFC17B}"/>
            </a:ext>
          </a:extLst>
        </xdr:cNvPr>
        <xdr:cNvSpPr/>
      </xdr:nvSpPr>
      <xdr:spPr>
        <a:xfrm>
          <a:off x="45847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118127</xdr:rowOff>
    </xdr:from>
    <xdr:ext cx="405111" cy="259045"/>
    <xdr:sp macro="" textlink="">
      <xdr:nvSpPr>
        <xdr:cNvPr id="75" name="【図書館】&#10;有形固定資産減価償却率該当値テキスト">
          <a:extLst>
            <a:ext uri="{FF2B5EF4-FFF2-40B4-BE49-F238E27FC236}">
              <a16:creationId xmlns:a16="http://schemas.microsoft.com/office/drawing/2014/main" id="{0CB80370-E770-4444-8CD6-E0602F882659}"/>
            </a:ext>
          </a:extLst>
        </xdr:cNvPr>
        <xdr:cNvSpPr txBox="1"/>
      </xdr:nvSpPr>
      <xdr:spPr>
        <a:xfrm>
          <a:off x="4673600" y="663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107043</xdr:rowOff>
    </xdr:from>
    <xdr:to>
      <xdr:col>20</xdr:col>
      <xdr:colOff>38100</xdr:colOff>
      <xdr:row>39</xdr:row>
      <xdr:rowOff>37193</xdr:rowOff>
    </xdr:to>
    <xdr:sp macro="" textlink="">
      <xdr:nvSpPr>
        <xdr:cNvPr id="76" name="楕円 75">
          <a:extLst>
            <a:ext uri="{FF2B5EF4-FFF2-40B4-BE49-F238E27FC236}">
              <a16:creationId xmlns:a16="http://schemas.microsoft.com/office/drawing/2014/main" id="{B338EE12-E899-4A6D-B3BD-CE3BE5C17CE8}"/>
            </a:ext>
          </a:extLst>
        </xdr:cNvPr>
        <xdr:cNvSpPr/>
      </xdr:nvSpPr>
      <xdr:spPr>
        <a:xfrm>
          <a:off x="3746500" y="662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157843</xdr:rowOff>
    </xdr:from>
    <xdr:to>
      <xdr:col>24</xdr:col>
      <xdr:colOff>63500</xdr:colOff>
      <xdr:row>39</xdr:row>
      <xdr:rowOff>19050</xdr:rowOff>
    </xdr:to>
    <xdr:cxnSp macro="">
      <xdr:nvCxnSpPr>
        <xdr:cNvPr id="77" name="直線コネクタ 76">
          <a:extLst>
            <a:ext uri="{FF2B5EF4-FFF2-40B4-BE49-F238E27FC236}">
              <a16:creationId xmlns:a16="http://schemas.microsoft.com/office/drawing/2014/main" id="{CBF28C3A-745F-4DDA-9CC1-5C3F7CCAD2EA}"/>
            </a:ext>
          </a:extLst>
        </xdr:cNvPr>
        <xdr:cNvCxnSpPr/>
      </xdr:nvCxnSpPr>
      <xdr:spPr>
        <a:xfrm>
          <a:off x="3797300" y="66729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74385</xdr:rowOff>
    </xdr:from>
    <xdr:to>
      <xdr:col>15</xdr:col>
      <xdr:colOff>101600</xdr:colOff>
      <xdr:row>39</xdr:row>
      <xdr:rowOff>4535</xdr:rowOff>
    </xdr:to>
    <xdr:sp macro="" textlink="">
      <xdr:nvSpPr>
        <xdr:cNvPr id="78" name="楕円 77">
          <a:extLst>
            <a:ext uri="{FF2B5EF4-FFF2-40B4-BE49-F238E27FC236}">
              <a16:creationId xmlns:a16="http://schemas.microsoft.com/office/drawing/2014/main" id="{7876EC2A-FEF9-4B07-AC75-2B220F15CFE3}"/>
            </a:ext>
          </a:extLst>
        </xdr:cNvPr>
        <xdr:cNvSpPr/>
      </xdr:nvSpPr>
      <xdr:spPr>
        <a:xfrm>
          <a:off x="2857500" y="6589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125185</xdr:rowOff>
    </xdr:from>
    <xdr:to>
      <xdr:col>19</xdr:col>
      <xdr:colOff>177800</xdr:colOff>
      <xdr:row>38</xdr:row>
      <xdr:rowOff>157843</xdr:rowOff>
    </xdr:to>
    <xdr:cxnSp macro="">
      <xdr:nvCxnSpPr>
        <xdr:cNvPr id="79" name="直線コネクタ 78">
          <a:extLst>
            <a:ext uri="{FF2B5EF4-FFF2-40B4-BE49-F238E27FC236}">
              <a16:creationId xmlns:a16="http://schemas.microsoft.com/office/drawing/2014/main" id="{60DD51B3-F63D-4AD3-A4C3-2B7D2D47575B}"/>
            </a:ext>
          </a:extLst>
        </xdr:cNvPr>
        <xdr:cNvCxnSpPr/>
      </xdr:nvCxnSpPr>
      <xdr:spPr>
        <a:xfrm>
          <a:off x="2908300" y="66402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147864</xdr:rowOff>
    </xdr:from>
    <xdr:to>
      <xdr:col>10</xdr:col>
      <xdr:colOff>165100</xdr:colOff>
      <xdr:row>38</xdr:row>
      <xdr:rowOff>78014</xdr:rowOff>
    </xdr:to>
    <xdr:sp macro="" textlink="">
      <xdr:nvSpPr>
        <xdr:cNvPr id="80" name="楕円 79">
          <a:extLst>
            <a:ext uri="{FF2B5EF4-FFF2-40B4-BE49-F238E27FC236}">
              <a16:creationId xmlns:a16="http://schemas.microsoft.com/office/drawing/2014/main" id="{F52ECD7F-234A-4F60-AF56-FEC9C24EF735}"/>
            </a:ext>
          </a:extLst>
        </xdr:cNvPr>
        <xdr:cNvSpPr/>
      </xdr:nvSpPr>
      <xdr:spPr>
        <a:xfrm>
          <a:off x="1968500" y="649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27215</xdr:rowOff>
    </xdr:from>
    <xdr:to>
      <xdr:col>15</xdr:col>
      <xdr:colOff>50800</xdr:colOff>
      <xdr:row>38</xdr:row>
      <xdr:rowOff>125185</xdr:rowOff>
    </xdr:to>
    <xdr:cxnSp macro="">
      <xdr:nvCxnSpPr>
        <xdr:cNvPr id="81" name="直線コネクタ 80">
          <a:extLst>
            <a:ext uri="{FF2B5EF4-FFF2-40B4-BE49-F238E27FC236}">
              <a16:creationId xmlns:a16="http://schemas.microsoft.com/office/drawing/2014/main" id="{74087537-A429-4ECF-9666-D7D7CD935CAE}"/>
            </a:ext>
          </a:extLst>
        </xdr:cNvPr>
        <xdr:cNvCxnSpPr/>
      </xdr:nvCxnSpPr>
      <xdr:spPr>
        <a:xfrm>
          <a:off x="2019300" y="6542315"/>
          <a:ext cx="889000" cy="97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9072</xdr:rowOff>
    </xdr:from>
    <xdr:to>
      <xdr:col>6</xdr:col>
      <xdr:colOff>38100</xdr:colOff>
      <xdr:row>38</xdr:row>
      <xdr:rowOff>110672</xdr:rowOff>
    </xdr:to>
    <xdr:sp macro="" textlink="">
      <xdr:nvSpPr>
        <xdr:cNvPr id="82" name="楕円 81">
          <a:extLst>
            <a:ext uri="{FF2B5EF4-FFF2-40B4-BE49-F238E27FC236}">
              <a16:creationId xmlns:a16="http://schemas.microsoft.com/office/drawing/2014/main" id="{AA0E71E8-A2D9-4C43-B695-952DE08DC6D7}"/>
            </a:ext>
          </a:extLst>
        </xdr:cNvPr>
        <xdr:cNvSpPr/>
      </xdr:nvSpPr>
      <xdr:spPr>
        <a:xfrm>
          <a:off x="1079500" y="652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27215</xdr:rowOff>
    </xdr:from>
    <xdr:to>
      <xdr:col>10</xdr:col>
      <xdr:colOff>114300</xdr:colOff>
      <xdr:row>38</xdr:row>
      <xdr:rowOff>59872</xdr:rowOff>
    </xdr:to>
    <xdr:cxnSp macro="">
      <xdr:nvCxnSpPr>
        <xdr:cNvPr id="83" name="直線コネクタ 82">
          <a:extLst>
            <a:ext uri="{FF2B5EF4-FFF2-40B4-BE49-F238E27FC236}">
              <a16:creationId xmlns:a16="http://schemas.microsoft.com/office/drawing/2014/main" id="{EF0A8A1C-7E0C-4EB1-A1C2-8DD78F505856}"/>
            </a:ext>
          </a:extLst>
        </xdr:cNvPr>
        <xdr:cNvCxnSpPr/>
      </xdr:nvCxnSpPr>
      <xdr:spPr>
        <a:xfrm flipV="1">
          <a:off x="1130300" y="65423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70049</xdr:rowOff>
    </xdr:from>
    <xdr:ext cx="405111" cy="259045"/>
    <xdr:sp macro="" textlink="">
      <xdr:nvSpPr>
        <xdr:cNvPr id="84" name="n_1aveValue【図書館】&#10;有形固定資産減価償却率">
          <a:extLst>
            <a:ext uri="{FF2B5EF4-FFF2-40B4-BE49-F238E27FC236}">
              <a16:creationId xmlns:a16="http://schemas.microsoft.com/office/drawing/2014/main" id="{A4A60981-D1B9-421A-B722-349E6C1BC251}"/>
            </a:ext>
          </a:extLst>
        </xdr:cNvPr>
        <xdr:cNvSpPr txBox="1"/>
      </xdr:nvSpPr>
      <xdr:spPr>
        <a:xfrm>
          <a:off x="3582044" y="6070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61884</xdr:rowOff>
    </xdr:from>
    <xdr:ext cx="405111" cy="259045"/>
    <xdr:sp macro="" textlink="">
      <xdr:nvSpPr>
        <xdr:cNvPr id="85" name="n_2aveValue【図書館】&#10;有形固定資産減価償却率">
          <a:extLst>
            <a:ext uri="{FF2B5EF4-FFF2-40B4-BE49-F238E27FC236}">
              <a16:creationId xmlns:a16="http://schemas.microsoft.com/office/drawing/2014/main" id="{95A5CE9A-71A9-4792-AA1E-B4F50B10CEC3}"/>
            </a:ext>
          </a:extLst>
        </xdr:cNvPr>
        <xdr:cNvSpPr txBox="1"/>
      </xdr:nvSpPr>
      <xdr:spPr>
        <a:xfrm>
          <a:off x="2705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61884</xdr:rowOff>
    </xdr:from>
    <xdr:ext cx="405111" cy="259045"/>
    <xdr:sp macro="" textlink="">
      <xdr:nvSpPr>
        <xdr:cNvPr id="86" name="n_3aveValue【図書館】&#10;有形固定資産減価償却率">
          <a:extLst>
            <a:ext uri="{FF2B5EF4-FFF2-40B4-BE49-F238E27FC236}">
              <a16:creationId xmlns:a16="http://schemas.microsoft.com/office/drawing/2014/main" id="{6E9EC680-D581-43A7-A975-584BD267F6DB}"/>
            </a:ext>
          </a:extLst>
        </xdr:cNvPr>
        <xdr:cNvSpPr txBox="1"/>
      </xdr:nvSpPr>
      <xdr:spPr>
        <a:xfrm>
          <a:off x="1816744" y="6062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52087</xdr:rowOff>
    </xdr:from>
    <xdr:ext cx="405111" cy="259045"/>
    <xdr:sp macro="" textlink="">
      <xdr:nvSpPr>
        <xdr:cNvPr id="87" name="n_4aveValue【図書館】&#10;有形固定資産減価償却率">
          <a:extLst>
            <a:ext uri="{FF2B5EF4-FFF2-40B4-BE49-F238E27FC236}">
              <a16:creationId xmlns:a16="http://schemas.microsoft.com/office/drawing/2014/main" id="{4FBADCD1-ABB8-4D8B-9C0F-C95AE1064F5A}"/>
            </a:ext>
          </a:extLst>
        </xdr:cNvPr>
        <xdr:cNvSpPr txBox="1"/>
      </xdr:nvSpPr>
      <xdr:spPr>
        <a:xfrm>
          <a:off x="927744" y="6052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28320</xdr:rowOff>
    </xdr:from>
    <xdr:ext cx="405111" cy="259045"/>
    <xdr:sp macro="" textlink="">
      <xdr:nvSpPr>
        <xdr:cNvPr id="88" name="n_1mainValue【図書館】&#10;有形固定資産減価償却率">
          <a:extLst>
            <a:ext uri="{FF2B5EF4-FFF2-40B4-BE49-F238E27FC236}">
              <a16:creationId xmlns:a16="http://schemas.microsoft.com/office/drawing/2014/main" id="{68765DF7-C579-4516-A0C0-3D5E6D72652D}"/>
            </a:ext>
          </a:extLst>
        </xdr:cNvPr>
        <xdr:cNvSpPr txBox="1"/>
      </xdr:nvSpPr>
      <xdr:spPr>
        <a:xfrm>
          <a:off x="3582044" y="671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167112</xdr:rowOff>
    </xdr:from>
    <xdr:ext cx="405111" cy="259045"/>
    <xdr:sp macro="" textlink="">
      <xdr:nvSpPr>
        <xdr:cNvPr id="89" name="n_2mainValue【図書館】&#10;有形固定資産減価償却率">
          <a:extLst>
            <a:ext uri="{FF2B5EF4-FFF2-40B4-BE49-F238E27FC236}">
              <a16:creationId xmlns:a16="http://schemas.microsoft.com/office/drawing/2014/main" id="{0E191A24-8C59-49FB-9A3E-0BCC9BD0C0DB}"/>
            </a:ext>
          </a:extLst>
        </xdr:cNvPr>
        <xdr:cNvSpPr txBox="1"/>
      </xdr:nvSpPr>
      <xdr:spPr>
        <a:xfrm>
          <a:off x="2705744" y="6682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69142</xdr:rowOff>
    </xdr:from>
    <xdr:ext cx="405111" cy="259045"/>
    <xdr:sp macro="" textlink="">
      <xdr:nvSpPr>
        <xdr:cNvPr id="90" name="n_3mainValue【図書館】&#10;有形固定資産減価償却率">
          <a:extLst>
            <a:ext uri="{FF2B5EF4-FFF2-40B4-BE49-F238E27FC236}">
              <a16:creationId xmlns:a16="http://schemas.microsoft.com/office/drawing/2014/main" id="{118337F3-B4AD-435F-8613-163F9A34F465}"/>
            </a:ext>
          </a:extLst>
        </xdr:cNvPr>
        <xdr:cNvSpPr txBox="1"/>
      </xdr:nvSpPr>
      <xdr:spPr>
        <a:xfrm>
          <a:off x="1816744" y="658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101799</xdr:rowOff>
    </xdr:from>
    <xdr:ext cx="405111" cy="259045"/>
    <xdr:sp macro="" textlink="">
      <xdr:nvSpPr>
        <xdr:cNvPr id="91" name="n_4mainValue【図書館】&#10;有形固定資産減価償却率">
          <a:extLst>
            <a:ext uri="{FF2B5EF4-FFF2-40B4-BE49-F238E27FC236}">
              <a16:creationId xmlns:a16="http://schemas.microsoft.com/office/drawing/2014/main" id="{D887C8A5-183A-4922-A559-2986B8F79B28}"/>
            </a:ext>
          </a:extLst>
        </xdr:cNvPr>
        <xdr:cNvSpPr txBox="1"/>
      </xdr:nvSpPr>
      <xdr:spPr>
        <a:xfrm>
          <a:off x="927744" y="6616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E820824-C6D4-42D4-BCBD-E9AA817FA4B4}"/>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676CA578-01D3-41A3-AEEA-A077D4D81CF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1AD28CAF-70BE-4441-B70F-CB2A6A976E4D}"/>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18A6F3C2-099F-4B7A-9D0C-45E40FE2DF00}"/>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51CB7D1C-068C-4477-A406-A0F8BEDA5BD9}"/>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1F0835E6-528E-4B34-8449-939A552D615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D1E3D8F-4A96-42A4-9C8D-A2A082F2B19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4FE9B1C-5308-43CA-8BA5-58F671F0553F}"/>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B505A0C4-922E-499D-9B42-D29B7BA07047}"/>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65A4F31-4E9A-4C1D-92E8-73C50772963C}"/>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5799CC68-A718-44DF-85DD-73DC03016929}"/>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B54D3159-BD0B-479A-99CA-2656CA619581}"/>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FFE865E0-CFE6-4EC8-90CC-03C62FED94AF}"/>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2B523454-C1BF-4694-B02A-BBDE5675BD04}"/>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BB74BC6-A0E4-48C7-97CA-EABB23DFDBB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4CF388B5-4DB9-49FF-80D5-010F34019582}"/>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6EC7D1C5-488E-47B1-9042-2B611BE5C27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2888E37A-0BB2-4966-ADF2-695E296C95C8}"/>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03BB92A5-7A18-48EE-A1CE-D7E399410C97}"/>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B40FAB17-E393-4390-9B94-FDD38209E7B5}"/>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3CA5845-BFC5-4859-80D0-CA25FDDE3C0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AA5C5361-43D9-48BD-85C2-E92C8F916C7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6504C67-4BA5-4E90-A8BD-C721D539F399}"/>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64770</xdr:rowOff>
    </xdr:from>
    <xdr:to>
      <xdr:col>54</xdr:col>
      <xdr:colOff>189865</xdr:colOff>
      <xdr:row>42</xdr:row>
      <xdr:rowOff>3810</xdr:rowOff>
    </xdr:to>
    <xdr:cxnSp macro="">
      <xdr:nvCxnSpPr>
        <xdr:cNvPr id="115" name="直線コネクタ 114">
          <a:extLst>
            <a:ext uri="{FF2B5EF4-FFF2-40B4-BE49-F238E27FC236}">
              <a16:creationId xmlns:a16="http://schemas.microsoft.com/office/drawing/2014/main" id="{87BF0010-C794-49D0-BA14-5F470A410F3C}"/>
            </a:ext>
          </a:extLst>
        </xdr:cNvPr>
        <xdr:cNvCxnSpPr/>
      </xdr:nvCxnSpPr>
      <xdr:spPr>
        <a:xfrm flipV="1">
          <a:off x="10476865" y="589407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7637</xdr:rowOff>
    </xdr:from>
    <xdr:ext cx="469744" cy="259045"/>
    <xdr:sp macro="" textlink="">
      <xdr:nvSpPr>
        <xdr:cNvPr id="116" name="【図書館】&#10;一人当たり面積最小値テキスト">
          <a:extLst>
            <a:ext uri="{FF2B5EF4-FFF2-40B4-BE49-F238E27FC236}">
              <a16:creationId xmlns:a16="http://schemas.microsoft.com/office/drawing/2014/main" id="{7302ABAD-89A3-4FCC-87EE-DEBDEB6D9AFE}"/>
            </a:ext>
          </a:extLst>
        </xdr:cNvPr>
        <xdr:cNvSpPr txBox="1"/>
      </xdr:nvSpPr>
      <xdr:spPr>
        <a:xfrm>
          <a:off x="10515600" y="7208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3810</xdr:rowOff>
    </xdr:from>
    <xdr:to>
      <xdr:col>55</xdr:col>
      <xdr:colOff>88900</xdr:colOff>
      <xdr:row>42</xdr:row>
      <xdr:rowOff>3810</xdr:rowOff>
    </xdr:to>
    <xdr:cxnSp macro="">
      <xdr:nvCxnSpPr>
        <xdr:cNvPr id="117" name="直線コネクタ 116">
          <a:extLst>
            <a:ext uri="{FF2B5EF4-FFF2-40B4-BE49-F238E27FC236}">
              <a16:creationId xmlns:a16="http://schemas.microsoft.com/office/drawing/2014/main" id="{9F9BC0A5-5E02-4F4A-B77A-0D60091498B7}"/>
            </a:ext>
          </a:extLst>
        </xdr:cNvPr>
        <xdr:cNvCxnSpPr/>
      </xdr:nvCxnSpPr>
      <xdr:spPr>
        <a:xfrm>
          <a:off x="10388600" y="7204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11447</xdr:rowOff>
    </xdr:from>
    <xdr:ext cx="469744" cy="259045"/>
    <xdr:sp macro="" textlink="">
      <xdr:nvSpPr>
        <xdr:cNvPr id="118" name="【図書館】&#10;一人当たり面積最大値テキスト">
          <a:extLst>
            <a:ext uri="{FF2B5EF4-FFF2-40B4-BE49-F238E27FC236}">
              <a16:creationId xmlns:a16="http://schemas.microsoft.com/office/drawing/2014/main" id="{44F76935-197F-4BF9-A073-CB864643AEE2}"/>
            </a:ext>
          </a:extLst>
        </xdr:cNvPr>
        <xdr:cNvSpPr txBox="1"/>
      </xdr:nvSpPr>
      <xdr:spPr>
        <a:xfrm>
          <a:off x="10515600" y="5669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64770</xdr:rowOff>
    </xdr:from>
    <xdr:to>
      <xdr:col>55</xdr:col>
      <xdr:colOff>88900</xdr:colOff>
      <xdr:row>34</xdr:row>
      <xdr:rowOff>64770</xdr:rowOff>
    </xdr:to>
    <xdr:cxnSp macro="">
      <xdr:nvCxnSpPr>
        <xdr:cNvPr id="119" name="直線コネクタ 118">
          <a:extLst>
            <a:ext uri="{FF2B5EF4-FFF2-40B4-BE49-F238E27FC236}">
              <a16:creationId xmlns:a16="http://schemas.microsoft.com/office/drawing/2014/main" id="{15FA64FE-4463-4ABF-A1D0-C32637290E7A}"/>
            </a:ext>
          </a:extLst>
        </xdr:cNvPr>
        <xdr:cNvCxnSpPr/>
      </xdr:nvCxnSpPr>
      <xdr:spPr>
        <a:xfrm>
          <a:off x="10388600" y="58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49547</xdr:rowOff>
    </xdr:from>
    <xdr:ext cx="469744" cy="259045"/>
    <xdr:sp macro="" textlink="">
      <xdr:nvSpPr>
        <xdr:cNvPr id="120" name="【図書館】&#10;一人当たり面積平均値テキスト">
          <a:extLst>
            <a:ext uri="{FF2B5EF4-FFF2-40B4-BE49-F238E27FC236}">
              <a16:creationId xmlns:a16="http://schemas.microsoft.com/office/drawing/2014/main" id="{445255A9-56A6-4592-9730-92C9173501CC}"/>
            </a:ext>
          </a:extLst>
        </xdr:cNvPr>
        <xdr:cNvSpPr txBox="1"/>
      </xdr:nvSpPr>
      <xdr:spPr>
        <a:xfrm>
          <a:off x="10515600" y="69075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71120</xdr:rowOff>
    </xdr:from>
    <xdr:to>
      <xdr:col>55</xdr:col>
      <xdr:colOff>50800</xdr:colOff>
      <xdr:row>41</xdr:row>
      <xdr:rowOff>1270</xdr:rowOff>
    </xdr:to>
    <xdr:sp macro="" textlink="">
      <xdr:nvSpPr>
        <xdr:cNvPr id="121" name="フローチャート: 判断 120">
          <a:extLst>
            <a:ext uri="{FF2B5EF4-FFF2-40B4-BE49-F238E27FC236}">
              <a16:creationId xmlns:a16="http://schemas.microsoft.com/office/drawing/2014/main" id="{4FB6B83F-6E02-41F9-80A4-41E03ACB9D65}"/>
            </a:ext>
          </a:extLst>
        </xdr:cNvPr>
        <xdr:cNvSpPr/>
      </xdr:nvSpPr>
      <xdr:spPr>
        <a:xfrm>
          <a:off x="10426700" y="69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78740</xdr:rowOff>
    </xdr:from>
    <xdr:to>
      <xdr:col>50</xdr:col>
      <xdr:colOff>165100</xdr:colOff>
      <xdr:row>41</xdr:row>
      <xdr:rowOff>8890</xdr:rowOff>
    </xdr:to>
    <xdr:sp macro="" textlink="">
      <xdr:nvSpPr>
        <xdr:cNvPr id="122" name="フローチャート: 判断 121">
          <a:extLst>
            <a:ext uri="{FF2B5EF4-FFF2-40B4-BE49-F238E27FC236}">
              <a16:creationId xmlns:a16="http://schemas.microsoft.com/office/drawing/2014/main" id="{C5759AD3-025B-4065-99D4-6713BEE27598}"/>
            </a:ext>
          </a:extLst>
        </xdr:cNvPr>
        <xdr:cNvSpPr/>
      </xdr:nvSpPr>
      <xdr:spPr>
        <a:xfrm>
          <a:off x="9588500" y="6936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86360</xdr:rowOff>
    </xdr:from>
    <xdr:to>
      <xdr:col>46</xdr:col>
      <xdr:colOff>38100</xdr:colOff>
      <xdr:row>41</xdr:row>
      <xdr:rowOff>16510</xdr:rowOff>
    </xdr:to>
    <xdr:sp macro="" textlink="">
      <xdr:nvSpPr>
        <xdr:cNvPr id="123" name="フローチャート: 判断 122">
          <a:extLst>
            <a:ext uri="{FF2B5EF4-FFF2-40B4-BE49-F238E27FC236}">
              <a16:creationId xmlns:a16="http://schemas.microsoft.com/office/drawing/2014/main" id="{FFF738E6-6684-4547-9264-E5CE4736BDDE}"/>
            </a:ext>
          </a:extLst>
        </xdr:cNvPr>
        <xdr:cNvSpPr/>
      </xdr:nvSpPr>
      <xdr:spPr>
        <a:xfrm>
          <a:off x="86995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101600</xdr:rowOff>
    </xdr:from>
    <xdr:to>
      <xdr:col>41</xdr:col>
      <xdr:colOff>101600</xdr:colOff>
      <xdr:row>41</xdr:row>
      <xdr:rowOff>31750</xdr:rowOff>
    </xdr:to>
    <xdr:sp macro="" textlink="">
      <xdr:nvSpPr>
        <xdr:cNvPr id="124" name="フローチャート: 判断 123">
          <a:extLst>
            <a:ext uri="{FF2B5EF4-FFF2-40B4-BE49-F238E27FC236}">
              <a16:creationId xmlns:a16="http://schemas.microsoft.com/office/drawing/2014/main" id="{B2E95BAB-CE2A-4FCB-BDD9-4D040A21FA06}"/>
            </a:ext>
          </a:extLst>
        </xdr:cNvPr>
        <xdr:cNvSpPr/>
      </xdr:nvSpPr>
      <xdr:spPr>
        <a:xfrm>
          <a:off x="7810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105410</xdr:rowOff>
    </xdr:from>
    <xdr:to>
      <xdr:col>36</xdr:col>
      <xdr:colOff>165100</xdr:colOff>
      <xdr:row>41</xdr:row>
      <xdr:rowOff>35560</xdr:rowOff>
    </xdr:to>
    <xdr:sp macro="" textlink="">
      <xdr:nvSpPr>
        <xdr:cNvPr id="125" name="フローチャート: 判断 124">
          <a:extLst>
            <a:ext uri="{FF2B5EF4-FFF2-40B4-BE49-F238E27FC236}">
              <a16:creationId xmlns:a16="http://schemas.microsoft.com/office/drawing/2014/main" id="{7847EC21-9083-45DB-BDF7-9BD9B8E904E0}"/>
            </a:ext>
          </a:extLst>
        </xdr:cNvPr>
        <xdr:cNvSpPr/>
      </xdr:nvSpPr>
      <xdr:spPr>
        <a:xfrm>
          <a:off x="6921500" y="696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C0E62614-6DED-46C5-AAC6-BC303917F754}"/>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F6D1B41D-C382-4C94-AF37-4A3D0B1E1DB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4BD469BD-67AF-4A11-8259-D18535DE3EA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B2E877BF-5346-46F9-B6BF-10C7BE6270DE}"/>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0ECB77B-976C-425C-87E7-18D58C5BCF9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13970</xdr:rowOff>
    </xdr:from>
    <xdr:to>
      <xdr:col>55</xdr:col>
      <xdr:colOff>50800</xdr:colOff>
      <xdr:row>40</xdr:row>
      <xdr:rowOff>115570</xdr:rowOff>
    </xdr:to>
    <xdr:sp macro="" textlink="">
      <xdr:nvSpPr>
        <xdr:cNvPr id="131" name="楕円 130">
          <a:extLst>
            <a:ext uri="{FF2B5EF4-FFF2-40B4-BE49-F238E27FC236}">
              <a16:creationId xmlns:a16="http://schemas.microsoft.com/office/drawing/2014/main" id="{EC5A8A9C-593E-48C0-A43F-B639EC20F617}"/>
            </a:ext>
          </a:extLst>
        </xdr:cNvPr>
        <xdr:cNvSpPr/>
      </xdr:nvSpPr>
      <xdr:spPr>
        <a:xfrm>
          <a:off x="10426700" y="687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36847</xdr:rowOff>
    </xdr:from>
    <xdr:ext cx="469744" cy="259045"/>
    <xdr:sp macro="" textlink="">
      <xdr:nvSpPr>
        <xdr:cNvPr id="132" name="【図書館】&#10;一人当たり面積該当値テキスト">
          <a:extLst>
            <a:ext uri="{FF2B5EF4-FFF2-40B4-BE49-F238E27FC236}">
              <a16:creationId xmlns:a16="http://schemas.microsoft.com/office/drawing/2014/main" id="{798FC180-7D68-4FCC-8584-8D7D8E31650A}"/>
            </a:ext>
          </a:extLst>
        </xdr:cNvPr>
        <xdr:cNvSpPr txBox="1"/>
      </xdr:nvSpPr>
      <xdr:spPr>
        <a:xfrm>
          <a:off x="10515600"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21590</xdr:rowOff>
    </xdr:from>
    <xdr:to>
      <xdr:col>50</xdr:col>
      <xdr:colOff>165100</xdr:colOff>
      <xdr:row>40</xdr:row>
      <xdr:rowOff>123190</xdr:rowOff>
    </xdr:to>
    <xdr:sp macro="" textlink="">
      <xdr:nvSpPr>
        <xdr:cNvPr id="133" name="楕円 132">
          <a:extLst>
            <a:ext uri="{FF2B5EF4-FFF2-40B4-BE49-F238E27FC236}">
              <a16:creationId xmlns:a16="http://schemas.microsoft.com/office/drawing/2014/main" id="{41ACCB04-DAEB-4D08-9420-AD4D4C157B5E}"/>
            </a:ext>
          </a:extLst>
        </xdr:cNvPr>
        <xdr:cNvSpPr/>
      </xdr:nvSpPr>
      <xdr:spPr>
        <a:xfrm>
          <a:off x="9588500" y="6879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64770</xdr:rowOff>
    </xdr:from>
    <xdr:to>
      <xdr:col>55</xdr:col>
      <xdr:colOff>0</xdr:colOff>
      <xdr:row>40</xdr:row>
      <xdr:rowOff>72390</xdr:rowOff>
    </xdr:to>
    <xdr:cxnSp macro="">
      <xdr:nvCxnSpPr>
        <xdr:cNvPr id="134" name="直線コネクタ 133">
          <a:extLst>
            <a:ext uri="{FF2B5EF4-FFF2-40B4-BE49-F238E27FC236}">
              <a16:creationId xmlns:a16="http://schemas.microsoft.com/office/drawing/2014/main" id="{D173C1E4-1DF8-4E3D-8B74-4EE12DC42FCB}"/>
            </a:ext>
          </a:extLst>
        </xdr:cNvPr>
        <xdr:cNvCxnSpPr/>
      </xdr:nvCxnSpPr>
      <xdr:spPr>
        <a:xfrm flipV="1">
          <a:off x="9639300" y="692277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25400</xdr:rowOff>
    </xdr:from>
    <xdr:to>
      <xdr:col>46</xdr:col>
      <xdr:colOff>38100</xdr:colOff>
      <xdr:row>40</xdr:row>
      <xdr:rowOff>127000</xdr:rowOff>
    </xdr:to>
    <xdr:sp macro="" textlink="">
      <xdr:nvSpPr>
        <xdr:cNvPr id="135" name="楕円 134">
          <a:extLst>
            <a:ext uri="{FF2B5EF4-FFF2-40B4-BE49-F238E27FC236}">
              <a16:creationId xmlns:a16="http://schemas.microsoft.com/office/drawing/2014/main" id="{43D2706C-2ACB-444B-A243-46C334D3150B}"/>
            </a:ext>
          </a:extLst>
        </xdr:cNvPr>
        <xdr:cNvSpPr/>
      </xdr:nvSpPr>
      <xdr:spPr>
        <a:xfrm>
          <a:off x="8699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72390</xdr:rowOff>
    </xdr:from>
    <xdr:to>
      <xdr:col>50</xdr:col>
      <xdr:colOff>114300</xdr:colOff>
      <xdr:row>40</xdr:row>
      <xdr:rowOff>76200</xdr:rowOff>
    </xdr:to>
    <xdr:cxnSp macro="">
      <xdr:nvCxnSpPr>
        <xdr:cNvPr id="136" name="直線コネクタ 135">
          <a:extLst>
            <a:ext uri="{FF2B5EF4-FFF2-40B4-BE49-F238E27FC236}">
              <a16:creationId xmlns:a16="http://schemas.microsoft.com/office/drawing/2014/main" id="{0A4151C1-0E4E-43D4-B285-C07D2C9391F0}"/>
            </a:ext>
          </a:extLst>
        </xdr:cNvPr>
        <xdr:cNvCxnSpPr/>
      </xdr:nvCxnSpPr>
      <xdr:spPr>
        <a:xfrm flipV="1">
          <a:off x="8750300" y="69303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33020</xdr:rowOff>
    </xdr:from>
    <xdr:to>
      <xdr:col>41</xdr:col>
      <xdr:colOff>101600</xdr:colOff>
      <xdr:row>40</xdr:row>
      <xdr:rowOff>134620</xdr:rowOff>
    </xdr:to>
    <xdr:sp macro="" textlink="">
      <xdr:nvSpPr>
        <xdr:cNvPr id="137" name="楕円 136">
          <a:extLst>
            <a:ext uri="{FF2B5EF4-FFF2-40B4-BE49-F238E27FC236}">
              <a16:creationId xmlns:a16="http://schemas.microsoft.com/office/drawing/2014/main" id="{47B94EE8-2D03-4997-9A34-DDB664FF4626}"/>
            </a:ext>
          </a:extLst>
        </xdr:cNvPr>
        <xdr:cNvSpPr/>
      </xdr:nvSpPr>
      <xdr:spPr>
        <a:xfrm>
          <a:off x="7810500" y="68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76200</xdr:rowOff>
    </xdr:from>
    <xdr:to>
      <xdr:col>45</xdr:col>
      <xdr:colOff>177800</xdr:colOff>
      <xdr:row>40</xdr:row>
      <xdr:rowOff>83820</xdr:rowOff>
    </xdr:to>
    <xdr:cxnSp macro="">
      <xdr:nvCxnSpPr>
        <xdr:cNvPr id="138" name="直線コネクタ 137">
          <a:extLst>
            <a:ext uri="{FF2B5EF4-FFF2-40B4-BE49-F238E27FC236}">
              <a16:creationId xmlns:a16="http://schemas.microsoft.com/office/drawing/2014/main" id="{08213775-9CBC-4FD4-86D6-18EAE45FCE91}"/>
            </a:ext>
          </a:extLst>
        </xdr:cNvPr>
        <xdr:cNvCxnSpPr/>
      </xdr:nvCxnSpPr>
      <xdr:spPr>
        <a:xfrm flipV="1">
          <a:off x="7861300" y="6934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40640</xdr:rowOff>
    </xdr:from>
    <xdr:to>
      <xdr:col>36</xdr:col>
      <xdr:colOff>165100</xdr:colOff>
      <xdr:row>40</xdr:row>
      <xdr:rowOff>142240</xdr:rowOff>
    </xdr:to>
    <xdr:sp macro="" textlink="">
      <xdr:nvSpPr>
        <xdr:cNvPr id="139" name="楕円 138">
          <a:extLst>
            <a:ext uri="{FF2B5EF4-FFF2-40B4-BE49-F238E27FC236}">
              <a16:creationId xmlns:a16="http://schemas.microsoft.com/office/drawing/2014/main" id="{CD12D82F-9B6D-4EC6-9188-FC5BE7B992B7}"/>
            </a:ext>
          </a:extLst>
        </xdr:cNvPr>
        <xdr:cNvSpPr/>
      </xdr:nvSpPr>
      <xdr:spPr>
        <a:xfrm>
          <a:off x="6921500" y="6898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83820</xdr:rowOff>
    </xdr:from>
    <xdr:to>
      <xdr:col>41</xdr:col>
      <xdr:colOff>50800</xdr:colOff>
      <xdr:row>40</xdr:row>
      <xdr:rowOff>91440</xdr:rowOff>
    </xdr:to>
    <xdr:cxnSp macro="">
      <xdr:nvCxnSpPr>
        <xdr:cNvPr id="140" name="直線コネクタ 139">
          <a:extLst>
            <a:ext uri="{FF2B5EF4-FFF2-40B4-BE49-F238E27FC236}">
              <a16:creationId xmlns:a16="http://schemas.microsoft.com/office/drawing/2014/main" id="{BFD12C49-7AFA-41C5-A789-F3178E644E60}"/>
            </a:ext>
          </a:extLst>
        </xdr:cNvPr>
        <xdr:cNvCxnSpPr/>
      </xdr:nvCxnSpPr>
      <xdr:spPr>
        <a:xfrm flipV="1">
          <a:off x="6972300" y="69418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41</xdr:row>
      <xdr:rowOff>17</xdr:rowOff>
    </xdr:from>
    <xdr:ext cx="469744" cy="259045"/>
    <xdr:sp macro="" textlink="">
      <xdr:nvSpPr>
        <xdr:cNvPr id="141" name="n_1aveValue【図書館】&#10;一人当たり面積">
          <a:extLst>
            <a:ext uri="{FF2B5EF4-FFF2-40B4-BE49-F238E27FC236}">
              <a16:creationId xmlns:a16="http://schemas.microsoft.com/office/drawing/2014/main" id="{FFE02E3E-4F63-4858-9C9C-AAEF00027E07}"/>
            </a:ext>
          </a:extLst>
        </xdr:cNvPr>
        <xdr:cNvSpPr txBox="1"/>
      </xdr:nvSpPr>
      <xdr:spPr>
        <a:xfrm>
          <a:off x="9391727" y="702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7637</xdr:rowOff>
    </xdr:from>
    <xdr:ext cx="469744" cy="259045"/>
    <xdr:sp macro="" textlink="">
      <xdr:nvSpPr>
        <xdr:cNvPr id="142" name="n_2aveValue【図書館】&#10;一人当たり面積">
          <a:extLst>
            <a:ext uri="{FF2B5EF4-FFF2-40B4-BE49-F238E27FC236}">
              <a16:creationId xmlns:a16="http://schemas.microsoft.com/office/drawing/2014/main" id="{302E8C8D-C6F5-47D0-AF06-7305C59D68C8}"/>
            </a:ext>
          </a:extLst>
        </xdr:cNvPr>
        <xdr:cNvSpPr txBox="1"/>
      </xdr:nvSpPr>
      <xdr:spPr>
        <a:xfrm>
          <a:off x="8515427" y="703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3" name="n_3aveValue【図書館】&#10;一人当たり面積">
          <a:extLst>
            <a:ext uri="{FF2B5EF4-FFF2-40B4-BE49-F238E27FC236}">
              <a16:creationId xmlns:a16="http://schemas.microsoft.com/office/drawing/2014/main" id="{429AD24A-441F-48D0-B57E-1A7B30FC911F}"/>
            </a:ext>
          </a:extLst>
        </xdr:cNvPr>
        <xdr:cNvSpPr txBox="1"/>
      </xdr:nvSpPr>
      <xdr:spPr>
        <a:xfrm>
          <a:off x="7626427" y="705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26687</xdr:rowOff>
    </xdr:from>
    <xdr:ext cx="469744" cy="259045"/>
    <xdr:sp macro="" textlink="">
      <xdr:nvSpPr>
        <xdr:cNvPr id="144" name="n_4aveValue【図書館】&#10;一人当たり面積">
          <a:extLst>
            <a:ext uri="{FF2B5EF4-FFF2-40B4-BE49-F238E27FC236}">
              <a16:creationId xmlns:a16="http://schemas.microsoft.com/office/drawing/2014/main" id="{FACACC58-320F-49A4-B56E-9378F926F74E}"/>
            </a:ext>
          </a:extLst>
        </xdr:cNvPr>
        <xdr:cNvSpPr txBox="1"/>
      </xdr:nvSpPr>
      <xdr:spPr>
        <a:xfrm>
          <a:off x="6737427" y="70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38</xdr:row>
      <xdr:rowOff>139717</xdr:rowOff>
    </xdr:from>
    <xdr:ext cx="469744" cy="259045"/>
    <xdr:sp macro="" textlink="">
      <xdr:nvSpPr>
        <xdr:cNvPr id="145" name="n_1mainValue【図書館】&#10;一人当たり面積">
          <a:extLst>
            <a:ext uri="{FF2B5EF4-FFF2-40B4-BE49-F238E27FC236}">
              <a16:creationId xmlns:a16="http://schemas.microsoft.com/office/drawing/2014/main" id="{2E1E330C-E354-4479-A78F-3D2BF3121113}"/>
            </a:ext>
          </a:extLst>
        </xdr:cNvPr>
        <xdr:cNvSpPr txBox="1"/>
      </xdr:nvSpPr>
      <xdr:spPr>
        <a:xfrm>
          <a:off x="9391727" y="6654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143527</xdr:rowOff>
    </xdr:from>
    <xdr:ext cx="469744" cy="259045"/>
    <xdr:sp macro="" textlink="">
      <xdr:nvSpPr>
        <xdr:cNvPr id="146" name="n_2mainValue【図書館】&#10;一人当たり面積">
          <a:extLst>
            <a:ext uri="{FF2B5EF4-FFF2-40B4-BE49-F238E27FC236}">
              <a16:creationId xmlns:a16="http://schemas.microsoft.com/office/drawing/2014/main" id="{C1366F31-4B7A-47A2-A457-18798E748ECD}"/>
            </a:ext>
          </a:extLst>
        </xdr:cNvPr>
        <xdr:cNvSpPr txBox="1"/>
      </xdr:nvSpPr>
      <xdr:spPr>
        <a:xfrm>
          <a:off x="8515427" y="665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151147</xdr:rowOff>
    </xdr:from>
    <xdr:ext cx="469744" cy="259045"/>
    <xdr:sp macro="" textlink="">
      <xdr:nvSpPr>
        <xdr:cNvPr id="147" name="n_3mainValue【図書館】&#10;一人当たり面積">
          <a:extLst>
            <a:ext uri="{FF2B5EF4-FFF2-40B4-BE49-F238E27FC236}">
              <a16:creationId xmlns:a16="http://schemas.microsoft.com/office/drawing/2014/main" id="{1E7FF26C-3EEF-410C-98C2-7C89F142098F}"/>
            </a:ext>
          </a:extLst>
        </xdr:cNvPr>
        <xdr:cNvSpPr txBox="1"/>
      </xdr:nvSpPr>
      <xdr:spPr>
        <a:xfrm>
          <a:off x="7626427" y="6666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158767</xdr:rowOff>
    </xdr:from>
    <xdr:ext cx="469744" cy="259045"/>
    <xdr:sp macro="" textlink="">
      <xdr:nvSpPr>
        <xdr:cNvPr id="148" name="n_4mainValue【図書館】&#10;一人当たり面積">
          <a:extLst>
            <a:ext uri="{FF2B5EF4-FFF2-40B4-BE49-F238E27FC236}">
              <a16:creationId xmlns:a16="http://schemas.microsoft.com/office/drawing/2014/main" id="{36DD0247-6CFD-404F-AFA0-9C46B1009622}"/>
            </a:ext>
          </a:extLst>
        </xdr:cNvPr>
        <xdr:cNvSpPr txBox="1"/>
      </xdr:nvSpPr>
      <xdr:spPr>
        <a:xfrm>
          <a:off x="6737427" y="6673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7691164-13E5-4842-836E-C2AAC60DB58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1E65DBC5-E514-4F80-8650-44DCE0EF238F}"/>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3E73A5B-8079-4BED-A2D5-82344B63EC6C}"/>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A7E33982-2065-4765-8D76-302C4719175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ACEAD9A3-0F8F-49C7-8A58-1FBD170C4535}"/>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818774C6-AC26-498D-9E93-CB716BAE3BF7}"/>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85243CFE-2944-4BB4-8C67-3562351ABEF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FE6C582-5234-48C5-B35C-ABDFA4ACA252}"/>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A910B353-1315-4706-9673-630BDDEC5479}"/>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5E6F6B67-1F0A-4936-9821-D902E0EBA92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DD5AE2AE-21F0-4F20-915A-CF679C413F9F}"/>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76E8F4DA-273C-4DDC-9691-F66E09E4A1D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9485B8A7-1393-480F-A3E4-E2A9DF4F93E7}"/>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BC62AA2E-F03F-4B06-84DD-E8A95D137AC3}"/>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1F132021-918C-4CF1-B3F8-6DDF60CD803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1BAED008-0A94-44CE-833B-8BA91AF1916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88B5AA82-7F86-4D19-8626-2A8BEBCE2CF3}"/>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39F9A848-CF9F-4317-8843-D9C98E6373C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68426B56-C3D6-4A85-B40B-1EA108454064}"/>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53F61B85-9C9F-4A6F-B8C3-7DCF684FE08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D7A1ED98-A9D5-4C5A-9841-B753B823EB3B}"/>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5B1285FB-8195-40FE-AA28-5C1F6E3EA08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1F4D1137-FEF3-441A-BC04-D426B72DC10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FB38D333-9342-4967-98CD-B0A2191D5F31}"/>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54</xdr:row>
      <xdr:rowOff>160020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D0141AB8-99EB-4244-A72A-42E180F9E076}"/>
            </a:ext>
          </a:extLst>
        </xdr:cNvPr>
        <xdr:cNvCxnSpPr/>
      </xdr:nvCxnSpPr>
      <xdr:spPr>
        <a:xfrm flipV="1">
          <a:off x="4634865" y="9418320"/>
          <a:ext cx="0" cy="1630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B099C3B6-7C5F-40AB-A6C2-4CAE99F06DB4}"/>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CFCACAA3-84B2-46F5-9D21-6DD7FBCAF51F}"/>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106697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6ECB43BB-1FC9-4E48-B5E3-D34CF8B61CE9}"/>
            </a:ext>
          </a:extLst>
        </xdr:cNvPr>
        <xdr:cNvSpPr txBox="1"/>
      </xdr:nvSpPr>
      <xdr:spPr>
        <a:xfrm>
          <a:off x="4673600" y="9193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54</xdr:row>
      <xdr:rowOff>160020</xdr:rowOff>
    </xdr:from>
    <xdr:to>
      <xdr:col>24</xdr:col>
      <xdr:colOff>152400</xdr:colOff>
      <xdr:row>54</xdr:row>
      <xdr:rowOff>160020</xdr:rowOff>
    </xdr:to>
    <xdr:cxnSp macro="">
      <xdr:nvCxnSpPr>
        <xdr:cNvPr id="177" name="直線コネクタ 176">
          <a:extLst>
            <a:ext uri="{FF2B5EF4-FFF2-40B4-BE49-F238E27FC236}">
              <a16:creationId xmlns:a16="http://schemas.microsoft.com/office/drawing/2014/main" id="{44FA7A2C-A7F7-40B0-8A2E-170CB6845B4A}"/>
            </a:ext>
          </a:extLst>
        </xdr:cNvPr>
        <xdr:cNvCxnSpPr/>
      </xdr:nvCxnSpPr>
      <xdr:spPr>
        <a:xfrm>
          <a:off x="4546600" y="9418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161942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01A1DCE0-659E-41E8-AA69-4C5FFC02F035}"/>
            </a:ext>
          </a:extLst>
        </xdr:cNvPr>
        <xdr:cNvSpPr txBox="1"/>
      </xdr:nvSpPr>
      <xdr:spPr>
        <a:xfrm>
          <a:off x="4673600" y="10277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12065</xdr:rowOff>
    </xdr:from>
    <xdr:to>
      <xdr:col>24</xdr:col>
      <xdr:colOff>114300</xdr:colOff>
      <xdr:row>60</xdr:row>
      <xdr:rowOff>113665</xdr:rowOff>
    </xdr:to>
    <xdr:sp macro="" textlink="">
      <xdr:nvSpPr>
        <xdr:cNvPr id="179" name="フローチャート: 判断 178">
          <a:extLst>
            <a:ext uri="{FF2B5EF4-FFF2-40B4-BE49-F238E27FC236}">
              <a16:creationId xmlns:a16="http://schemas.microsoft.com/office/drawing/2014/main" id="{17FD949B-B1C9-4086-A428-1D0BF9A307EE}"/>
            </a:ext>
          </a:extLst>
        </xdr:cNvPr>
        <xdr:cNvSpPr/>
      </xdr:nvSpPr>
      <xdr:spPr>
        <a:xfrm>
          <a:off x="45847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158750</xdr:rowOff>
    </xdr:from>
    <xdr:to>
      <xdr:col>20</xdr:col>
      <xdr:colOff>38100</xdr:colOff>
      <xdr:row>60</xdr:row>
      <xdr:rowOff>88900</xdr:rowOff>
    </xdr:to>
    <xdr:sp macro="" textlink="">
      <xdr:nvSpPr>
        <xdr:cNvPr id="180" name="フローチャート: 判断 179">
          <a:extLst>
            <a:ext uri="{FF2B5EF4-FFF2-40B4-BE49-F238E27FC236}">
              <a16:creationId xmlns:a16="http://schemas.microsoft.com/office/drawing/2014/main" id="{4744C17E-2D38-49AC-82E8-9BA0D321DD7A}"/>
            </a:ext>
          </a:extLst>
        </xdr:cNvPr>
        <xdr:cNvSpPr/>
      </xdr:nvSpPr>
      <xdr:spPr>
        <a:xfrm>
          <a:off x="3746500" y="1027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81" name="フローチャート: 判断 180">
          <a:extLst>
            <a:ext uri="{FF2B5EF4-FFF2-40B4-BE49-F238E27FC236}">
              <a16:creationId xmlns:a16="http://schemas.microsoft.com/office/drawing/2014/main" id="{8DF69A8A-3F8C-41F8-8EAA-ADA85FA335D3}"/>
            </a:ext>
          </a:extLst>
        </xdr:cNvPr>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137795</xdr:rowOff>
    </xdr:from>
    <xdr:to>
      <xdr:col>10</xdr:col>
      <xdr:colOff>165100</xdr:colOff>
      <xdr:row>60</xdr:row>
      <xdr:rowOff>67945</xdr:rowOff>
    </xdr:to>
    <xdr:sp macro="" textlink="">
      <xdr:nvSpPr>
        <xdr:cNvPr id="182" name="フローチャート: 判断 181">
          <a:extLst>
            <a:ext uri="{FF2B5EF4-FFF2-40B4-BE49-F238E27FC236}">
              <a16:creationId xmlns:a16="http://schemas.microsoft.com/office/drawing/2014/main" id="{73B3BAF6-E71B-4D7D-B2BF-5F85979BAFFB}"/>
            </a:ext>
          </a:extLst>
        </xdr:cNvPr>
        <xdr:cNvSpPr/>
      </xdr:nvSpPr>
      <xdr:spPr>
        <a:xfrm>
          <a:off x="1968500" y="1025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122555</xdr:rowOff>
    </xdr:from>
    <xdr:to>
      <xdr:col>6</xdr:col>
      <xdr:colOff>38100</xdr:colOff>
      <xdr:row>60</xdr:row>
      <xdr:rowOff>52705</xdr:rowOff>
    </xdr:to>
    <xdr:sp macro="" textlink="">
      <xdr:nvSpPr>
        <xdr:cNvPr id="183" name="フローチャート: 判断 182">
          <a:extLst>
            <a:ext uri="{FF2B5EF4-FFF2-40B4-BE49-F238E27FC236}">
              <a16:creationId xmlns:a16="http://schemas.microsoft.com/office/drawing/2014/main" id="{59D18B02-8BAC-49AA-A9FC-4A82713D1941}"/>
            </a:ext>
          </a:extLst>
        </xdr:cNvPr>
        <xdr:cNvSpPr/>
      </xdr:nvSpPr>
      <xdr:spPr>
        <a:xfrm>
          <a:off x="1079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8925512-FDBD-44AC-9D88-59BB7EFF2848}"/>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8CA02D76-D00D-4376-BFD5-E088838A4313}"/>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3D8E7C9-0CBA-4122-A015-B057FD17658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987338B-3736-4D53-9D34-220703D41F28}"/>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29174C7A-54AB-4C51-92AF-5B7311B8862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82550</xdr:rowOff>
    </xdr:from>
    <xdr:to>
      <xdr:col>24</xdr:col>
      <xdr:colOff>114300</xdr:colOff>
      <xdr:row>56</xdr:row>
      <xdr:rowOff>12700</xdr:rowOff>
    </xdr:to>
    <xdr:sp macro="" textlink="">
      <xdr:nvSpPr>
        <xdr:cNvPr id="189" name="楕円 188">
          <a:extLst>
            <a:ext uri="{FF2B5EF4-FFF2-40B4-BE49-F238E27FC236}">
              <a16:creationId xmlns:a16="http://schemas.microsoft.com/office/drawing/2014/main" id="{B0B81D95-CAD6-4BD3-934A-3C83A0DB14A7}"/>
            </a:ext>
          </a:extLst>
        </xdr:cNvPr>
        <xdr:cNvSpPr/>
      </xdr:nvSpPr>
      <xdr:spPr>
        <a:xfrm>
          <a:off x="45847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105427</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F3508AA7-E4A9-4836-AD39-C32AE2F93C37}"/>
            </a:ext>
          </a:extLst>
        </xdr:cNvPr>
        <xdr:cNvSpPr txBox="1"/>
      </xdr:nvSpPr>
      <xdr:spPr>
        <a:xfrm>
          <a:off x="4673600" y="936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34925</xdr:rowOff>
    </xdr:from>
    <xdr:to>
      <xdr:col>20</xdr:col>
      <xdr:colOff>38100</xdr:colOff>
      <xdr:row>57</xdr:row>
      <xdr:rowOff>136525</xdr:rowOff>
    </xdr:to>
    <xdr:sp macro="" textlink="">
      <xdr:nvSpPr>
        <xdr:cNvPr id="191" name="楕円 190">
          <a:extLst>
            <a:ext uri="{FF2B5EF4-FFF2-40B4-BE49-F238E27FC236}">
              <a16:creationId xmlns:a16="http://schemas.microsoft.com/office/drawing/2014/main" id="{9F2099EC-8DC4-432F-85A0-08BE20FFF8C5}"/>
            </a:ext>
          </a:extLst>
        </xdr:cNvPr>
        <xdr:cNvSpPr/>
      </xdr:nvSpPr>
      <xdr:spPr>
        <a:xfrm>
          <a:off x="3746500" y="980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133350</xdr:rowOff>
    </xdr:from>
    <xdr:to>
      <xdr:col>24</xdr:col>
      <xdr:colOff>63500</xdr:colOff>
      <xdr:row>57</xdr:row>
      <xdr:rowOff>85725</xdr:rowOff>
    </xdr:to>
    <xdr:cxnSp macro="">
      <xdr:nvCxnSpPr>
        <xdr:cNvPr id="192" name="直線コネクタ 191">
          <a:extLst>
            <a:ext uri="{FF2B5EF4-FFF2-40B4-BE49-F238E27FC236}">
              <a16:creationId xmlns:a16="http://schemas.microsoft.com/office/drawing/2014/main" id="{9339FD9A-6D44-4AC0-8A2E-1B3CE7976966}"/>
            </a:ext>
          </a:extLst>
        </xdr:cNvPr>
        <xdr:cNvCxnSpPr/>
      </xdr:nvCxnSpPr>
      <xdr:spPr>
        <a:xfrm flipV="1">
          <a:off x="3797300" y="9563100"/>
          <a:ext cx="838200"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86360</xdr:rowOff>
    </xdr:from>
    <xdr:to>
      <xdr:col>15</xdr:col>
      <xdr:colOff>101600</xdr:colOff>
      <xdr:row>62</xdr:row>
      <xdr:rowOff>16510</xdr:rowOff>
    </xdr:to>
    <xdr:sp macro="" textlink="">
      <xdr:nvSpPr>
        <xdr:cNvPr id="193" name="楕円 192">
          <a:extLst>
            <a:ext uri="{FF2B5EF4-FFF2-40B4-BE49-F238E27FC236}">
              <a16:creationId xmlns:a16="http://schemas.microsoft.com/office/drawing/2014/main" id="{955A544A-D3B2-4F65-BF86-355CADCF77F9}"/>
            </a:ext>
          </a:extLst>
        </xdr:cNvPr>
        <xdr:cNvSpPr/>
      </xdr:nvSpPr>
      <xdr:spPr>
        <a:xfrm>
          <a:off x="2857500" y="1054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85725</xdr:rowOff>
    </xdr:from>
    <xdr:to>
      <xdr:col>19</xdr:col>
      <xdr:colOff>177800</xdr:colOff>
      <xdr:row>61</xdr:row>
      <xdr:rowOff>137160</xdr:rowOff>
    </xdr:to>
    <xdr:cxnSp macro="">
      <xdr:nvCxnSpPr>
        <xdr:cNvPr id="194" name="直線コネクタ 193">
          <a:extLst>
            <a:ext uri="{FF2B5EF4-FFF2-40B4-BE49-F238E27FC236}">
              <a16:creationId xmlns:a16="http://schemas.microsoft.com/office/drawing/2014/main" id="{6E09A680-68E9-4B95-9DA0-1B14A6208356}"/>
            </a:ext>
          </a:extLst>
        </xdr:cNvPr>
        <xdr:cNvCxnSpPr/>
      </xdr:nvCxnSpPr>
      <xdr:spPr>
        <a:xfrm flipV="1">
          <a:off x="2908300" y="9858375"/>
          <a:ext cx="889000" cy="73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92075</xdr:rowOff>
    </xdr:from>
    <xdr:to>
      <xdr:col>10</xdr:col>
      <xdr:colOff>165100</xdr:colOff>
      <xdr:row>61</xdr:row>
      <xdr:rowOff>22225</xdr:rowOff>
    </xdr:to>
    <xdr:sp macro="" textlink="">
      <xdr:nvSpPr>
        <xdr:cNvPr id="195" name="楕円 194">
          <a:extLst>
            <a:ext uri="{FF2B5EF4-FFF2-40B4-BE49-F238E27FC236}">
              <a16:creationId xmlns:a16="http://schemas.microsoft.com/office/drawing/2014/main" id="{72E529C3-4B03-4F25-95C0-2C9C6249665E}"/>
            </a:ext>
          </a:extLst>
        </xdr:cNvPr>
        <xdr:cNvSpPr/>
      </xdr:nvSpPr>
      <xdr:spPr>
        <a:xfrm>
          <a:off x="1968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142875</xdr:rowOff>
    </xdr:from>
    <xdr:to>
      <xdr:col>15</xdr:col>
      <xdr:colOff>50800</xdr:colOff>
      <xdr:row>61</xdr:row>
      <xdr:rowOff>137160</xdr:rowOff>
    </xdr:to>
    <xdr:cxnSp macro="">
      <xdr:nvCxnSpPr>
        <xdr:cNvPr id="196" name="直線コネクタ 195">
          <a:extLst>
            <a:ext uri="{FF2B5EF4-FFF2-40B4-BE49-F238E27FC236}">
              <a16:creationId xmlns:a16="http://schemas.microsoft.com/office/drawing/2014/main" id="{7A3C5A36-C26D-49FC-9739-3198D23391D6}"/>
            </a:ext>
          </a:extLst>
        </xdr:cNvPr>
        <xdr:cNvCxnSpPr/>
      </xdr:nvCxnSpPr>
      <xdr:spPr>
        <a:xfrm>
          <a:off x="2019300" y="10429875"/>
          <a:ext cx="889000" cy="165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50165</xdr:rowOff>
    </xdr:from>
    <xdr:to>
      <xdr:col>6</xdr:col>
      <xdr:colOff>38100</xdr:colOff>
      <xdr:row>61</xdr:row>
      <xdr:rowOff>151765</xdr:rowOff>
    </xdr:to>
    <xdr:sp macro="" textlink="">
      <xdr:nvSpPr>
        <xdr:cNvPr id="197" name="楕円 196">
          <a:extLst>
            <a:ext uri="{FF2B5EF4-FFF2-40B4-BE49-F238E27FC236}">
              <a16:creationId xmlns:a16="http://schemas.microsoft.com/office/drawing/2014/main" id="{20146107-D675-4B66-B6D1-12F62F964956}"/>
            </a:ext>
          </a:extLst>
        </xdr:cNvPr>
        <xdr:cNvSpPr/>
      </xdr:nvSpPr>
      <xdr:spPr>
        <a:xfrm>
          <a:off x="1079500" y="1050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142875</xdr:rowOff>
    </xdr:from>
    <xdr:to>
      <xdr:col>10</xdr:col>
      <xdr:colOff>114300</xdr:colOff>
      <xdr:row>61</xdr:row>
      <xdr:rowOff>100965</xdr:rowOff>
    </xdr:to>
    <xdr:cxnSp macro="">
      <xdr:nvCxnSpPr>
        <xdr:cNvPr id="198" name="直線コネクタ 197">
          <a:extLst>
            <a:ext uri="{FF2B5EF4-FFF2-40B4-BE49-F238E27FC236}">
              <a16:creationId xmlns:a16="http://schemas.microsoft.com/office/drawing/2014/main" id="{28E68678-5993-4858-9C00-EA97334238DF}"/>
            </a:ext>
          </a:extLst>
        </xdr:cNvPr>
        <xdr:cNvCxnSpPr/>
      </xdr:nvCxnSpPr>
      <xdr:spPr>
        <a:xfrm flipV="1">
          <a:off x="1130300" y="10429875"/>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80027</xdr:rowOff>
    </xdr:from>
    <xdr:ext cx="405111" cy="259045"/>
    <xdr:sp macro="" textlink="">
      <xdr:nvSpPr>
        <xdr:cNvPr id="199" name="n_1aveValue【体育館・プール】&#10;有形固定資産減価償却率">
          <a:extLst>
            <a:ext uri="{FF2B5EF4-FFF2-40B4-BE49-F238E27FC236}">
              <a16:creationId xmlns:a16="http://schemas.microsoft.com/office/drawing/2014/main" id="{D68818C7-D1C1-41CA-AB7A-3182551FA151}"/>
            </a:ext>
          </a:extLst>
        </xdr:cNvPr>
        <xdr:cNvSpPr txBox="1"/>
      </xdr:nvSpPr>
      <xdr:spPr>
        <a:xfrm>
          <a:off x="3582044" y="10367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200" name="n_2aveValue【体育館・プール】&#10;有形固定資産減価償却率">
          <a:extLst>
            <a:ext uri="{FF2B5EF4-FFF2-40B4-BE49-F238E27FC236}">
              <a16:creationId xmlns:a16="http://schemas.microsoft.com/office/drawing/2014/main" id="{56349CB4-4218-448F-83DA-5B7710B4FDA9}"/>
            </a:ext>
          </a:extLst>
        </xdr:cNvPr>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84472</xdr:rowOff>
    </xdr:from>
    <xdr:ext cx="405111" cy="259045"/>
    <xdr:sp macro="" textlink="">
      <xdr:nvSpPr>
        <xdr:cNvPr id="201" name="n_3aveValue【体育館・プール】&#10;有形固定資産減価償却率">
          <a:extLst>
            <a:ext uri="{FF2B5EF4-FFF2-40B4-BE49-F238E27FC236}">
              <a16:creationId xmlns:a16="http://schemas.microsoft.com/office/drawing/2014/main" id="{86562D78-0E8B-49FD-91EB-6DEB3D2E0838}"/>
            </a:ext>
          </a:extLst>
        </xdr:cNvPr>
        <xdr:cNvSpPr txBox="1"/>
      </xdr:nvSpPr>
      <xdr:spPr>
        <a:xfrm>
          <a:off x="1816744" y="1002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69232</xdr:rowOff>
    </xdr:from>
    <xdr:ext cx="405111" cy="259045"/>
    <xdr:sp macro="" textlink="">
      <xdr:nvSpPr>
        <xdr:cNvPr id="202" name="n_4aveValue【体育館・プール】&#10;有形固定資産減価償却率">
          <a:extLst>
            <a:ext uri="{FF2B5EF4-FFF2-40B4-BE49-F238E27FC236}">
              <a16:creationId xmlns:a16="http://schemas.microsoft.com/office/drawing/2014/main" id="{F4106D8B-6675-4C46-8402-2261EE23E6D2}"/>
            </a:ext>
          </a:extLst>
        </xdr:cNvPr>
        <xdr:cNvSpPr txBox="1"/>
      </xdr:nvSpPr>
      <xdr:spPr>
        <a:xfrm>
          <a:off x="927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153052</xdr:rowOff>
    </xdr:from>
    <xdr:ext cx="405111" cy="259045"/>
    <xdr:sp macro="" textlink="">
      <xdr:nvSpPr>
        <xdr:cNvPr id="203" name="n_1mainValue【体育館・プール】&#10;有形固定資産減価償却率">
          <a:extLst>
            <a:ext uri="{FF2B5EF4-FFF2-40B4-BE49-F238E27FC236}">
              <a16:creationId xmlns:a16="http://schemas.microsoft.com/office/drawing/2014/main" id="{B5D28867-CEB9-4194-A89D-9330C0266F21}"/>
            </a:ext>
          </a:extLst>
        </xdr:cNvPr>
        <xdr:cNvSpPr txBox="1"/>
      </xdr:nvSpPr>
      <xdr:spPr>
        <a:xfrm>
          <a:off x="3582044" y="9582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7637</xdr:rowOff>
    </xdr:from>
    <xdr:ext cx="405111" cy="259045"/>
    <xdr:sp macro="" textlink="">
      <xdr:nvSpPr>
        <xdr:cNvPr id="204" name="n_2mainValue【体育館・プール】&#10;有形固定資産減価償却率">
          <a:extLst>
            <a:ext uri="{FF2B5EF4-FFF2-40B4-BE49-F238E27FC236}">
              <a16:creationId xmlns:a16="http://schemas.microsoft.com/office/drawing/2014/main" id="{66F0E413-2575-48AD-AC5C-059039A2A502}"/>
            </a:ext>
          </a:extLst>
        </xdr:cNvPr>
        <xdr:cNvSpPr txBox="1"/>
      </xdr:nvSpPr>
      <xdr:spPr>
        <a:xfrm>
          <a:off x="2705744" y="10637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13352</xdr:rowOff>
    </xdr:from>
    <xdr:ext cx="405111" cy="259045"/>
    <xdr:sp macro="" textlink="">
      <xdr:nvSpPr>
        <xdr:cNvPr id="205" name="n_3mainValue【体育館・プール】&#10;有形固定資産減価償却率">
          <a:extLst>
            <a:ext uri="{FF2B5EF4-FFF2-40B4-BE49-F238E27FC236}">
              <a16:creationId xmlns:a16="http://schemas.microsoft.com/office/drawing/2014/main" id="{071E031A-DC12-4117-AD34-6F9F2B28D9A2}"/>
            </a:ext>
          </a:extLst>
        </xdr:cNvPr>
        <xdr:cNvSpPr txBox="1"/>
      </xdr:nvSpPr>
      <xdr:spPr>
        <a:xfrm>
          <a:off x="18167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142892</xdr:rowOff>
    </xdr:from>
    <xdr:ext cx="405111" cy="259045"/>
    <xdr:sp macro="" textlink="">
      <xdr:nvSpPr>
        <xdr:cNvPr id="206" name="n_4mainValue【体育館・プール】&#10;有形固定資産減価償却率">
          <a:extLst>
            <a:ext uri="{FF2B5EF4-FFF2-40B4-BE49-F238E27FC236}">
              <a16:creationId xmlns:a16="http://schemas.microsoft.com/office/drawing/2014/main" id="{F86E004B-23A7-4E98-A5AE-FAD34E11D347}"/>
            </a:ext>
          </a:extLst>
        </xdr:cNvPr>
        <xdr:cNvSpPr txBox="1"/>
      </xdr:nvSpPr>
      <xdr:spPr>
        <a:xfrm>
          <a:off x="927744" y="10601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0EB3266-6DCC-4AD7-A776-AC956EB10D1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23BEEC10-5747-4E9C-9983-2F1A7A091CB4}"/>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AA745A69-DFF2-4278-9735-336DBFABA3A6}"/>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B0C6C54-4B27-4E62-A1B2-B840E7D2ACA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37CE4732-CB0F-4373-B0D3-0738BCB3069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433A305A-4C99-433A-8CB9-057A0B724E9A}"/>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DFFE9ED7-9575-4E90-A50A-5C55FFCD0CF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6F1197C0-3A7C-435F-A41E-E1D09B69C70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BDD5CDCD-CA44-4FB4-B984-849B1AD4FF8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BF50E260-3EC8-4801-B566-E8DAA08EDB61}"/>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DAD2CBCE-9273-43CC-8238-C07741A772A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C863D269-DD2A-4256-8D79-DD0816E30AFE}"/>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EC8691A-FBC7-455E-BB83-0BE818D1D4B5}"/>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B7AC3C73-2215-40CB-B555-A2773A7C290B}"/>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A36DE731-6B85-4894-92F5-797911B4796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81146D59-C668-4842-9969-BE50BCD273F5}"/>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1E0BE3C7-36C4-48EE-BC37-F4B16D91B6EE}"/>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6416B7E3-729C-462E-BF28-5A1BFB8647F5}"/>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CC46417-B13B-4CDA-9467-F039ECCAC3D6}"/>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0A2581B7-2138-4D79-8FBF-22B8308CCB7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C2961C41-B096-4654-B9E1-9C5684B9644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D6833C8B-55C0-4D84-A52F-1643325A4FBA}"/>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2A6FCD24-1E59-4974-9D39-FEAD6546C21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128397</xdr:rowOff>
    </xdr:from>
    <xdr:to>
      <xdr:col>54</xdr:col>
      <xdr:colOff>189865</xdr:colOff>
      <xdr:row>64</xdr:row>
      <xdr:rowOff>75819</xdr:rowOff>
    </xdr:to>
    <xdr:cxnSp macro="">
      <xdr:nvCxnSpPr>
        <xdr:cNvPr id="230" name="直線コネクタ 229">
          <a:extLst>
            <a:ext uri="{FF2B5EF4-FFF2-40B4-BE49-F238E27FC236}">
              <a16:creationId xmlns:a16="http://schemas.microsoft.com/office/drawing/2014/main" id="{D3C1A27C-3432-42A5-8220-EB3A8807D208}"/>
            </a:ext>
          </a:extLst>
        </xdr:cNvPr>
        <xdr:cNvCxnSpPr/>
      </xdr:nvCxnSpPr>
      <xdr:spPr>
        <a:xfrm flipV="1">
          <a:off x="10476865" y="9729597"/>
          <a:ext cx="0" cy="1319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79646</xdr:rowOff>
    </xdr:from>
    <xdr:ext cx="469744" cy="259045"/>
    <xdr:sp macro="" textlink="">
      <xdr:nvSpPr>
        <xdr:cNvPr id="231" name="【体育館・プール】&#10;一人当たり面積最小値テキスト">
          <a:extLst>
            <a:ext uri="{FF2B5EF4-FFF2-40B4-BE49-F238E27FC236}">
              <a16:creationId xmlns:a16="http://schemas.microsoft.com/office/drawing/2014/main" id="{747A3B9A-7BE2-4E94-B5C4-ED4C728797A2}"/>
            </a:ext>
          </a:extLst>
        </xdr:cNvPr>
        <xdr:cNvSpPr txBox="1"/>
      </xdr:nvSpPr>
      <xdr:spPr>
        <a:xfrm>
          <a:off x="10515600" y="1105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75819</xdr:rowOff>
    </xdr:from>
    <xdr:to>
      <xdr:col>55</xdr:col>
      <xdr:colOff>88900</xdr:colOff>
      <xdr:row>64</xdr:row>
      <xdr:rowOff>75819</xdr:rowOff>
    </xdr:to>
    <xdr:cxnSp macro="">
      <xdr:nvCxnSpPr>
        <xdr:cNvPr id="232" name="直線コネクタ 231">
          <a:extLst>
            <a:ext uri="{FF2B5EF4-FFF2-40B4-BE49-F238E27FC236}">
              <a16:creationId xmlns:a16="http://schemas.microsoft.com/office/drawing/2014/main" id="{25013E59-FC19-4B13-B905-E93B0770AFF4}"/>
            </a:ext>
          </a:extLst>
        </xdr:cNvPr>
        <xdr:cNvCxnSpPr/>
      </xdr:nvCxnSpPr>
      <xdr:spPr>
        <a:xfrm>
          <a:off x="10388600" y="11048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75074</xdr:rowOff>
    </xdr:from>
    <xdr:ext cx="469744" cy="259045"/>
    <xdr:sp macro="" textlink="">
      <xdr:nvSpPr>
        <xdr:cNvPr id="233" name="【体育館・プール】&#10;一人当たり面積最大値テキスト">
          <a:extLst>
            <a:ext uri="{FF2B5EF4-FFF2-40B4-BE49-F238E27FC236}">
              <a16:creationId xmlns:a16="http://schemas.microsoft.com/office/drawing/2014/main" id="{AB321CC9-4344-4E4E-A37C-EB5FE8457C5B}"/>
            </a:ext>
          </a:extLst>
        </xdr:cNvPr>
        <xdr:cNvSpPr txBox="1"/>
      </xdr:nvSpPr>
      <xdr:spPr>
        <a:xfrm>
          <a:off x="10515600" y="9504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128397</xdr:rowOff>
    </xdr:from>
    <xdr:to>
      <xdr:col>55</xdr:col>
      <xdr:colOff>88900</xdr:colOff>
      <xdr:row>56</xdr:row>
      <xdr:rowOff>128397</xdr:rowOff>
    </xdr:to>
    <xdr:cxnSp macro="">
      <xdr:nvCxnSpPr>
        <xdr:cNvPr id="234" name="直線コネクタ 233">
          <a:extLst>
            <a:ext uri="{FF2B5EF4-FFF2-40B4-BE49-F238E27FC236}">
              <a16:creationId xmlns:a16="http://schemas.microsoft.com/office/drawing/2014/main" id="{09669027-ECAD-4587-8BE9-04CEAB613863}"/>
            </a:ext>
          </a:extLst>
        </xdr:cNvPr>
        <xdr:cNvCxnSpPr/>
      </xdr:nvCxnSpPr>
      <xdr:spPr>
        <a:xfrm>
          <a:off x="10388600" y="9729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28211</xdr:rowOff>
    </xdr:from>
    <xdr:ext cx="469744" cy="259045"/>
    <xdr:sp macro="" textlink="">
      <xdr:nvSpPr>
        <xdr:cNvPr id="235" name="【体育館・プール】&#10;一人当たり面積平均値テキスト">
          <a:extLst>
            <a:ext uri="{FF2B5EF4-FFF2-40B4-BE49-F238E27FC236}">
              <a16:creationId xmlns:a16="http://schemas.microsoft.com/office/drawing/2014/main" id="{1BFC51EC-EDDC-4690-A612-9EF70DE98A70}"/>
            </a:ext>
          </a:extLst>
        </xdr:cNvPr>
        <xdr:cNvSpPr txBox="1"/>
      </xdr:nvSpPr>
      <xdr:spPr>
        <a:xfrm>
          <a:off x="10515600" y="108295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49784</xdr:rowOff>
    </xdr:from>
    <xdr:to>
      <xdr:col>55</xdr:col>
      <xdr:colOff>50800</xdr:colOff>
      <xdr:row>63</xdr:row>
      <xdr:rowOff>151384</xdr:rowOff>
    </xdr:to>
    <xdr:sp macro="" textlink="">
      <xdr:nvSpPr>
        <xdr:cNvPr id="236" name="フローチャート: 判断 235">
          <a:extLst>
            <a:ext uri="{FF2B5EF4-FFF2-40B4-BE49-F238E27FC236}">
              <a16:creationId xmlns:a16="http://schemas.microsoft.com/office/drawing/2014/main" id="{D4A49C61-93E1-47E1-8B33-BEF1FA1AFA90}"/>
            </a:ext>
          </a:extLst>
        </xdr:cNvPr>
        <xdr:cNvSpPr/>
      </xdr:nvSpPr>
      <xdr:spPr>
        <a:xfrm>
          <a:off x="10426700" y="10851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65024</xdr:rowOff>
    </xdr:from>
    <xdr:to>
      <xdr:col>50</xdr:col>
      <xdr:colOff>165100</xdr:colOff>
      <xdr:row>63</xdr:row>
      <xdr:rowOff>166624</xdr:rowOff>
    </xdr:to>
    <xdr:sp macro="" textlink="">
      <xdr:nvSpPr>
        <xdr:cNvPr id="237" name="フローチャート: 判断 236">
          <a:extLst>
            <a:ext uri="{FF2B5EF4-FFF2-40B4-BE49-F238E27FC236}">
              <a16:creationId xmlns:a16="http://schemas.microsoft.com/office/drawing/2014/main" id="{E0FBF6AD-F755-4E30-90C6-2424F156AC1B}"/>
            </a:ext>
          </a:extLst>
        </xdr:cNvPr>
        <xdr:cNvSpPr/>
      </xdr:nvSpPr>
      <xdr:spPr>
        <a:xfrm>
          <a:off x="9588500" y="1086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68834</xdr:rowOff>
    </xdr:from>
    <xdr:to>
      <xdr:col>46</xdr:col>
      <xdr:colOff>38100</xdr:colOff>
      <xdr:row>63</xdr:row>
      <xdr:rowOff>170434</xdr:rowOff>
    </xdr:to>
    <xdr:sp macro="" textlink="">
      <xdr:nvSpPr>
        <xdr:cNvPr id="238" name="フローチャート: 判断 237">
          <a:extLst>
            <a:ext uri="{FF2B5EF4-FFF2-40B4-BE49-F238E27FC236}">
              <a16:creationId xmlns:a16="http://schemas.microsoft.com/office/drawing/2014/main" id="{E59FF53E-2787-4DA7-A122-7979E2C4A572}"/>
            </a:ext>
          </a:extLst>
        </xdr:cNvPr>
        <xdr:cNvSpPr/>
      </xdr:nvSpPr>
      <xdr:spPr>
        <a:xfrm>
          <a:off x="8699500" y="10870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73025</xdr:rowOff>
    </xdr:from>
    <xdr:to>
      <xdr:col>41</xdr:col>
      <xdr:colOff>101600</xdr:colOff>
      <xdr:row>64</xdr:row>
      <xdr:rowOff>3175</xdr:rowOff>
    </xdr:to>
    <xdr:sp macro="" textlink="">
      <xdr:nvSpPr>
        <xdr:cNvPr id="239" name="フローチャート: 判断 238">
          <a:extLst>
            <a:ext uri="{FF2B5EF4-FFF2-40B4-BE49-F238E27FC236}">
              <a16:creationId xmlns:a16="http://schemas.microsoft.com/office/drawing/2014/main" id="{046310B0-E25C-4E1A-8F17-1D4252791C62}"/>
            </a:ext>
          </a:extLst>
        </xdr:cNvPr>
        <xdr:cNvSpPr/>
      </xdr:nvSpPr>
      <xdr:spPr>
        <a:xfrm>
          <a:off x="7810500" y="10874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72644</xdr:rowOff>
    </xdr:from>
    <xdr:to>
      <xdr:col>36</xdr:col>
      <xdr:colOff>165100</xdr:colOff>
      <xdr:row>64</xdr:row>
      <xdr:rowOff>2794</xdr:rowOff>
    </xdr:to>
    <xdr:sp macro="" textlink="">
      <xdr:nvSpPr>
        <xdr:cNvPr id="240" name="フローチャート: 判断 239">
          <a:extLst>
            <a:ext uri="{FF2B5EF4-FFF2-40B4-BE49-F238E27FC236}">
              <a16:creationId xmlns:a16="http://schemas.microsoft.com/office/drawing/2014/main" id="{D6E06673-F64F-4645-8158-778E1423F266}"/>
            </a:ext>
          </a:extLst>
        </xdr:cNvPr>
        <xdr:cNvSpPr/>
      </xdr:nvSpPr>
      <xdr:spPr>
        <a:xfrm>
          <a:off x="6921500" y="10873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2B2AA18-00F2-4407-A808-FD85FADECF0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A7ED2EB-6973-496D-BD50-0A77559C806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55F4AF8-8516-45CB-A1C7-F542B99C430D}"/>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ABA764B-D94E-44EA-B649-E9ECCAA69D3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1BC243D2-D367-4B80-B91C-3F742CB6F52F}"/>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70358</xdr:rowOff>
    </xdr:from>
    <xdr:to>
      <xdr:col>55</xdr:col>
      <xdr:colOff>50800</xdr:colOff>
      <xdr:row>59</xdr:row>
      <xdr:rowOff>508</xdr:rowOff>
    </xdr:to>
    <xdr:sp macro="" textlink="">
      <xdr:nvSpPr>
        <xdr:cNvPr id="246" name="楕円 245">
          <a:extLst>
            <a:ext uri="{FF2B5EF4-FFF2-40B4-BE49-F238E27FC236}">
              <a16:creationId xmlns:a16="http://schemas.microsoft.com/office/drawing/2014/main" id="{2D712E8A-E662-4A6B-B3E6-577068D5AEB1}"/>
            </a:ext>
          </a:extLst>
        </xdr:cNvPr>
        <xdr:cNvSpPr/>
      </xdr:nvSpPr>
      <xdr:spPr>
        <a:xfrm>
          <a:off x="10426700" y="1001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57</xdr:row>
      <xdr:rowOff>93235</xdr:rowOff>
    </xdr:from>
    <xdr:ext cx="469744" cy="259045"/>
    <xdr:sp macro="" textlink="">
      <xdr:nvSpPr>
        <xdr:cNvPr id="247" name="【体育館・プール】&#10;一人当たり面積該当値テキスト">
          <a:extLst>
            <a:ext uri="{FF2B5EF4-FFF2-40B4-BE49-F238E27FC236}">
              <a16:creationId xmlns:a16="http://schemas.microsoft.com/office/drawing/2014/main" id="{08FFEAC5-2B84-4B23-ADFB-A63FE64021D2}"/>
            </a:ext>
          </a:extLst>
        </xdr:cNvPr>
        <xdr:cNvSpPr txBox="1"/>
      </xdr:nvSpPr>
      <xdr:spPr>
        <a:xfrm>
          <a:off x="10515600" y="9865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140462</xdr:rowOff>
    </xdr:from>
    <xdr:to>
      <xdr:col>50</xdr:col>
      <xdr:colOff>165100</xdr:colOff>
      <xdr:row>59</xdr:row>
      <xdr:rowOff>70612</xdr:rowOff>
    </xdr:to>
    <xdr:sp macro="" textlink="">
      <xdr:nvSpPr>
        <xdr:cNvPr id="248" name="楕円 247">
          <a:extLst>
            <a:ext uri="{FF2B5EF4-FFF2-40B4-BE49-F238E27FC236}">
              <a16:creationId xmlns:a16="http://schemas.microsoft.com/office/drawing/2014/main" id="{96FDBBC8-67C4-43F9-B574-4F092D4A953E}"/>
            </a:ext>
          </a:extLst>
        </xdr:cNvPr>
        <xdr:cNvSpPr/>
      </xdr:nvSpPr>
      <xdr:spPr>
        <a:xfrm>
          <a:off x="9588500" y="1008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58</xdr:row>
      <xdr:rowOff>121158</xdr:rowOff>
    </xdr:from>
    <xdr:to>
      <xdr:col>55</xdr:col>
      <xdr:colOff>0</xdr:colOff>
      <xdr:row>59</xdr:row>
      <xdr:rowOff>19812</xdr:rowOff>
    </xdr:to>
    <xdr:cxnSp macro="">
      <xdr:nvCxnSpPr>
        <xdr:cNvPr id="249" name="直線コネクタ 248">
          <a:extLst>
            <a:ext uri="{FF2B5EF4-FFF2-40B4-BE49-F238E27FC236}">
              <a16:creationId xmlns:a16="http://schemas.microsoft.com/office/drawing/2014/main" id="{BD4DDC5E-8EBE-4B5F-8481-007FFC7DB812}"/>
            </a:ext>
          </a:extLst>
        </xdr:cNvPr>
        <xdr:cNvCxnSpPr/>
      </xdr:nvCxnSpPr>
      <xdr:spPr>
        <a:xfrm flipV="1">
          <a:off x="9639300" y="10065258"/>
          <a:ext cx="8382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157226</xdr:rowOff>
    </xdr:from>
    <xdr:to>
      <xdr:col>46</xdr:col>
      <xdr:colOff>38100</xdr:colOff>
      <xdr:row>59</xdr:row>
      <xdr:rowOff>87376</xdr:rowOff>
    </xdr:to>
    <xdr:sp macro="" textlink="">
      <xdr:nvSpPr>
        <xdr:cNvPr id="250" name="楕円 249">
          <a:extLst>
            <a:ext uri="{FF2B5EF4-FFF2-40B4-BE49-F238E27FC236}">
              <a16:creationId xmlns:a16="http://schemas.microsoft.com/office/drawing/2014/main" id="{613F9310-26D6-46AA-A2C9-ADDFE199D945}"/>
            </a:ext>
          </a:extLst>
        </xdr:cNvPr>
        <xdr:cNvSpPr/>
      </xdr:nvSpPr>
      <xdr:spPr>
        <a:xfrm>
          <a:off x="8699500" y="10101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19812</xdr:rowOff>
    </xdr:from>
    <xdr:to>
      <xdr:col>50</xdr:col>
      <xdr:colOff>114300</xdr:colOff>
      <xdr:row>59</xdr:row>
      <xdr:rowOff>36576</xdr:rowOff>
    </xdr:to>
    <xdr:cxnSp macro="">
      <xdr:nvCxnSpPr>
        <xdr:cNvPr id="251" name="直線コネクタ 250">
          <a:extLst>
            <a:ext uri="{FF2B5EF4-FFF2-40B4-BE49-F238E27FC236}">
              <a16:creationId xmlns:a16="http://schemas.microsoft.com/office/drawing/2014/main" id="{16F213B6-4115-4A20-A60F-5FDE0EA50F41}"/>
            </a:ext>
          </a:extLst>
        </xdr:cNvPr>
        <xdr:cNvCxnSpPr/>
      </xdr:nvCxnSpPr>
      <xdr:spPr>
        <a:xfrm flipV="1">
          <a:off x="8750300" y="10135362"/>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2921</xdr:rowOff>
    </xdr:from>
    <xdr:to>
      <xdr:col>41</xdr:col>
      <xdr:colOff>101600</xdr:colOff>
      <xdr:row>59</xdr:row>
      <xdr:rowOff>104521</xdr:rowOff>
    </xdr:to>
    <xdr:sp macro="" textlink="">
      <xdr:nvSpPr>
        <xdr:cNvPr id="252" name="楕円 251">
          <a:extLst>
            <a:ext uri="{FF2B5EF4-FFF2-40B4-BE49-F238E27FC236}">
              <a16:creationId xmlns:a16="http://schemas.microsoft.com/office/drawing/2014/main" id="{D3F93F2C-DD2E-49AD-8E17-E9960E5A9134}"/>
            </a:ext>
          </a:extLst>
        </xdr:cNvPr>
        <xdr:cNvSpPr/>
      </xdr:nvSpPr>
      <xdr:spPr>
        <a:xfrm>
          <a:off x="7810500" y="1011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36576</xdr:rowOff>
    </xdr:from>
    <xdr:to>
      <xdr:col>45</xdr:col>
      <xdr:colOff>177800</xdr:colOff>
      <xdr:row>59</xdr:row>
      <xdr:rowOff>53721</xdr:rowOff>
    </xdr:to>
    <xdr:cxnSp macro="">
      <xdr:nvCxnSpPr>
        <xdr:cNvPr id="253" name="直線コネクタ 252">
          <a:extLst>
            <a:ext uri="{FF2B5EF4-FFF2-40B4-BE49-F238E27FC236}">
              <a16:creationId xmlns:a16="http://schemas.microsoft.com/office/drawing/2014/main" id="{667BCA36-E900-4227-9B60-A98F92CA9BFC}"/>
            </a:ext>
          </a:extLst>
        </xdr:cNvPr>
        <xdr:cNvCxnSpPr/>
      </xdr:nvCxnSpPr>
      <xdr:spPr>
        <a:xfrm flipV="1">
          <a:off x="7861300" y="10152126"/>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59</xdr:row>
      <xdr:rowOff>23114</xdr:rowOff>
    </xdr:from>
    <xdr:to>
      <xdr:col>36</xdr:col>
      <xdr:colOff>165100</xdr:colOff>
      <xdr:row>59</xdr:row>
      <xdr:rowOff>124714</xdr:rowOff>
    </xdr:to>
    <xdr:sp macro="" textlink="">
      <xdr:nvSpPr>
        <xdr:cNvPr id="254" name="楕円 253">
          <a:extLst>
            <a:ext uri="{FF2B5EF4-FFF2-40B4-BE49-F238E27FC236}">
              <a16:creationId xmlns:a16="http://schemas.microsoft.com/office/drawing/2014/main" id="{F91E52C5-22D9-4AAD-8500-493F70106125}"/>
            </a:ext>
          </a:extLst>
        </xdr:cNvPr>
        <xdr:cNvSpPr/>
      </xdr:nvSpPr>
      <xdr:spPr>
        <a:xfrm>
          <a:off x="6921500" y="10138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59</xdr:row>
      <xdr:rowOff>53721</xdr:rowOff>
    </xdr:from>
    <xdr:to>
      <xdr:col>41</xdr:col>
      <xdr:colOff>50800</xdr:colOff>
      <xdr:row>59</xdr:row>
      <xdr:rowOff>73914</xdr:rowOff>
    </xdr:to>
    <xdr:cxnSp macro="">
      <xdr:nvCxnSpPr>
        <xdr:cNvPr id="255" name="直線コネクタ 254">
          <a:extLst>
            <a:ext uri="{FF2B5EF4-FFF2-40B4-BE49-F238E27FC236}">
              <a16:creationId xmlns:a16="http://schemas.microsoft.com/office/drawing/2014/main" id="{A9F19C7F-009E-4166-BC99-DA8F18B3A3C1}"/>
            </a:ext>
          </a:extLst>
        </xdr:cNvPr>
        <xdr:cNvCxnSpPr/>
      </xdr:nvCxnSpPr>
      <xdr:spPr>
        <a:xfrm flipV="1">
          <a:off x="6972300" y="10169271"/>
          <a:ext cx="8890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157751</xdr:rowOff>
    </xdr:from>
    <xdr:ext cx="469744" cy="259045"/>
    <xdr:sp macro="" textlink="">
      <xdr:nvSpPr>
        <xdr:cNvPr id="256" name="n_1aveValue【体育館・プール】&#10;一人当たり面積">
          <a:extLst>
            <a:ext uri="{FF2B5EF4-FFF2-40B4-BE49-F238E27FC236}">
              <a16:creationId xmlns:a16="http://schemas.microsoft.com/office/drawing/2014/main" id="{B107D9DE-34F5-48FD-8A16-4FE00A796191}"/>
            </a:ext>
          </a:extLst>
        </xdr:cNvPr>
        <xdr:cNvSpPr txBox="1"/>
      </xdr:nvSpPr>
      <xdr:spPr>
        <a:xfrm>
          <a:off x="9391727" y="1095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161561</xdr:rowOff>
    </xdr:from>
    <xdr:ext cx="469744" cy="259045"/>
    <xdr:sp macro="" textlink="">
      <xdr:nvSpPr>
        <xdr:cNvPr id="257" name="n_2aveValue【体育館・プール】&#10;一人当たり面積">
          <a:extLst>
            <a:ext uri="{FF2B5EF4-FFF2-40B4-BE49-F238E27FC236}">
              <a16:creationId xmlns:a16="http://schemas.microsoft.com/office/drawing/2014/main" id="{A98B087C-3804-474A-B055-B2C4F4E4817F}"/>
            </a:ext>
          </a:extLst>
        </xdr:cNvPr>
        <xdr:cNvSpPr txBox="1"/>
      </xdr:nvSpPr>
      <xdr:spPr>
        <a:xfrm>
          <a:off x="8515427" y="10962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165752</xdr:rowOff>
    </xdr:from>
    <xdr:ext cx="469744" cy="259045"/>
    <xdr:sp macro="" textlink="">
      <xdr:nvSpPr>
        <xdr:cNvPr id="258" name="n_3aveValue【体育館・プール】&#10;一人当たり面積">
          <a:extLst>
            <a:ext uri="{FF2B5EF4-FFF2-40B4-BE49-F238E27FC236}">
              <a16:creationId xmlns:a16="http://schemas.microsoft.com/office/drawing/2014/main" id="{4D18392A-23B8-4B44-A1E3-B1E04232300C}"/>
            </a:ext>
          </a:extLst>
        </xdr:cNvPr>
        <xdr:cNvSpPr txBox="1"/>
      </xdr:nvSpPr>
      <xdr:spPr>
        <a:xfrm>
          <a:off x="7626427" y="10967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165371</xdr:rowOff>
    </xdr:from>
    <xdr:ext cx="469744" cy="259045"/>
    <xdr:sp macro="" textlink="">
      <xdr:nvSpPr>
        <xdr:cNvPr id="259" name="n_4aveValue【体育館・プール】&#10;一人当たり面積">
          <a:extLst>
            <a:ext uri="{FF2B5EF4-FFF2-40B4-BE49-F238E27FC236}">
              <a16:creationId xmlns:a16="http://schemas.microsoft.com/office/drawing/2014/main" id="{64A76615-1D70-4C95-B0F2-D0377D18A027}"/>
            </a:ext>
          </a:extLst>
        </xdr:cNvPr>
        <xdr:cNvSpPr txBox="1"/>
      </xdr:nvSpPr>
      <xdr:spPr>
        <a:xfrm>
          <a:off x="6737427" y="1096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87139</xdr:rowOff>
    </xdr:from>
    <xdr:ext cx="469744" cy="259045"/>
    <xdr:sp macro="" textlink="">
      <xdr:nvSpPr>
        <xdr:cNvPr id="260" name="n_1mainValue【体育館・プール】&#10;一人当たり面積">
          <a:extLst>
            <a:ext uri="{FF2B5EF4-FFF2-40B4-BE49-F238E27FC236}">
              <a16:creationId xmlns:a16="http://schemas.microsoft.com/office/drawing/2014/main" id="{7005E40B-F529-4D05-B087-FF4946CB5E4F}"/>
            </a:ext>
          </a:extLst>
        </xdr:cNvPr>
        <xdr:cNvSpPr txBox="1"/>
      </xdr:nvSpPr>
      <xdr:spPr>
        <a:xfrm>
          <a:off x="9391727" y="9859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57</xdr:row>
      <xdr:rowOff>103903</xdr:rowOff>
    </xdr:from>
    <xdr:ext cx="469744" cy="259045"/>
    <xdr:sp macro="" textlink="">
      <xdr:nvSpPr>
        <xdr:cNvPr id="261" name="n_2mainValue【体育館・プール】&#10;一人当たり面積">
          <a:extLst>
            <a:ext uri="{FF2B5EF4-FFF2-40B4-BE49-F238E27FC236}">
              <a16:creationId xmlns:a16="http://schemas.microsoft.com/office/drawing/2014/main" id="{D3AD2DC6-16E2-47EC-83F5-1BA732BA1BFF}"/>
            </a:ext>
          </a:extLst>
        </xdr:cNvPr>
        <xdr:cNvSpPr txBox="1"/>
      </xdr:nvSpPr>
      <xdr:spPr>
        <a:xfrm>
          <a:off x="8515427" y="987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57</xdr:row>
      <xdr:rowOff>121048</xdr:rowOff>
    </xdr:from>
    <xdr:ext cx="469744" cy="259045"/>
    <xdr:sp macro="" textlink="">
      <xdr:nvSpPr>
        <xdr:cNvPr id="262" name="n_3mainValue【体育館・プール】&#10;一人当たり面積">
          <a:extLst>
            <a:ext uri="{FF2B5EF4-FFF2-40B4-BE49-F238E27FC236}">
              <a16:creationId xmlns:a16="http://schemas.microsoft.com/office/drawing/2014/main" id="{8BA7A400-B6F9-4E38-967A-04D1C69B1EEC}"/>
            </a:ext>
          </a:extLst>
        </xdr:cNvPr>
        <xdr:cNvSpPr txBox="1"/>
      </xdr:nvSpPr>
      <xdr:spPr>
        <a:xfrm>
          <a:off x="7626427" y="98936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57</xdr:row>
      <xdr:rowOff>141241</xdr:rowOff>
    </xdr:from>
    <xdr:ext cx="469744" cy="259045"/>
    <xdr:sp macro="" textlink="">
      <xdr:nvSpPr>
        <xdr:cNvPr id="263" name="n_4mainValue【体育館・プール】&#10;一人当たり面積">
          <a:extLst>
            <a:ext uri="{FF2B5EF4-FFF2-40B4-BE49-F238E27FC236}">
              <a16:creationId xmlns:a16="http://schemas.microsoft.com/office/drawing/2014/main" id="{80CA19FF-4BA9-4362-9BA7-F2EA5618EF4A}"/>
            </a:ext>
          </a:extLst>
        </xdr:cNvPr>
        <xdr:cNvSpPr txBox="1"/>
      </xdr:nvSpPr>
      <xdr:spPr>
        <a:xfrm>
          <a:off x="6737427" y="9913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3B53143D-A5E3-4D2F-A65A-3BDEA5A65CE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99EF64F4-A185-4809-A4D0-68D301A4FFC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67E74215-A9A0-467B-A8A1-84FF05F4523C}"/>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661EDB19-E822-43BD-9A93-67F6FC5462B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E1F0D0B5-ECD4-4E76-A2B3-BBC139A0A8B1}"/>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43D3437E-A1C4-4FE1-8F5D-0CAE05827ECA}"/>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74854E51-21AD-4B98-8941-A396C6853BBD}"/>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D6858B09-5187-4F53-82C8-A6E9F76319BB}"/>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9DED2A7-B5A8-466A-B227-78BF6280C3E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624E4958-34D9-40AE-93F7-6BB8B2FD44F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4A2F99E6-A037-42A8-A8CD-A5D878B3904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6107EBCE-F1B2-4C7F-8980-5C878571EC7B}"/>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E609020F-948E-436D-89C0-6360027B7CDC}"/>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42BF9748-D6DD-4DE7-84F7-564A313A802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02153899-934D-4FF4-9404-23CBB0FD2AF6}"/>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845BE92F-E0D9-4897-AB37-96D07BE9E76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DF50A31D-38FD-4182-9FFA-4590880DBC0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6AD7CD2C-ED12-45FD-9A77-1B8FA46B4F51}"/>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9D6064B4-1FD6-4A21-B82B-1C08095384B8}"/>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438428E4-D75A-4E00-86C8-9626CE0429EB}"/>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D5238903-D2B8-4486-B4B3-1060B997AE7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6B31C391-5422-4406-9124-85EFC34C81D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E0FFA4BF-1D58-42A2-B341-16EA88123CE8}"/>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D35F46A9-9A39-42F6-A821-CC40F6B4900C}"/>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59A17B9E-AE97-48E1-A5D5-CB00CC43E96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13607</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2C30CE2B-8248-48C9-8956-7F289B681C13}"/>
            </a:ext>
          </a:extLst>
        </xdr:cNvPr>
        <xdr:cNvCxnSpPr/>
      </xdr:nvCxnSpPr>
      <xdr:spPr>
        <a:xfrm flipV="1">
          <a:off x="4634865" y="1338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EB233EC0-88A9-42FE-ABD3-0EA2F97DCD97}"/>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6C6A5BC0-72E5-438B-9E06-9BF7DBC7EB3E}"/>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131734</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AF1BAA77-25CE-435B-8299-A89105A3CD2B}"/>
            </a:ext>
          </a:extLst>
        </xdr:cNvPr>
        <xdr:cNvSpPr txBox="1"/>
      </xdr:nvSpPr>
      <xdr:spPr>
        <a:xfrm>
          <a:off x="4673600" y="1316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13607</xdr:rowOff>
    </xdr:from>
    <xdr:to>
      <xdr:col>24</xdr:col>
      <xdr:colOff>152400</xdr:colOff>
      <xdr:row>78</xdr:row>
      <xdr:rowOff>13607</xdr:rowOff>
    </xdr:to>
    <xdr:cxnSp macro="">
      <xdr:nvCxnSpPr>
        <xdr:cNvPr id="293" name="直線コネクタ 292">
          <a:extLst>
            <a:ext uri="{FF2B5EF4-FFF2-40B4-BE49-F238E27FC236}">
              <a16:creationId xmlns:a16="http://schemas.microsoft.com/office/drawing/2014/main" id="{2E18E82B-ECEF-40F6-9F79-67C6450503AC}"/>
            </a:ext>
          </a:extLst>
        </xdr:cNvPr>
        <xdr:cNvCxnSpPr/>
      </xdr:nvCxnSpPr>
      <xdr:spPr>
        <a:xfrm>
          <a:off x="4546600" y="1338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39206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443ECE5C-FA4D-4414-8F72-E61EB4946D59}"/>
            </a:ext>
          </a:extLst>
        </xdr:cNvPr>
        <xdr:cNvSpPr txBox="1"/>
      </xdr:nvSpPr>
      <xdr:spPr>
        <a:xfrm>
          <a:off x="4673600" y="1409810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60779</xdr:rowOff>
    </xdr:from>
    <xdr:to>
      <xdr:col>24</xdr:col>
      <xdr:colOff>114300</xdr:colOff>
      <xdr:row>82</xdr:row>
      <xdr:rowOff>162379</xdr:rowOff>
    </xdr:to>
    <xdr:sp macro="" textlink="">
      <xdr:nvSpPr>
        <xdr:cNvPr id="295" name="フローチャート: 判断 294">
          <a:extLst>
            <a:ext uri="{FF2B5EF4-FFF2-40B4-BE49-F238E27FC236}">
              <a16:creationId xmlns:a16="http://schemas.microsoft.com/office/drawing/2014/main" id="{F2594AA1-B170-411D-8F39-F21CCE128608}"/>
            </a:ext>
          </a:extLst>
        </xdr:cNvPr>
        <xdr:cNvSpPr/>
      </xdr:nvSpPr>
      <xdr:spPr>
        <a:xfrm>
          <a:off x="45847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108131</xdr:rowOff>
    </xdr:from>
    <xdr:to>
      <xdr:col>20</xdr:col>
      <xdr:colOff>38100</xdr:colOff>
      <xdr:row>83</xdr:row>
      <xdr:rowOff>38281</xdr:rowOff>
    </xdr:to>
    <xdr:sp macro="" textlink="">
      <xdr:nvSpPr>
        <xdr:cNvPr id="296" name="フローチャート: 判断 295">
          <a:extLst>
            <a:ext uri="{FF2B5EF4-FFF2-40B4-BE49-F238E27FC236}">
              <a16:creationId xmlns:a16="http://schemas.microsoft.com/office/drawing/2014/main" id="{00CB99BF-FE86-46B9-8845-AFE777DC7E2B}"/>
            </a:ext>
          </a:extLst>
        </xdr:cNvPr>
        <xdr:cNvSpPr/>
      </xdr:nvSpPr>
      <xdr:spPr>
        <a:xfrm>
          <a:off x="3746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82006</xdr:rowOff>
    </xdr:from>
    <xdr:to>
      <xdr:col>15</xdr:col>
      <xdr:colOff>101600</xdr:colOff>
      <xdr:row>83</xdr:row>
      <xdr:rowOff>12156</xdr:rowOff>
    </xdr:to>
    <xdr:sp macro="" textlink="">
      <xdr:nvSpPr>
        <xdr:cNvPr id="297" name="フローチャート: 判断 296">
          <a:extLst>
            <a:ext uri="{FF2B5EF4-FFF2-40B4-BE49-F238E27FC236}">
              <a16:creationId xmlns:a16="http://schemas.microsoft.com/office/drawing/2014/main" id="{BD419E21-B2D2-4D89-AC24-611576C7712D}"/>
            </a:ext>
          </a:extLst>
        </xdr:cNvPr>
        <xdr:cNvSpPr/>
      </xdr:nvSpPr>
      <xdr:spPr>
        <a:xfrm>
          <a:off x="2857500" y="1414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60779</xdr:rowOff>
    </xdr:from>
    <xdr:to>
      <xdr:col>10</xdr:col>
      <xdr:colOff>165100</xdr:colOff>
      <xdr:row>82</xdr:row>
      <xdr:rowOff>162379</xdr:rowOff>
    </xdr:to>
    <xdr:sp macro="" textlink="">
      <xdr:nvSpPr>
        <xdr:cNvPr id="298" name="フローチャート: 判断 297">
          <a:extLst>
            <a:ext uri="{FF2B5EF4-FFF2-40B4-BE49-F238E27FC236}">
              <a16:creationId xmlns:a16="http://schemas.microsoft.com/office/drawing/2014/main" id="{D15139A8-02BA-41C5-B72C-E067D69FDCCF}"/>
            </a:ext>
          </a:extLst>
        </xdr:cNvPr>
        <xdr:cNvSpPr/>
      </xdr:nvSpPr>
      <xdr:spPr>
        <a:xfrm>
          <a:off x="1968500" y="1411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57513</xdr:rowOff>
    </xdr:from>
    <xdr:to>
      <xdr:col>6</xdr:col>
      <xdr:colOff>38100</xdr:colOff>
      <xdr:row>82</xdr:row>
      <xdr:rowOff>159113</xdr:rowOff>
    </xdr:to>
    <xdr:sp macro="" textlink="">
      <xdr:nvSpPr>
        <xdr:cNvPr id="299" name="フローチャート: 判断 298">
          <a:extLst>
            <a:ext uri="{FF2B5EF4-FFF2-40B4-BE49-F238E27FC236}">
              <a16:creationId xmlns:a16="http://schemas.microsoft.com/office/drawing/2014/main" id="{7729484E-822A-4134-8FF4-D05A4A5A2E35}"/>
            </a:ext>
          </a:extLst>
        </xdr:cNvPr>
        <xdr:cNvSpPr/>
      </xdr:nvSpPr>
      <xdr:spPr>
        <a:xfrm>
          <a:off x="1079500" y="1411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5C39056D-8766-4DB5-94E4-CD87837A4685}"/>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A7C8E82-5EA2-4CC0-B1FD-75CEB47B592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BB8178B7-4F17-4210-ADFA-841D2A5FA0C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AFFD0088-7DDA-40EA-9766-DDBB356C2644}"/>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E7C46ADC-76A6-4BC0-8E04-E94BF9DBB07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83</xdr:row>
      <xdr:rowOff>73842</xdr:rowOff>
    </xdr:from>
    <xdr:to>
      <xdr:col>6</xdr:col>
      <xdr:colOff>38100</xdr:colOff>
      <xdr:row>84</xdr:row>
      <xdr:rowOff>3992</xdr:rowOff>
    </xdr:to>
    <xdr:sp macro="" textlink="">
      <xdr:nvSpPr>
        <xdr:cNvPr id="305" name="楕円 304">
          <a:extLst>
            <a:ext uri="{FF2B5EF4-FFF2-40B4-BE49-F238E27FC236}">
              <a16:creationId xmlns:a16="http://schemas.microsoft.com/office/drawing/2014/main" id="{E69F590C-0116-4ADC-BF3F-140F8AF21BAE}"/>
            </a:ext>
          </a:extLst>
        </xdr:cNvPr>
        <xdr:cNvSpPr/>
      </xdr:nvSpPr>
      <xdr:spPr>
        <a:xfrm>
          <a:off x="1079500" y="1430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81</xdr:row>
      <xdr:rowOff>54808</xdr:rowOff>
    </xdr:from>
    <xdr:ext cx="405111" cy="259045"/>
    <xdr:sp macro="" textlink="">
      <xdr:nvSpPr>
        <xdr:cNvPr id="306" name="n_1aveValue【福祉施設】&#10;有形固定資産減価償却率">
          <a:extLst>
            <a:ext uri="{FF2B5EF4-FFF2-40B4-BE49-F238E27FC236}">
              <a16:creationId xmlns:a16="http://schemas.microsoft.com/office/drawing/2014/main" id="{1A0AA4F6-45E2-4A70-8153-0416BCF2E0D4}"/>
            </a:ext>
          </a:extLst>
        </xdr:cNvPr>
        <xdr:cNvSpPr txBox="1"/>
      </xdr:nvSpPr>
      <xdr:spPr>
        <a:xfrm>
          <a:off x="35820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28683</xdr:rowOff>
    </xdr:from>
    <xdr:ext cx="405111" cy="259045"/>
    <xdr:sp macro="" textlink="">
      <xdr:nvSpPr>
        <xdr:cNvPr id="307" name="n_2aveValue【福祉施設】&#10;有形固定資産減価償却率">
          <a:extLst>
            <a:ext uri="{FF2B5EF4-FFF2-40B4-BE49-F238E27FC236}">
              <a16:creationId xmlns:a16="http://schemas.microsoft.com/office/drawing/2014/main" id="{7915280D-7F5E-473D-8194-BAE0A3E79F03}"/>
            </a:ext>
          </a:extLst>
        </xdr:cNvPr>
        <xdr:cNvSpPr txBox="1"/>
      </xdr:nvSpPr>
      <xdr:spPr>
        <a:xfrm>
          <a:off x="2705744" y="1391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7456</xdr:rowOff>
    </xdr:from>
    <xdr:ext cx="405111" cy="259045"/>
    <xdr:sp macro="" textlink="">
      <xdr:nvSpPr>
        <xdr:cNvPr id="308" name="n_3aveValue【福祉施設】&#10;有形固定資産減価償却率">
          <a:extLst>
            <a:ext uri="{FF2B5EF4-FFF2-40B4-BE49-F238E27FC236}">
              <a16:creationId xmlns:a16="http://schemas.microsoft.com/office/drawing/2014/main" id="{760307A6-5E7F-4C43-A2CC-14A59372261E}"/>
            </a:ext>
          </a:extLst>
        </xdr:cNvPr>
        <xdr:cNvSpPr txBox="1"/>
      </xdr:nvSpPr>
      <xdr:spPr>
        <a:xfrm>
          <a:off x="1816744" y="13894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4190</xdr:rowOff>
    </xdr:from>
    <xdr:ext cx="405111" cy="259045"/>
    <xdr:sp macro="" textlink="">
      <xdr:nvSpPr>
        <xdr:cNvPr id="309" name="n_4aveValue【福祉施設】&#10;有形固定資産減価償却率">
          <a:extLst>
            <a:ext uri="{FF2B5EF4-FFF2-40B4-BE49-F238E27FC236}">
              <a16:creationId xmlns:a16="http://schemas.microsoft.com/office/drawing/2014/main" id="{FF993AD2-9322-4AE7-8EC1-1A5ADAEA3CFD}"/>
            </a:ext>
          </a:extLst>
        </xdr:cNvPr>
        <xdr:cNvSpPr txBox="1"/>
      </xdr:nvSpPr>
      <xdr:spPr>
        <a:xfrm>
          <a:off x="927744" y="13891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166569</xdr:rowOff>
    </xdr:from>
    <xdr:ext cx="405111" cy="259045"/>
    <xdr:sp macro="" textlink="">
      <xdr:nvSpPr>
        <xdr:cNvPr id="310" name="n_4mainValue【福祉施設】&#10;有形固定資産減価償却率">
          <a:extLst>
            <a:ext uri="{FF2B5EF4-FFF2-40B4-BE49-F238E27FC236}">
              <a16:creationId xmlns:a16="http://schemas.microsoft.com/office/drawing/2014/main" id="{49C95801-7188-44C9-A579-ABC7D298694C}"/>
            </a:ext>
          </a:extLst>
        </xdr:cNvPr>
        <xdr:cNvSpPr txBox="1"/>
      </xdr:nvSpPr>
      <xdr:spPr>
        <a:xfrm>
          <a:off x="927744"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1" name="正方形/長方形 310">
          <a:extLst>
            <a:ext uri="{FF2B5EF4-FFF2-40B4-BE49-F238E27FC236}">
              <a16:creationId xmlns:a16="http://schemas.microsoft.com/office/drawing/2014/main" id="{58C135BF-7C83-413E-90D7-82DC1835159B}"/>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2" name="正方形/長方形 311">
          <a:extLst>
            <a:ext uri="{FF2B5EF4-FFF2-40B4-BE49-F238E27FC236}">
              <a16:creationId xmlns:a16="http://schemas.microsoft.com/office/drawing/2014/main" id="{A7790B90-3B41-4C15-834E-075288364648}"/>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3" name="正方形/長方形 312">
          <a:extLst>
            <a:ext uri="{FF2B5EF4-FFF2-40B4-BE49-F238E27FC236}">
              <a16:creationId xmlns:a16="http://schemas.microsoft.com/office/drawing/2014/main" id="{2BD732F0-5268-4678-BFA1-7EC64019E3C0}"/>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4" name="正方形/長方形 313">
          <a:extLst>
            <a:ext uri="{FF2B5EF4-FFF2-40B4-BE49-F238E27FC236}">
              <a16:creationId xmlns:a16="http://schemas.microsoft.com/office/drawing/2014/main" id="{2BBAF272-6932-4576-BB1A-1E0AEC63209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5" name="正方形/長方形 314">
          <a:extLst>
            <a:ext uri="{FF2B5EF4-FFF2-40B4-BE49-F238E27FC236}">
              <a16:creationId xmlns:a16="http://schemas.microsoft.com/office/drawing/2014/main" id="{AE97A6BE-EABD-433A-B5FB-7C75AB4C59DE}"/>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6" name="正方形/長方形 315">
          <a:extLst>
            <a:ext uri="{FF2B5EF4-FFF2-40B4-BE49-F238E27FC236}">
              <a16:creationId xmlns:a16="http://schemas.microsoft.com/office/drawing/2014/main" id="{F5CA4961-8931-4279-8FE9-A960CD3184B1}"/>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7" name="正方形/長方形 316">
          <a:extLst>
            <a:ext uri="{FF2B5EF4-FFF2-40B4-BE49-F238E27FC236}">
              <a16:creationId xmlns:a16="http://schemas.microsoft.com/office/drawing/2014/main" id="{E5FF2B9D-562C-488E-ABD9-ECAF6FD4789B}"/>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8" name="正方形/長方形 317">
          <a:extLst>
            <a:ext uri="{FF2B5EF4-FFF2-40B4-BE49-F238E27FC236}">
              <a16:creationId xmlns:a16="http://schemas.microsoft.com/office/drawing/2014/main" id="{2E1733F2-A770-4E5A-B4C9-41D24438899A}"/>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9" name="テキスト ボックス 318">
          <a:extLst>
            <a:ext uri="{FF2B5EF4-FFF2-40B4-BE49-F238E27FC236}">
              <a16:creationId xmlns:a16="http://schemas.microsoft.com/office/drawing/2014/main" id="{6529394F-9CB4-4463-B265-EA579AA7E3A5}"/>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0" name="直線コネクタ 319">
          <a:extLst>
            <a:ext uri="{FF2B5EF4-FFF2-40B4-BE49-F238E27FC236}">
              <a16:creationId xmlns:a16="http://schemas.microsoft.com/office/drawing/2014/main" id="{E3544E1E-4452-4C18-8E91-F8EA3DCB662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21" name="直線コネクタ 320">
          <a:extLst>
            <a:ext uri="{FF2B5EF4-FFF2-40B4-BE49-F238E27FC236}">
              <a16:creationId xmlns:a16="http://schemas.microsoft.com/office/drawing/2014/main" id="{AA2F6EA9-FA9C-4454-9D81-9C1E971088A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22" name="テキスト ボックス 321">
          <a:extLst>
            <a:ext uri="{FF2B5EF4-FFF2-40B4-BE49-F238E27FC236}">
              <a16:creationId xmlns:a16="http://schemas.microsoft.com/office/drawing/2014/main" id="{5AC76D51-310B-4A8B-A03D-B9CDCF196B0C}"/>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23" name="直線コネクタ 322">
          <a:extLst>
            <a:ext uri="{FF2B5EF4-FFF2-40B4-BE49-F238E27FC236}">
              <a16:creationId xmlns:a16="http://schemas.microsoft.com/office/drawing/2014/main" id="{206A3839-73DC-4480-9589-47C9CABFE693}"/>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4" name="テキスト ボックス 323">
          <a:extLst>
            <a:ext uri="{FF2B5EF4-FFF2-40B4-BE49-F238E27FC236}">
              <a16:creationId xmlns:a16="http://schemas.microsoft.com/office/drawing/2014/main" id="{8190E2E7-29FC-4CA8-9727-17314ACDC271}"/>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5" name="直線コネクタ 324">
          <a:extLst>
            <a:ext uri="{FF2B5EF4-FFF2-40B4-BE49-F238E27FC236}">
              <a16:creationId xmlns:a16="http://schemas.microsoft.com/office/drawing/2014/main" id="{8EB884A9-1EF7-4855-B58E-640C5152373B}"/>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6" name="テキスト ボックス 325">
          <a:extLst>
            <a:ext uri="{FF2B5EF4-FFF2-40B4-BE49-F238E27FC236}">
              <a16:creationId xmlns:a16="http://schemas.microsoft.com/office/drawing/2014/main" id="{FEC40833-3965-4409-B6AB-2A56F5A2661F}"/>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7" name="直線コネクタ 326">
          <a:extLst>
            <a:ext uri="{FF2B5EF4-FFF2-40B4-BE49-F238E27FC236}">
              <a16:creationId xmlns:a16="http://schemas.microsoft.com/office/drawing/2014/main" id="{AD8B051E-6B0C-4FCA-A2C9-A7A795BCD6A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8" name="テキスト ボックス 327">
          <a:extLst>
            <a:ext uri="{FF2B5EF4-FFF2-40B4-BE49-F238E27FC236}">
              <a16:creationId xmlns:a16="http://schemas.microsoft.com/office/drawing/2014/main" id="{8CEF8ECB-9616-4850-A3A2-FFEABE6355F9}"/>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9" name="直線コネクタ 328">
          <a:extLst>
            <a:ext uri="{FF2B5EF4-FFF2-40B4-BE49-F238E27FC236}">
              <a16:creationId xmlns:a16="http://schemas.microsoft.com/office/drawing/2014/main" id="{D46841D3-96CF-4396-9D0E-39ECD91BA65E}"/>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30" name="テキスト ボックス 329">
          <a:extLst>
            <a:ext uri="{FF2B5EF4-FFF2-40B4-BE49-F238E27FC236}">
              <a16:creationId xmlns:a16="http://schemas.microsoft.com/office/drawing/2014/main" id="{41CA5AD3-4E13-4DC9-A1CC-CE0324B78261}"/>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1" name="直線コネクタ 330">
          <a:extLst>
            <a:ext uri="{FF2B5EF4-FFF2-40B4-BE49-F238E27FC236}">
              <a16:creationId xmlns:a16="http://schemas.microsoft.com/office/drawing/2014/main" id="{10B785A7-722D-4F1C-8E0F-25F1AE20E73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2" name="テキスト ボックス 331">
          <a:extLst>
            <a:ext uri="{FF2B5EF4-FFF2-40B4-BE49-F238E27FC236}">
              <a16:creationId xmlns:a16="http://schemas.microsoft.com/office/drawing/2014/main" id="{7E3BC248-BBFF-41E7-B406-779F1C9FE2D3}"/>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3" name="【福祉施設】&#10;一人当たり面積グラフ枠">
          <a:extLst>
            <a:ext uri="{FF2B5EF4-FFF2-40B4-BE49-F238E27FC236}">
              <a16:creationId xmlns:a16="http://schemas.microsoft.com/office/drawing/2014/main" id="{216993CD-4B39-4033-B345-FB38EF30D8E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138430</xdr:rowOff>
    </xdr:from>
    <xdr:to>
      <xdr:col>54</xdr:col>
      <xdr:colOff>189865</xdr:colOff>
      <xdr:row>86</xdr:row>
      <xdr:rowOff>107950</xdr:rowOff>
    </xdr:to>
    <xdr:cxnSp macro="">
      <xdr:nvCxnSpPr>
        <xdr:cNvPr id="334" name="直線コネクタ 333">
          <a:extLst>
            <a:ext uri="{FF2B5EF4-FFF2-40B4-BE49-F238E27FC236}">
              <a16:creationId xmlns:a16="http://schemas.microsoft.com/office/drawing/2014/main" id="{867DB5CB-3A47-4C52-A375-2E7187B30853}"/>
            </a:ext>
          </a:extLst>
        </xdr:cNvPr>
        <xdr:cNvCxnSpPr/>
      </xdr:nvCxnSpPr>
      <xdr:spPr>
        <a:xfrm flipV="1">
          <a:off x="10476865" y="1351153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111777</xdr:rowOff>
    </xdr:from>
    <xdr:ext cx="469744" cy="259045"/>
    <xdr:sp macro="" textlink="">
      <xdr:nvSpPr>
        <xdr:cNvPr id="335" name="【福祉施設】&#10;一人当たり面積最小値テキスト">
          <a:extLst>
            <a:ext uri="{FF2B5EF4-FFF2-40B4-BE49-F238E27FC236}">
              <a16:creationId xmlns:a16="http://schemas.microsoft.com/office/drawing/2014/main" id="{3738FAE3-A7C0-4B63-9F00-4E01828040DA}"/>
            </a:ext>
          </a:extLst>
        </xdr:cNvPr>
        <xdr:cNvSpPr txBox="1"/>
      </xdr:nvSpPr>
      <xdr:spPr>
        <a:xfrm>
          <a:off x="10515600" y="14856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107950</xdr:rowOff>
    </xdr:from>
    <xdr:to>
      <xdr:col>55</xdr:col>
      <xdr:colOff>88900</xdr:colOff>
      <xdr:row>86</xdr:row>
      <xdr:rowOff>107950</xdr:rowOff>
    </xdr:to>
    <xdr:cxnSp macro="">
      <xdr:nvCxnSpPr>
        <xdr:cNvPr id="336" name="直線コネクタ 335">
          <a:extLst>
            <a:ext uri="{FF2B5EF4-FFF2-40B4-BE49-F238E27FC236}">
              <a16:creationId xmlns:a16="http://schemas.microsoft.com/office/drawing/2014/main" id="{75DFCCAF-65B9-4F1A-BBA4-3481A030391B}"/>
            </a:ext>
          </a:extLst>
        </xdr:cNvPr>
        <xdr:cNvCxnSpPr/>
      </xdr:nvCxnSpPr>
      <xdr:spPr>
        <a:xfrm>
          <a:off x="10388600" y="1485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85107</xdr:rowOff>
    </xdr:from>
    <xdr:ext cx="469744" cy="259045"/>
    <xdr:sp macro="" textlink="">
      <xdr:nvSpPr>
        <xdr:cNvPr id="337" name="【福祉施設】&#10;一人当たり面積最大値テキスト">
          <a:extLst>
            <a:ext uri="{FF2B5EF4-FFF2-40B4-BE49-F238E27FC236}">
              <a16:creationId xmlns:a16="http://schemas.microsoft.com/office/drawing/2014/main" id="{D65D43E8-A32A-4011-9469-CA895339E730}"/>
            </a:ext>
          </a:extLst>
        </xdr:cNvPr>
        <xdr:cNvSpPr txBox="1"/>
      </xdr:nvSpPr>
      <xdr:spPr>
        <a:xfrm>
          <a:off x="10515600" y="13286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138430</xdr:rowOff>
    </xdr:from>
    <xdr:to>
      <xdr:col>55</xdr:col>
      <xdr:colOff>88900</xdr:colOff>
      <xdr:row>78</xdr:row>
      <xdr:rowOff>138430</xdr:rowOff>
    </xdr:to>
    <xdr:cxnSp macro="">
      <xdr:nvCxnSpPr>
        <xdr:cNvPr id="338" name="直線コネクタ 337">
          <a:extLst>
            <a:ext uri="{FF2B5EF4-FFF2-40B4-BE49-F238E27FC236}">
              <a16:creationId xmlns:a16="http://schemas.microsoft.com/office/drawing/2014/main" id="{1E176813-B7BD-4DAD-B1C6-927FF23BBFB4}"/>
            </a:ext>
          </a:extLst>
        </xdr:cNvPr>
        <xdr:cNvCxnSpPr/>
      </xdr:nvCxnSpPr>
      <xdr:spPr>
        <a:xfrm>
          <a:off x="10388600" y="13511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16527</xdr:rowOff>
    </xdr:from>
    <xdr:ext cx="469744" cy="259045"/>
    <xdr:sp macro="" textlink="">
      <xdr:nvSpPr>
        <xdr:cNvPr id="339" name="【福祉施設】&#10;一人当たり面積平均値テキスト">
          <a:extLst>
            <a:ext uri="{FF2B5EF4-FFF2-40B4-BE49-F238E27FC236}">
              <a16:creationId xmlns:a16="http://schemas.microsoft.com/office/drawing/2014/main" id="{3CE7027E-9B16-43D3-82E9-CAF7997C6F25}"/>
            </a:ext>
          </a:extLst>
        </xdr:cNvPr>
        <xdr:cNvSpPr txBox="1"/>
      </xdr:nvSpPr>
      <xdr:spPr>
        <a:xfrm>
          <a:off x="10515600" y="1458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38100</xdr:rowOff>
    </xdr:from>
    <xdr:to>
      <xdr:col>55</xdr:col>
      <xdr:colOff>50800</xdr:colOff>
      <xdr:row>85</xdr:row>
      <xdr:rowOff>139700</xdr:rowOff>
    </xdr:to>
    <xdr:sp macro="" textlink="">
      <xdr:nvSpPr>
        <xdr:cNvPr id="340" name="フローチャート: 判断 339">
          <a:extLst>
            <a:ext uri="{FF2B5EF4-FFF2-40B4-BE49-F238E27FC236}">
              <a16:creationId xmlns:a16="http://schemas.microsoft.com/office/drawing/2014/main" id="{7AAC1AEF-5DE7-4C21-97F1-A0A1C02E53B6}"/>
            </a:ext>
          </a:extLst>
        </xdr:cNvPr>
        <xdr:cNvSpPr/>
      </xdr:nvSpPr>
      <xdr:spPr>
        <a:xfrm>
          <a:off x="10426700" y="1461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48261</xdr:rowOff>
    </xdr:from>
    <xdr:to>
      <xdr:col>50</xdr:col>
      <xdr:colOff>165100</xdr:colOff>
      <xdr:row>85</xdr:row>
      <xdr:rowOff>149861</xdr:rowOff>
    </xdr:to>
    <xdr:sp macro="" textlink="">
      <xdr:nvSpPr>
        <xdr:cNvPr id="341" name="フローチャート: 判断 340">
          <a:extLst>
            <a:ext uri="{FF2B5EF4-FFF2-40B4-BE49-F238E27FC236}">
              <a16:creationId xmlns:a16="http://schemas.microsoft.com/office/drawing/2014/main" id="{8BE6A019-D319-4380-83C8-F94B052ACBD4}"/>
            </a:ext>
          </a:extLst>
        </xdr:cNvPr>
        <xdr:cNvSpPr/>
      </xdr:nvSpPr>
      <xdr:spPr>
        <a:xfrm>
          <a:off x="9588500" y="1462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46989</xdr:rowOff>
    </xdr:from>
    <xdr:to>
      <xdr:col>46</xdr:col>
      <xdr:colOff>38100</xdr:colOff>
      <xdr:row>85</xdr:row>
      <xdr:rowOff>148589</xdr:rowOff>
    </xdr:to>
    <xdr:sp macro="" textlink="">
      <xdr:nvSpPr>
        <xdr:cNvPr id="342" name="フローチャート: 判断 341">
          <a:extLst>
            <a:ext uri="{FF2B5EF4-FFF2-40B4-BE49-F238E27FC236}">
              <a16:creationId xmlns:a16="http://schemas.microsoft.com/office/drawing/2014/main" id="{E2EC82E8-A64A-475C-BAD5-841EAF79F224}"/>
            </a:ext>
          </a:extLst>
        </xdr:cNvPr>
        <xdr:cNvSpPr/>
      </xdr:nvSpPr>
      <xdr:spPr>
        <a:xfrm>
          <a:off x="8699500" y="1462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50800</xdr:rowOff>
    </xdr:from>
    <xdr:to>
      <xdr:col>41</xdr:col>
      <xdr:colOff>101600</xdr:colOff>
      <xdr:row>85</xdr:row>
      <xdr:rowOff>152400</xdr:rowOff>
    </xdr:to>
    <xdr:sp macro="" textlink="">
      <xdr:nvSpPr>
        <xdr:cNvPr id="343" name="フローチャート: 判断 342">
          <a:extLst>
            <a:ext uri="{FF2B5EF4-FFF2-40B4-BE49-F238E27FC236}">
              <a16:creationId xmlns:a16="http://schemas.microsoft.com/office/drawing/2014/main" id="{1C036149-454D-4947-ACE8-8519F03E0007}"/>
            </a:ext>
          </a:extLst>
        </xdr:cNvPr>
        <xdr:cNvSpPr/>
      </xdr:nvSpPr>
      <xdr:spPr>
        <a:xfrm>
          <a:off x="7810500" y="1462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40639</xdr:rowOff>
    </xdr:from>
    <xdr:to>
      <xdr:col>36</xdr:col>
      <xdr:colOff>165100</xdr:colOff>
      <xdr:row>85</xdr:row>
      <xdr:rowOff>142239</xdr:rowOff>
    </xdr:to>
    <xdr:sp macro="" textlink="">
      <xdr:nvSpPr>
        <xdr:cNvPr id="344" name="フローチャート: 判断 343">
          <a:extLst>
            <a:ext uri="{FF2B5EF4-FFF2-40B4-BE49-F238E27FC236}">
              <a16:creationId xmlns:a16="http://schemas.microsoft.com/office/drawing/2014/main" id="{387DF544-1188-4095-8518-E7961803B00E}"/>
            </a:ext>
          </a:extLst>
        </xdr:cNvPr>
        <xdr:cNvSpPr/>
      </xdr:nvSpPr>
      <xdr:spPr>
        <a:xfrm>
          <a:off x="6921500" y="14613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C131B044-23BC-4919-9547-27EE2D37401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4E285A89-C1C6-4590-8635-D9AB9688F688}"/>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0A94A0BE-71C9-4AB1-850A-3657F5DF16D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8" name="テキスト ボックス 347">
          <a:extLst>
            <a:ext uri="{FF2B5EF4-FFF2-40B4-BE49-F238E27FC236}">
              <a16:creationId xmlns:a16="http://schemas.microsoft.com/office/drawing/2014/main" id="{99366B48-FE4E-46DB-8C1A-65AAC9A6078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9" name="テキスト ボックス 348">
          <a:extLst>
            <a:ext uri="{FF2B5EF4-FFF2-40B4-BE49-F238E27FC236}">
              <a16:creationId xmlns:a16="http://schemas.microsoft.com/office/drawing/2014/main" id="{FB6F0E84-8AC3-4F02-BAB4-A34C3EFBA8F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85</xdr:row>
      <xdr:rowOff>133350</xdr:rowOff>
    </xdr:from>
    <xdr:to>
      <xdr:col>36</xdr:col>
      <xdr:colOff>165100</xdr:colOff>
      <xdr:row>86</xdr:row>
      <xdr:rowOff>63500</xdr:rowOff>
    </xdr:to>
    <xdr:sp macro="" textlink="">
      <xdr:nvSpPr>
        <xdr:cNvPr id="350" name="楕円 349">
          <a:extLst>
            <a:ext uri="{FF2B5EF4-FFF2-40B4-BE49-F238E27FC236}">
              <a16:creationId xmlns:a16="http://schemas.microsoft.com/office/drawing/2014/main" id="{92E39270-4411-4713-88FE-604D671FD718}"/>
            </a:ext>
          </a:extLst>
        </xdr:cNvPr>
        <xdr:cNvSpPr/>
      </xdr:nvSpPr>
      <xdr:spPr>
        <a:xfrm>
          <a:off x="6921500" y="14706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166388</xdr:rowOff>
    </xdr:from>
    <xdr:ext cx="469744" cy="259045"/>
    <xdr:sp macro="" textlink="">
      <xdr:nvSpPr>
        <xdr:cNvPr id="351" name="n_1aveValue【福祉施設】&#10;一人当たり面積">
          <a:extLst>
            <a:ext uri="{FF2B5EF4-FFF2-40B4-BE49-F238E27FC236}">
              <a16:creationId xmlns:a16="http://schemas.microsoft.com/office/drawing/2014/main" id="{20995BB6-08D7-4D48-88A6-9E635D893BE3}"/>
            </a:ext>
          </a:extLst>
        </xdr:cNvPr>
        <xdr:cNvSpPr txBox="1"/>
      </xdr:nvSpPr>
      <xdr:spPr>
        <a:xfrm>
          <a:off x="9391727" y="14396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165116</xdr:rowOff>
    </xdr:from>
    <xdr:ext cx="469744" cy="259045"/>
    <xdr:sp macro="" textlink="">
      <xdr:nvSpPr>
        <xdr:cNvPr id="352" name="n_2aveValue【福祉施設】&#10;一人当たり面積">
          <a:extLst>
            <a:ext uri="{FF2B5EF4-FFF2-40B4-BE49-F238E27FC236}">
              <a16:creationId xmlns:a16="http://schemas.microsoft.com/office/drawing/2014/main" id="{37A9B753-7ED6-4CDB-ABDA-CF698E28536F}"/>
            </a:ext>
          </a:extLst>
        </xdr:cNvPr>
        <xdr:cNvSpPr txBox="1"/>
      </xdr:nvSpPr>
      <xdr:spPr>
        <a:xfrm>
          <a:off x="8515427" y="14395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168927</xdr:rowOff>
    </xdr:from>
    <xdr:ext cx="469744" cy="259045"/>
    <xdr:sp macro="" textlink="">
      <xdr:nvSpPr>
        <xdr:cNvPr id="353" name="n_3aveValue【福祉施設】&#10;一人当たり面積">
          <a:extLst>
            <a:ext uri="{FF2B5EF4-FFF2-40B4-BE49-F238E27FC236}">
              <a16:creationId xmlns:a16="http://schemas.microsoft.com/office/drawing/2014/main" id="{2F481EFD-484D-4B14-9CF3-0F0040182D21}"/>
            </a:ext>
          </a:extLst>
        </xdr:cNvPr>
        <xdr:cNvSpPr txBox="1"/>
      </xdr:nvSpPr>
      <xdr:spPr>
        <a:xfrm>
          <a:off x="7626427" y="1439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158766</xdr:rowOff>
    </xdr:from>
    <xdr:ext cx="469744" cy="259045"/>
    <xdr:sp macro="" textlink="">
      <xdr:nvSpPr>
        <xdr:cNvPr id="354" name="n_4aveValue【福祉施設】&#10;一人当たり面積">
          <a:extLst>
            <a:ext uri="{FF2B5EF4-FFF2-40B4-BE49-F238E27FC236}">
              <a16:creationId xmlns:a16="http://schemas.microsoft.com/office/drawing/2014/main" id="{09C3F081-F0BB-4F77-B84F-28EA72DE63B4}"/>
            </a:ext>
          </a:extLst>
        </xdr:cNvPr>
        <xdr:cNvSpPr txBox="1"/>
      </xdr:nvSpPr>
      <xdr:spPr>
        <a:xfrm>
          <a:off x="6737427" y="14389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54627</xdr:rowOff>
    </xdr:from>
    <xdr:ext cx="469744" cy="259045"/>
    <xdr:sp macro="" textlink="">
      <xdr:nvSpPr>
        <xdr:cNvPr id="355" name="n_4mainValue【福祉施設】&#10;一人当たり面積">
          <a:extLst>
            <a:ext uri="{FF2B5EF4-FFF2-40B4-BE49-F238E27FC236}">
              <a16:creationId xmlns:a16="http://schemas.microsoft.com/office/drawing/2014/main" id="{A9208B50-BEF6-4613-9D3F-E45D67AF39A1}"/>
            </a:ext>
          </a:extLst>
        </xdr:cNvPr>
        <xdr:cNvSpPr txBox="1"/>
      </xdr:nvSpPr>
      <xdr:spPr>
        <a:xfrm>
          <a:off x="6737427" y="14799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6" name="正方形/長方形 355">
          <a:extLst>
            <a:ext uri="{FF2B5EF4-FFF2-40B4-BE49-F238E27FC236}">
              <a16:creationId xmlns:a16="http://schemas.microsoft.com/office/drawing/2014/main" id="{5B8F8539-8A47-4AD3-97E3-D5540AD5519A}"/>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7" name="正方形/長方形 356">
          <a:extLst>
            <a:ext uri="{FF2B5EF4-FFF2-40B4-BE49-F238E27FC236}">
              <a16:creationId xmlns:a16="http://schemas.microsoft.com/office/drawing/2014/main" id="{6D06EAF4-8D44-4610-A10F-B72FE47C1ED0}"/>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8" name="正方形/長方形 357">
          <a:extLst>
            <a:ext uri="{FF2B5EF4-FFF2-40B4-BE49-F238E27FC236}">
              <a16:creationId xmlns:a16="http://schemas.microsoft.com/office/drawing/2014/main" id="{5BDCC2C8-E041-4C5F-9DC8-E131BE9DFDEF}"/>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9" name="正方形/長方形 358">
          <a:extLst>
            <a:ext uri="{FF2B5EF4-FFF2-40B4-BE49-F238E27FC236}">
              <a16:creationId xmlns:a16="http://schemas.microsoft.com/office/drawing/2014/main" id="{EA2A00DD-4066-407A-B537-F84CED9F4FDC}"/>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0" name="正方形/長方形 359">
          <a:extLst>
            <a:ext uri="{FF2B5EF4-FFF2-40B4-BE49-F238E27FC236}">
              <a16:creationId xmlns:a16="http://schemas.microsoft.com/office/drawing/2014/main" id="{B8AFBAFA-021D-435E-824C-F5B5B35CBD9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1" name="正方形/長方形 360">
          <a:extLst>
            <a:ext uri="{FF2B5EF4-FFF2-40B4-BE49-F238E27FC236}">
              <a16:creationId xmlns:a16="http://schemas.microsoft.com/office/drawing/2014/main" id="{E1896C5B-F574-4A61-93E5-ECB544BC473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2" name="正方形/長方形 361">
          <a:extLst>
            <a:ext uri="{FF2B5EF4-FFF2-40B4-BE49-F238E27FC236}">
              <a16:creationId xmlns:a16="http://schemas.microsoft.com/office/drawing/2014/main" id="{B38F0C6C-6E90-4678-9573-7AF03395675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3" name="正方形/長方形 362">
          <a:extLst>
            <a:ext uri="{FF2B5EF4-FFF2-40B4-BE49-F238E27FC236}">
              <a16:creationId xmlns:a16="http://schemas.microsoft.com/office/drawing/2014/main" id="{834538CA-E0FC-4280-A6C3-EE7AEAFF931B}"/>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4" name="テキスト ボックス 363">
          <a:extLst>
            <a:ext uri="{FF2B5EF4-FFF2-40B4-BE49-F238E27FC236}">
              <a16:creationId xmlns:a16="http://schemas.microsoft.com/office/drawing/2014/main" id="{867DD7C2-E557-41F2-9C5E-704C5D4B830C}"/>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5" name="直線コネクタ 364">
          <a:extLst>
            <a:ext uri="{FF2B5EF4-FFF2-40B4-BE49-F238E27FC236}">
              <a16:creationId xmlns:a16="http://schemas.microsoft.com/office/drawing/2014/main" id="{58866319-F4F8-4E06-A45D-8F84B5257FC4}"/>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6" name="テキスト ボックス 365">
          <a:extLst>
            <a:ext uri="{FF2B5EF4-FFF2-40B4-BE49-F238E27FC236}">
              <a16:creationId xmlns:a16="http://schemas.microsoft.com/office/drawing/2014/main" id="{5495D37F-6C3E-4234-879F-154E41821179}"/>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7" name="直線コネクタ 366">
          <a:extLst>
            <a:ext uri="{FF2B5EF4-FFF2-40B4-BE49-F238E27FC236}">
              <a16:creationId xmlns:a16="http://schemas.microsoft.com/office/drawing/2014/main" id="{D3FC1C3F-9D6F-4E72-B15C-6526126CC92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8" name="テキスト ボックス 367">
          <a:extLst>
            <a:ext uri="{FF2B5EF4-FFF2-40B4-BE49-F238E27FC236}">
              <a16:creationId xmlns:a16="http://schemas.microsoft.com/office/drawing/2014/main" id="{78774050-357D-4B8C-9ACC-2586175D947F}"/>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69" name="直線コネクタ 368">
          <a:extLst>
            <a:ext uri="{FF2B5EF4-FFF2-40B4-BE49-F238E27FC236}">
              <a16:creationId xmlns:a16="http://schemas.microsoft.com/office/drawing/2014/main" id="{300D9133-BB5C-43F6-9499-09CEDE7A8868}"/>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0" name="テキスト ボックス 369">
          <a:extLst>
            <a:ext uri="{FF2B5EF4-FFF2-40B4-BE49-F238E27FC236}">
              <a16:creationId xmlns:a16="http://schemas.microsoft.com/office/drawing/2014/main" id="{4E053AE3-8A4F-4352-B297-39D6AE4EE9B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1" name="直線コネクタ 370">
          <a:extLst>
            <a:ext uri="{FF2B5EF4-FFF2-40B4-BE49-F238E27FC236}">
              <a16:creationId xmlns:a16="http://schemas.microsoft.com/office/drawing/2014/main" id="{AEAB57F2-79D7-481B-97EB-4773DE7C760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2" name="テキスト ボックス 371">
          <a:extLst>
            <a:ext uri="{FF2B5EF4-FFF2-40B4-BE49-F238E27FC236}">
              <a16:creationId xmlns:a16="http://schemas.microsoft.com/office/drawing/2014/main" id="{F5DB028F-64C8-4133-81C4-4AF1F6778485}"/>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3" name="直線コネクタ 372">
          <a:extLst>
            <a:ext uri="{FF2B5EF4-FFF2-40B4-BE49-F238E27FC236}">
              <a16:creationId xmlns:a16="http://schemas.microsoft.com/office/drawing/2014/main" id="{92948FB6-D232-49F7-9870-0FFF431D3D1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4" name="テキスト ボックス 373">
          <a:extLst>
            <a:ext uri="{FF2B5EF4-FFF2-40B4-BE49-F238E27FC236}">
              <a16:creationId xmlns:a16="http://schemas.microsoft.com/office/drawing/2014/main" id="{81849BDD-C55D-4683-8B12-D8305BD2F95E}"/>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5" name="直線コネクタ 374">
          <a:extLst>
            <a:ext uri="{FF2B5EF4-FFF2-40B4-BE49-F238E27FC236}">
              <a16:creationId xmlns:a16="http://schemas.microsoft.com/office/drawing/2014/main" id="{AFC2C963-4311-49ED-9A0D-AC842F00BA1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6" name="テキスト ボックス 375">
          <a:extLst>
            <a:ext uri="{FF2B5EF4-FFF2-40B4-BE49-F238E27FC236}">
              <a16:creationId xmlns:a16="http://schemas.microsoft.com/office/drawing/2014/main" id="{C1E47493-C1D3-4534-A56D-3E727E2AF542}"/>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7" name="直線コネクタ 376">
          <a:extLst>
            <a:ext uri="{FF2B5EF4-FFF2-40B4-BE49-F238E27FC236}">
              <a16:creationId xmlns:a16="http://schemas.microsoft.com/office/drawing/2014/main" id="{0161ADDF-B155-4DF7-A0E1-749A31BBDE12}"/>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8" name="テキスト ボックス 377">
          <a:extLst>
            <a:ext uri="{FF2B5EF4-FFF2-40B4-BE49-F238E27FC236}">
              <a16:creationId xmlns:a16="http://schemas.microsoft.com/office/drawing/2014/main" id="{1CAD6ADF-B1C4-4132-AF45-FDD04F9D9295}"/>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9" name="直線コネクタ 378">
          <a:extLst>
            <a:ext uri="{FF2B5EF4-FFF2-40B4-BE49-F238E27FC236}">
              <a16:creationId xmlns:a16="http://schemas.microsoft.com/office/drawing/2014/main" id="{19587A34-8F23-475E-8FFA-0DB88B6DC93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0" name="【市民会館】&#10;有形固定資産減価償却率グラフ枠">
          <a:extLst>
            <a:ext uri="{FF2B5EF4-FFF2-40B4-BE49-F238E27FC236}">
              <a16:creationId xmlns:a16="http://schemas.microsoft.com/office/drawing/2014/main" id="{1D2BA750-D413-469B-9C53-392F2DF74946}"/>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149679</xdr:rowOff>
    </xdr:from>
    <xdr:to>
      <xdr:col>24</xdr:col>
      <xdr:colOff>62865</xdr:colOff>
      <xdr:row>109</xdr:row>
      <xdr:rowOff>35379</xdr:rowOff>
    </xdr:to>
    <xdr:cxnSp macro="">
      <xdr:nvCxnSpPr>
        <xdr:cNvPr id="381" name="直線コネクタ 380">
          <a:extLst>
            <a:ext uri="{FF2B5EF4-FFF2-40B4-BE49-F238E27FC236}">
              <a16:creationId xmlns:a16="http://schemas.microsoft.com/office/drawing/2014/main" id="{770CF2D5-FE3A-4E63-A0F8-D5150657C2F6}"/>
            </a:ext>
          </a:extLst>
        </xdr:cNvPr>
        <xdr:cNvCxnSpPr/>
      </xdr:nvCxnSpPr>
      <xdr:spPr>
        <a:xfrm flipV="1">
          <a:off x="4634865" y="17123229"/>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382" name="【市民会館】&#10;有形固定資産減価償却率最小値テキスト">
          <a:extLst>
            <a:ext uri="{FF2B5EF4-FFF2-40B4-BE49-F238E27FC236}">
              <a16:creationId xmlns:a16="http://schemas.microsoft.com/office/drawing/2014/main" id="{0855BA8D-80C5-413A-9F0D-06FF5D697D47}"/>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383" name="直線コネクタ 382">
          <a:extLst>
            <a:ext uri="{FF2B5EF4-FFF2-40B4-BE49-F238E27FC236}">
              <a16:creationId xmlns:a16="http://schemas.microsoft.com/office/drawing/2014/main" id="{4374AC6D-5625-4A60-8EC9-B98C511728FB}"/>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96356</xdr:rowOff>
    </xdr:from>
    <xdr:ext cx="340478" cy="259045"/>
    <xdr:sp macro="" textlink="">
      <xdr:nvSpPr>
        <xdr:cNvPr id="384" name="【市民会館】&#10;有形固定資産減価償却率最大値テキスト">
          <a:extLst>
            <a:ext uri="{FF2B5EF4-FFF2-40B4-BE49-F238E27FC236}">
              <a16:creationId xmlns:a16="http://schemas.microsoft.com/office/drawing/2014/main" id="{130175D1-D910-4567-B1E7-2BA3BB842554}"/>
            </a:ext>
          </a:extLst>
        </xdr:cNvPr>
        <xdr:cNvSpPr txBox="1"/>
      </xdr:nvSpPr>
      <xdr:spPr>
        <a:xfrm>
          <a:off x="4673600" y="168984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149679</xdr:rowOff>
    </xdr:from>
    <xdr:to>
      <xdr:col>24</xdr:col>
      <xdr:colOff>152400</xdr:colOff>
      <xdr:row>99</xdr:row>
      <xdr:rowOff>149679</xdr:rowOff>
    </xdr:to>
    <xdr:cxnSp macro="">
      <xdr:nvCxnSpPr>
        <xdr:cNvPr id="385" name="直線コネクタ 384">
          <a:extLst>
            <a:ext uri="{FF2B5EF4-FFF2-40B4-BE49-F238E27FC236}">
              <a16:creationId xmlns:a16="http://schemas.microsoft.com/office/drawing/2014/main" id="{D5B82FB6-72D3-4270-A447-7D6DE046C643}"/>
            </a:ext>
          </a:extLst>
        </xdr:cNvPr>
        <xdr:cNvCxnSpPr/>
      </xdr:nvCxnSpPr>
      <xdr:spPr>
        <a:xfrm>
          <a:off x="4546600" y="17123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25054</xdr:rowOff>
    </xdr:from>
    <xdr:ext cx="405111" cy="259045"/>
    <xdr:sp macro="" textlink="">
      <xdr:nvSpPr>
        <xdr:cNvPr id="386" name="【市民会館】&#10;有形固定資産減価償却率平均値テキスト">
          <a:extLst>
            <a:ext uri="{FF2B5EF4-FFF2-40B4-BE49-F238E27FC236}">
              <a16:creationId xmlns:a16="http://schemas.microsoft.com/office/drawing/2014/main" id="{0138A4D0-19F2-4541-9678-BE778619548B}"/>
            </a:ext>
          </a:extLst>
        </xdr:cNvPr>
        <xdr:cNvSpPr txBox="1"/>
      </xdr:nvSpPr>
      <xdr:spPr>
        <a:xfrm>
          <a:off x="4673600" y="1785585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46627</xdr:rowOff>
    </xdr:from>
    <xdr:to>
      <xdr:col>24</xdr:col>
      <xdr:colOff>114300</xdr:colOff>
      <xdr:row>104</xdr:row>
      <xdr:rowOff>148227</xdr:rowOff>
    </xdr:to>
    <xdr:sp macro="" textlink="">
      <xdr:nvSpPr>
        <xdr:cNvPr id="387" name="フローチャート: 判断 386">
          <a:extLst>
            <a:ext uri="{FF2B5EF4-FFF2-40B4-BE49-F238E27FC236}">
              <a16:creationId xmlns:a16="http://schemas.microsoft.com/office/drawing/2014/main" id="{EDCD7BE3-9EDF-40E0-B8CE-E12931787EA7}"/>
            </a:ext>
          </a:extLst>
        </xdr:cNvPr>
        <xdr:cNvSpPr/>
      </xdr:nvSpPr>
      <xdr:spPr>
        <a:xfrm>
          <a:off x="4584700" y="1787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36830</xdr:rowOff>
    </xdr:from>
    <xdr:to>
      <xdr:col>20</xdr:col>
      <xdr:colOff>38100</xdr:colOff>
      <xdr:row>104</xdr:row>
      <xdr:rowOff>138430</xdr:rowOff>
    </xdr:to>
    <xdr:sp macro="" textlink="">
      <xdr:nvSpPr>
        <xdr:cNvPr id="388" name="フローチャート: 判断 387">
          <a:extLst>
            <a:ext uri="{FF2B5EF4-FFF2-40B4-BE49-F238E27FC236}">
              <a16:creationId xmlns:a16="http://schemas.microsoft.com/office/drawing/2014/main" id="{33AEDA46-2BFC-49E9-BF8A-CD155D0BBD68}"/>
            </a:ext>
          </a:extLst>
        </xdr:cNvPr>
        <xdr:cNvSpPr/>
      </xdr:nvSpPr>
      <xdr:spPr>
        <a:xfrm>
          <a:off x="3746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10705</xdr:rowOff>
    </xdr:from>
    <xdr:to>
      <xdr:col>15</xdr:col>
      <xdr:colOff>101600</xdr:colOff>
      <xdr:row>104</xdr:row>
      <xdr:rowOff>112305</xdr:rowOff>
    </xdr:to>
    <xdr:sp macro="" textlink="">
      <xdr:nvSpPr>
        <xdr:cNvPr id="389" name="フローチャート: 判断 388">
          <a:extLst>
            <a:ext uri="{FF2B5EF4-FFF2-40B4-BE49-F238E27FC236}">
              <a16:creationId xmlns:a16="http://schemas.microsoft.com/office/drawing/2014/main" id="{38846AB2-C4E1-4B8F-B33C-23BBCD42EEBA}"/>
            </a:ext>
          </a:extLst>
        </xdr:cNvPr>
        <xdr:cNvSpPr/>
      </xdr:nvSpPr>
      <xdr:spPr>
        <a:xfrm>
          <a:off x="2857500" y="17841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5806</xdr:rowOff>
    </xdr:from>
    <xdr:to>
      <xdr:col>10</xdr:col>
      <xdr:colOff>165100</xdr:colOff>
      <xdr:row>104</xdr:row>
      <xdr:rowOff>107406</xdr:rowOff>
    </xdr:to>
    <xdr:sp macro="" textlink="">
      <xdr:nvSpPr>
        <xdr:cNvPr id="390" name="フローチャート: 判断 389">
          <a:extLst>
            <a:ext uri="{FF2B5EF4-FFF2-40B4-BE49-F238E27FC236}">
              <a16:creationId xmlns:a16="http://schemas.microsoft.com/office/drawing/2014/main" id="{E0740B90-DBD4-4999-AB18-C4EC908BABF2}"/>
            </a:ext>
          </a:extLst>
        </xdr:cNvPr>
        <xdr:cNvSpPr/>
      </xdr:nvSpPr>
      <xdr:spPr>
        <a:xfrm>
          <a:off x="1968500" y="1783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2539</xdr:rowOff>
    </xdr:from>
    <xdr:to>
      <xdr:col>6</xdr:col>
      <xdr:colOff>38100</xdr:colOff>
      <xdr:row>104</xdr:row>
      <xdr:rowOff>104139</xdr:rowOff>
    </xdr:to>
    <xdr:sp macro="" textlink="">
      <xdr:nvSpPr>
        <xdr:cNvPr id="391" name="フローチャート: 判断 390">
          <a:extLst>
            <a:ext uri="{FF2B5EF4-FFF2-40B4-BE49-F238E27FC236}">
              <a16:creationId xmlns:a16="http://schemas.microsoft.com/office/drawing/2014/main" id="{5CA526C3-44B4-4DF7-A814-615432EB9AEE}"/>
            </a:ext>
          </a:extLst>
        </xdr:cNvPr>
        <xdr:cNvSpPr/>
      </xdr:nvSpPr>
      <xdr:spPr>
        <a:xfrm>
          <a:off x="1079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2" name="テキスト ボックス 391">
          <a:extLst>
            <a:ext uri="{FF2B5EF4-FFF2-40B4-BE49-F238E27FC236}">
              <a16:creationId xmlns:a16="http://schemas.microsoft.com/office/drawing/2014/main" id="{8F64F8A2-5F94-4332-924E-41AC94C9FA9E}"/>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FFE74EA3-6F6F-487A-BB05-65D265F2FEB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EB24D3F5-D6B6-4025-BDC3-A475998AA3BB}"/>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4EEE475F-5A57-4EC7-813B-39BCD30DB570}"/>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814BE3FE-2E01-450D-9FDD-0AF5F3D9614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165826</xdr:rowOff>
    </xdr:from>
    <xdr:to>
      <xdr:col>20</xdr:col>
      <xdr:colOff>38100</xdr:colOff>
      <xdr:row>107</xdr:row>
      <xdr:rowOff>95976</xdr:rowOff>
    </xdr:to>
    <xdr:sp macro="" textlink="">
      <xdr:nvSpPr>
        <xdr:cNvPr id="397" name="楕円 396">
          <a:extLst>
            <a:ext uri="{FF2B5EF4-FFF2-40B4-BE49-F238E27FC236}">
              <a16:creationId xmlns:a16="http://schemas.microsoft.com/office/drawing/2014/main" id="{0F156FC2-2C30-4C76-BFB7-7EE9CD115A7D}"/>
            </a:ext>
          </a:extLst>
        </xdr:cNvPr>
        <xdr:cNvSpPr/>
      </xdr:nvSpPr>
      <xdr:spPr>
        <a:xfrm>
          <a:off x="3746500" y="18339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107</xdr:row>
      <xdr:rowOff>111942</xdr:rowOff>
    </xdr:from>
    <xdr:to>
      <xdr:col>15</xdr:col>
      <xdr:colOff>101600</xdr:colOff>
      <xdr:row>108</xdr:row>
      <xdr:rowOff>42092</xdr:rowOff>
    </xdr:to>
    <xdr:sp macro="" textlink="">
      <xdr:nvSpPr>
        <xdr:cNvPr id="398" name="楕円 397">
          <a:extLst>
            <a:ext uri="{FF2B5EF4-FFF2-40B4-BE49-F238E27FC236}">
              <a16:creationId xmlns:a16="http://schemas.microsoft.com/office/drawing/2014/main" id="{18327A3C-DC41-464A-90B4-A9226ED733A9}"/>
            </a:ext>
          </a:extLst>
        </xdr:cNvPr>
        <xdr:cNvSpPr/>
      </xdr:nvSpPr>
      <xdr:spPr>
        <a:xfrm>
          <a:off x="2857500" y="1845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107</xdr:row>
      <xdr:rowOff>45176</xdr:rowOff>
    </xdr:from>
    <xdr:to>
      <xdr:col>19</xdr:col>
      <xdr:colOff>177800</xdr:colOff>
      <xdr:row>107</xdr:row>
      <xdr:rowOff>162742</xdr:rowOff>
    </xdr:to>
    <xdr:cxnSp macro="">
      <xdr:nvCxnSpPr>
        <xdr:cNvPr id="399" name="直線コネクタ 398">
          <a:extLst>
            <a:ext uri="{FF2B5EF4-FFF2-40B4-BE49-F238E27FC236}">
              <a16:creationId xmlns:a16="http://schemas.microsoft.com/office/drawing/2014/main" id="{50CDC361-C357-4C79-AD51-7784BB85C724}"/>
            </a:ext>
          </a:extLst>
        </xdr:cNvPr>
        <xdr:cNvCxnSpPr/>
      </xdr:nvCxnSpPr>
      <xdr:spPr>
        <a:xfrm flipV="1">
          <a:off x="2908300" y="18390326"/>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118473</xdr:rowOff>
    </xdr:from>
    <xdr:to>
      <xdr:col>10</xdr:col>
      <xdr:colOff>165100</xdr:colOff>
      <xdr:row>105</xdr:row>
      <xdr:rowOff>48623</xdr:rowOff>
    </xdr:to>
    <xdr:sp macro="" textlink="">
      <xdr:nvSpPr>
        <xdr:cNvPr id="400" name="楕円 399">
          <a:extLst>
            <a:ext uri="{FF2B5EF4-FFF2-40B4-BE49-F238E27FC236}">
              <a16:creationId xmlns:a16="http://schemas.microsoft.com/office/drawing/2014/main" id="{29192612-F5A5-4B28-9B7B-6299FCD80E16}"/>
            </a:ext>
          </a:extLst>
        </xdr:cNvPr>
        <xdr:cNvSpPr/>
      </xdr:nvSpPr>
      <xdr:spPr>
        <a:xfrm>
          <a:off x="1968500" y="1794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169273</xdr:rowOff>
    </xdr:from>
    <xdr:to>
      <xdr:col>15</xdr:col>
      <xdr:colOff>50800</xdr:colOff>
      <xdr:row>107</xdr:row>
      <xdr:rowOff>162742</xdr:rowOff>
    </xdr:to>
    <xdr:cxnSp macro="">
      <xdr:nvCxnSpPr>
        <xdr:cNvPr id="401" name="直線コネクタ 400">
          <a:extLst>
            <a:ext uri="{FF2B5EF4-FFF2-40B4-BE49-F238E27FC236}">
              <a16:creationId xmlns:a16="http://schemas.microsoft.com/office/drawing/2014/main" id="{BA885064-A1E0-4829-B95C-0D7B532E0B02}"/>
            </a:ext>
          </a:extLst>
        </xdr:cNvPr>
        <xdr:cNvCxnSpPr/>
      </xdr:nvCxnSpPr>
      <xdr:spPr>
        <a:xfrm>
          <a:off x="2019300" y="18000073"/>
          <a:ext cx="889000" cy="507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107</xdr:row>
      <xdr:rowOff>92348</xdr:rowOff>
    </xdr:from>
    <xdr:to>
      <xdr:col>6</xdr:col>
      <xdr:colOff>38100</xdr:colOff>
      <xdr:row>108</xdr:row>
      <xdr:rowOff>22498</xdr:rowOff>
    </xdr:to>
    <xdr:sp macro="" textlink="">
      <xdr:nvSpPr>
        <xdr:cNvPr id="402" name="楕円 401">
          <a:extLst>
            <a:ext uri="{FF2B5EF4-FFF2-40B4-BE49-F238E27FC236}">
              <a16:creationId xmlns:a16="http://schemas.microsoft.com/office/drawing/2014/main" id="{DE12E1D2-4911-4A2F-AD90-06F92F1FFF7B}"/>
            </a:ext>
          </a:extLst>
        </xdr:cNvPr>
        <xdr:cNvSpPr/>
      </xdr:nvSpPr>
      <xdr:spPr>
        <a:xfrm>
          <a:off x="1079500" y="18437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169273</xdr:rowOff>
    </xdr:from>
    <xdr:to>
      <xdr:col>10</xdr:col>
      <xdr:colOff>114300</xdr:colOff>
      <xdr:row>107</xdr:row>
      <xdr:rowOff>143148</xdr:rowOff>
    </xdr:to>
    <xdr:cxnSp macro="">
      <xdr:nvCxnSpPr>
        <xdr:cNvPr id="403" name="直線コネクタ 402">
          <a:extLst>
            <a:ext uri="{FF2B5EF4-FFF2-40B4-BE49-F238E27FC236}">
              <a16:creationId xmlns:a16="http://schemas.microsoft.com/office/drawing/2014/main" id="{B95569DF-9530-4B1C-96BA-0890A7DB1653}"/>
            </a:ext>
          </a:extLst>
        </xdr:cNvPr>
        <xdr:cNvCxnSpPr/>
      </xdr:nvCxnSpPr>
      <xdr:spPr>
        <a:xfrm flipV="1">
          <a:off x="1130300" y="18000073"/>
          <a:ext cx="889000" cy="488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154957</xdr:rowOff>
    </xdr:from>
    <xdr:ext cx="405111" cy="259045"/>
    <xdr:sp macro="" textlink="">
      <xdr:nvSpPr>
        <xdr:cNvPr id="404" name="n_1aveValue【市民会館】&#10;有形固定資産減価償却率">
          <a:extLst>
            <a:ext uri="{FF2B5EF4-FFF2-40B4-BE49-F238E27FC236}">
              <a16:creationId xmlns:a16="http://schemas.microsoft.com/office/drawing/2014/main" id="{0E575906-CB60-4FDA-9780-B19A1801AA4F}"/>
            </a:ext>
          </a:extLst>
        </xdr:cNvPr>
        <xdr:cNvSpPr txBox="1"/>
      </xdr:nvSpPr>
      <xdr:spPr>
        <a:xfrm>
          <a:off x="35820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128832</xdr:rowOff>
    </xdr:from>
    <xdr:ext cx="405111" cy="259045"/>
    <xdr:sp macro="" textlink="">
      <xdr:nvSpPr>
        <xdr:cNvPr id="405" name="n_2aveValue【市民会館】&#10;有形固定資産減価償却率">
          <a:extLst>
            <a:ext uri="{FF2B5EF4-FFF2-40B4-BE49-F238E27FC236}">
              <a16:creationId xmlns:a16="http://schemas.microsoft.com/office/drawing/2014/main" id="{BE857AD6-9E11-4675-A210-ABE5B381FC94}"/>
            </a:ext>
          </a:extLst>
        </xdr:cNvPr>
        <xdr:cNvSpPr txBox="1"/>
      </xdr:nvSpPr>
      <xdr:spPr>
        <a:xfrm>
          <a:off x="2705744" y="17616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123933</xdr:rowOff>
    </xdr:from>
    <xdr:ext cx="405111" cy="259045"/>
    <xdr:sp macro="" textlink="">
      <xdr:nvSpPr>
        <xdr:cNvPr id="406" name="n_3aveValue【市民会館】&#10;有形固定資産減価償却率">
          <a:extLst>
            <a:ext uri="{FF2B5EF4-FFF2-40B4-BE49-F238E27FC236}">
              <a16:creationId xmlns:a16="http://schemas.microsoft.com/office/drawing/2014/main" id="{C9CF4B89-90DF-40B6-89FF-DBC2D4C518D3}"/>
            </a:ext>
          </a:extLst>
        </xdr:cNvPr>
        <xdr:cNvSpPr txBox="1"/>
      </xdr:nvSpPr>
      <xdr:spPr>
        <a:xfrm>
          <a:off x="1816744" y="17611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120666</xdr:rowOff>
    </xdr:from>
    <xdr:ext cx="405111" cy="259045"/>
    <xdr:sp macro="" textlink="">
      <xdr:nvSpPr>
        <xdr:cNvPr id="407" name="n_4aveValue【市民会館】&#10;有形固定資産減価償却率">
          <a:extLst>
            <a:ext uri="{FF2B5EF4-FFF2-40B4-BE49-F238E27FC236}">
              <a16:creationId xmlns:a16="http://schemas.microsoft.com/office/drawing/2014/main" id="{1F6A4CA7-FF75-441F-AC67-08AFDFCA9560}"/>
            </a:ext>
          </a:extLst>
        </xdr:cNvPr>
        <xdr:cNvSpPr txBox="1"/>
      </xdr:nvSpPr>
      <xdr:spPr>
        <a:xfrm>
          <a:off x="9277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87103</xdr:rowOff>
    </xdr:from>
    <xdr:ext cx="405111" cy="259045"/>
    <xdr:sp macro="" textlink="">
      <xdr:nvSpPr>
        <xdr:cNvPr id="408" name="n_1mainValue【市民会館】&#10;有形固定資産減価償却率">
          <a:extLst>
            <a:ext uri="{FF2B5EF4-FFF2-40B4-BE49-F238E27FC236}">
              <a16:creationId xmlns:a16="http://schemas.microsoft.com/office/drawing/2014/main" id="{29A96AA5-8A8B-43D0-BF2C-64CEA841A0DA}"/>
            </a:ext>
          </a:extLst>
        </xdr:cNvPr>
        <xdr:cNvSpPr txBox="1"/>
      </xdr:nvSpPr>
      <xdr:spPr>
        <a:xfrm>
          <a:off x="3582044" y="18432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108</xdr:row>
      <xdr:rowOff>33219</xdr:rowOff>
    </xdr:from>
    <xdr:ext cx="405111" cy="259045"/>
    <xdr:sp macro="" textlink="">
      <xdr:nvSpPr>
        <xdr:cNvPr id="409" name="n_2mainValue【市民会館】&#10;有形固定資産減価償却率">
          <a:extLst>
            <a:ext uri="{FF2B5EF4-FFF2-40B4-BE49-F238E27FC236}">
              <a16:creationId xmlns:a16="http://schemas.microsoft.com/office/drawing/2014/main" id="{6A681ECB-E86C-4FD0-8E2F-8C8F2C0B390D}"/>
            </a:ext>
          </a:extLst>
        </xdr:cNvPr>
        <xdr:cNvSpPr txBox="1"/>
      </xdr:nvSpPr>
      <xdr:spPr>
        <a:xfrm>
          <a:off x="2705744" y="1854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39750</xdr:rowOff>
    </xdr:from>
    <xdr:ext cx="405111" cy="259045"/>
    <xdr:sp macro="" textlink="">
      <xdr:nvSpPr>
        <xdr:cNvPr id="410" name="n_3mainValue【市民会館】&#10;有形固定資産減価償却率">
          <a:extLst>
            <a:ext uri="{FF2B5EF4-FFF2-40B4-BE49-F238E27FC236}">
              <a16:creationId xmlns:a16="http://schemas.microsoft.com/office/drawing/2014/main" id="{EECCA268-4347-4ED2-9EF2-03080EC57AA2}"/>
            </a:ext>
          </a:extLst>
        </xdr:cNvPr>
        <xdr:cNvSpPr txBox="1"/>
      </xdr:nvSpPr>
      <xdr:spPr>
        <a:xfrm>
          <a:off x="1816744" y="180420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108</xdr:row>
      <xdr:rowOff>13625</xdr:rowOff>
    </xdr:from>
    <xdr:ext cx="405111" cy="259045"/>
    <xdr:sp macro="" textlink="">
      <xdr:nvSpPr>
        <xdr:cNvPr id="411" name="n_4mainValue【市民会館】&#10;有形固定資産減価償却率">
          <a:extLst>
            <a:ext uri="{FF2B5EF4-FFF2-40B4-BE49-F238E27FC236}">
              <a16:creationId xmlns:a16="http://schemas.microsoft.com/office/drawing/2014/main" id="{95DD8364-A28A-4D59-A07B-A3D7C63E29B6}"/>
            </a:ext>
          </a:extLst>
        </xdr:cNvPr>
        <xdr:cNvSpPr txBox="1"/>
      </xdr:nvSpPr>
      <xdr:spPr>
        <a:xfrm>
          <a:off x="927744" y="185302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2" name="正方形/長方形 411">
          <a:extLst>
            <a:ext uri="{FF2B5EF4-FFF2-40B4-BE49-F238E27FC236}">
              <a16:creationId xmlns:a16="http://schemas.microsoft.com/office/drawing/2014/main" id="{84DC4590-B425-41F5-8619-B7C410E15B3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3" name="正方形/長方形 412">
          <a:extLst>
            <a:ext uri="{FF2B5EF4-FFF2-40B4-BE49-F238E27FC236}">
              <a16:creationId xmlns:a16="http://schemas.microsoft.com/office/drawing/2014/main" id="{BF60AD63-704B-402F-A290-89811E17825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4" name="正方形/長方形 413">
          <a:extLst>
            <a:ext uri="{FF2B5EF4-FFF2-40B4-BE49-F238E27FC236}">
              <a16:creationId xmlns:a16="http://schemas.microsoft.com/office/drawing/2014/main" id="{9430F5DB-04EB-4ABC-ACD0-AD9BB47D899E}"/>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5" name="正方形/長方形 414">
          <a:extLst>
            <a:ext uri="{FF2B5EF4-FFF2-40B4-BE49-F238E27FC236}">
              <a16:creationId xmlns:a16="http://schemas.microsoft.com/office/drawing/2014/main" id="{6A73F36D-0E3C-4A39-A4B4-4396DC09886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6" name="正方形/長方形 415">
          <a:extLst>
            <a:ext uri="{FF2B5EF4-FFF2-40B4-BE49-F238E27FC236}">
              <a16:creationId xmlns:a16="http://schemas.microsoft.com/office/drawing/2014/main" id="{CBBB3BB3-4E00-482E-A00B-4303FA97AF6A}"/>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7" name="正方形/長方形 416">
          <a:extLst>
            <a:ext uri="{FF2B5EF4-FFF2-40B4-BE49-F238E27FC236}">
              <a16:creationId xmlns:a16="http://schemas.microsoft.com/office/drawing/2014/main" id="{49174D17-2588-4E59-A86E-D1BB4E5476D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8" name="正方形/長方形 417">
          <a:extLst>
            <a:ext uri="{FF2B5EF4-FFF2-40B4-BE49-F238E27FC236}">
              <a16:creationId xmlns:a16="http://schemas.microsoft.com/office/drawing/2014/main" id="{3DE06C26-877A-4840-B9E4-CCB76A429ED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9" name="正方形/長方形 418">
          <a:extLst>
            <a:ext uri="{FF2B5EF4-FFF2-40B4-BE49-F238E27FC236}">
              <a16:creationId xmlns:a16="http://schemas.microsoft.com/office/drawing/2014/main" id="{C8F4A1FD-71D1-43AC-9FCA-170F69ACE72D}"/>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0" name="テキスト ボックス 419">
          <a:extLst>
            <a:ext uri="{FF2B5EF4-FFF2-40B4-BE49-F238E27FC236}">
              <a16:creationId xmlns:a16="http://schemas.microsoft.com/office/drawing/2014/main" id="{E91C0FCC-0492-4359-90D3-A422E3A3164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1" name="直線コネクタ 420">
          <a:extLst>
            <a:ext uri="{FF2B5EF4-FFF2-40B4-BE49-F238E27FC236}">
              <a16:creationId xmlns:a16="http://schemas.microsoft.com/office/drawing/2014/main" id="{F3B13129-399E-4287-8656-FC5C45E395E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2" name="直線コネクタ 421">
          <a:extLst>
            <a:ext uri="{FF2B5EF4-FFF2-40B4-BE49-F238E27FC236}">
              <a16:creationId xmlns:a16="http://schemas.microsoft.com/office/drawing/2014/main" id="{6CA56FE3-37B5-4482-A985-88B42DA1C3C8}"/>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3" name="テキスト ボックス 422">
          <a:extLst>
            <a:ext uri="{FF2B5EF4-FFF2-40B4-BE49-F238E27FC236}">
              <a16:creationId xmlns:a16="http://schemas.microsoft.com/office/drawing/2014/main" id="{3133E089-D090-47E5-9C6F-A6531894D82F}"/>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4" name="直線コネクタ 423">
          <a:extLst>
            <a:ext uri="{FF2B5EF4-FFF2-40B4-BE49-F238E27FC236}">
              <a16:creationId xmlns:a16="http://schemas.microsoft.com/office/drawing/2014/main" id="{53209F91-A629-47A4-9964-60C38F5D38E9}"/>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5" name="テキスト ボックス 424">
          <a:extLst>
            <a:ext uri="{FF2B5EF4-FFF2-40B4-BE49-F238E27FC236}">
              <a16:creationId xmlns:a16="http://schemas.microsoft.com/office/drawing/2014/main" id="{79D5AB93-A468-4E5C-A6D5-D9BC875273DD}"/>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6" name="直線コネクタ 425">
          <a:extLst>
            <a:ext uri="{FF2B5EF4-FFF2-40B4-BE49-F238E27FC236}">
              <a16:creationId xmlns:a16="http://schemas.microsoft.com/office/drawing/2014/main" id="{021D4491-174F-4E03-9B37-1B722C977B9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7" name="テキスト ボックス 426">
          <a:extLst>
            <a:ext uri="{FF2B5EF4-FFF2-40B4-BE49-F238E27FC236}">
              <a16:creationId xmlns:a16="http://schemas.microsoft.com/office/drawing/2014/main" id="{83476C9A-290B-4CA8-9C85-CD73C3FD222C}"/>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8" name="直線コネクタ 427">
          <a:extLst>
            <a:ext uri="{FF2B5EF4-FFF2-40B4-BE49-F238E27FC236}">
              <a16:creationId xmlns:a16="http://schemas.microsoft.com/office/drawing/2014/main" id="{A341DFF2-19C8-4641-84AF-78BF0FBBAA6E}"/>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29" name="テキスト ボックス 428">
          <a:extLst>
            <a:ext uri="{FF2B5EF4-FFF2-40B4-BE49-F238E27FC236}">
              <a16:creationId xmlns:a16="http://schemas.microsoft.com/office/drawing/2014/main" id="{D5AEF472-C0AC-45CB-B41F-2699BA9E4D9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0" name="直線コネクタ 429">
          <a:extLst>
            <a:ext uri="{FF2B5EF4-FFF2-40B4-BE49-F238E27FC236}">
              <a16:creationId xmlns:a16="http://schemas.microsoft.com/office/drawing/2014/main" id="{3E19181E-24D6-4248-872E-161D3B7B2546}"/>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1" name="テキスト ボックス 430">
          <a:extLst>
            <a:ext uri="{FF2B5EF4-FFF2-40B4-BE49-F238E27FC236}">
              <a16:creationId xmlns:a16="http://schemas.microsoft.com/office/drawing/2014/main" id="{38314080-4970-440A-9AB0-655A65DF8FC0}"/>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2" name="直線コネクタ 431">
          <a:extLst>
            <a:ext uri="{FF2B5EF4-FFF2-40B4-BE49-F238E27FC236}">
              <a16:creationId xmlns:a16="http://schemas.microsoft.com/office/drawing/2014/main" id="{447628EF-BA99-4ECD-9132-F460DE150A8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3" name="テキスト ボックス 432">
          <a:extLst>
            <a:ext uri="{FF2B5EF4-FFF2-40B4-BE49-F238E27FC236}">
              <a16:creationId xmlns:a16="http://schemas.microsoft.com/office/drawing/2014/main" id="{98F015A5-4C04-47C7-8138-F453BE095EBE}"/>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4" name="【市民会館】&#10;一人当たり面積グラフ枠">
          <a:extLst>
            <a:ext uri="{FF2B5EF4-FFF2-40B4-BE49-F238E27FC236}">
              <a16:creationId xmlns:a16="http://schemas.microsoft.com/office/drawing/2014/main" id="{17F28E31-54C1-403A-AC7C-9C80737A2934}"/>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146686</xdr:rowOff>
    </xdr:from>
    <xdr:to>
      <xdr:col>54</xdr:col>
      <xdr:colOff>189865</xdr:colOff>
      <xdr:row>108</xdr:row>
      <xdr:rowOff>131445</xdr:rowOff>
    </xdr:to>
    <xdr:cxnSp macro="">
      <xdr:nvCxnSpPr>
        <xdr:cNvPr id="435" name="直線コネクタ 434">
          <a:extLst>
            <a:ext uri="{FF2B5EF4-FFF2-40B4-BE49-F238E27FC236}">
              <a16:creationId xmlns:a16="http://schemas.microsoft.com/office/drawing/2014/main" id="{0BFF499E-549A-4504-A719-675A255CE5BC}"/>
            </a:ext>
          </a:extLst>
        </xdr:cNvPr>
        <xdr:cNvCxnSpPr/>
      </xdr:nvCxnSpPr>
      <xdr:spPr>
        <a:xfrm flipV="1">
          <a:off x="10476865" y="17120236"/>
          <a:ext cx="0" cy="15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135272</xdr:rowOff>
    </xdr:from>
    <xdr:ext cx="469744" cy="259045"/>
    <xdr:sp macro="" textlink="">
      <xdr:nvSpPr>
        <xdr:cNvPr id="436" name="【市民会館】&#10;一人当たり面積最小値テキスト">
          <a:extLst>
            <a:ext uri="{FF2B5EF4-FFF2-40B4-BE49-F238E27FC236}">
              <a16:creationId xmlns:a16="http://schemas.microsoft.com/office/drawing/2014/main" id="{7EF92C35-41CE-4F34-BEEC-5B895E114BDC}"/>
            </a:ext>
          </a:extLst>
        </xdr:cNvPr>
        <xdr:cNvSpPr txBox="1"/>
      </xdr:nvSpPr>
      <xdr:spPr>
        <a:xfrm>
          <a:off x="10515600" y="1865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131445</xdr:rowOff>
    </xdr:from>
    <xdr:to>
      <xdr:col>55</xdr:col>
      <xdr:colOff>88900</xdr:colOff>
      <xdr:row>108</xdr:row>
      <xdr:rowOff>131445</xdr:rowOff>
    </xdr:to>
    <xdr:cxnSp macro="">
      <xdr:nvCxnSpPr>
        <xdr:cNvPr id="437" name="直線コネクタ 436">
          <a:extLst>
            <a:ext uri="{FF2B5EF4-FFF2-40B4-BE49-F238E27FC236}">
              <a16:creationId xmlns:a16="http://schemas.microsoft.com/office/drawing/2014/main" id="{3C4688B7-612A-4447-A659-9B59BFFEA5A0}"/>
            </a:ext>
          </a:extLst>
        </xdr:cNvPr>
        <xdr:cNvCxnSpPr/>
      </xdr:nvCxnSpPr>
      <xdr:spPr>
        <a:xfrm>
          <a:off x="10388600" y="1864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93363</xdr:rowOff>
    </xdr:from>
    <xdr:ext cx="469744" cy="259045"/>
    <xdr:sp macro="" textlink="">
      <xdr:nvSpPr>
        <xdr:cNvPr id="438" name="【市民会館】&#10;一人当たり面積最大値テキスト">
          <a:extLst>
            <a:ext uri="{FF2B5EF4-FFF2-40B4-BE49-F238E27FC236}">
              <a16:creationId xmlns:a16="http://schemas.microsoft.com/office/drawing/2014/main" id="{3710FF97-01E8-4D65-B38C-F15FD9EBBFE2}"/>
            </a:ext>
          </a:extLst>
        </xdr:cNvPr>
        <xdr:cNvSpPr txBox="1"/>
      </xdr:nvSpPr>
      <xdr:spPr>
        <a:xfrm>
          <a:off x="10515600" y="16895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146686</xdr:rowOff>
    </xdr:from>
    <xdr:to>
      <xdr:col>55</xdr:col>
      <xdr:colOff>88900</xdr:colOff>
      <xdr:row>99</xdr:row>
      <xdr:rowOff>146686</xdr:rowOff>
    </xdr:to>
    <xdr:cxnSp macro="">
      <xdr:nvCxnSpPr>
        <xdr:cNvPr id="439" name="直線コネクタ 438">
          <a:extLst>
            <a:ext uri="{FF2B5EF4-FFF2-40B4-BE49-F238E27FC236}">
              <a16:creationId xmlns:a16="http://schemas.microsoft.com/office/drawing/2014/main" id="{F3FBA850-E80B-4597-9C40-3AB2D0301CB2}"/>
            </a:ext>
          </a:extLst>
        </xdr:cNvPr>
        <xdr:cNvCxnSpPr/>
      </xdr:nvCxnSpPr>
      <xdr:spPr>
        <a:xfrm>
          <a:off x="10388600" y="17120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64788</xdr:rowOff>
    </xdr:from>
    <xdr:ext cx="469744" cy="259045"/>
    <xdr:sp macro="" textlink="">
      <xdr:nvSpPr>
        <xdr:cNvPr id="440" name="【市民会館】&#10;一人当たり面積平均値テキスト">
          <a:extLst>
            <a:ext uri="{FF2B5EF4-FFF2-40B4-BE49-F238E27FC236}">
              <a16:creationId xmlns:a16="http://schemas.microsoft.com/office/drawing/2014/main" id="{AD083BBA-8DC9-4E78-9AF9-6913058B559A}"/>
            </a:ext>
          </a:extLst>
        </xdr:cNvPr>
        <xdr:cNvSpPr txBox="1"/>
      </xdr:nvSpPr>
      <xdr:spPr>
        <a:xfrm>
          <a:off x="10515600" y="182384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86361</xdr:rowOff>
    </xdr:from>
    <xdr:to>
      <xdr:col>55</xdr:col>
      <xdr:colOff>50800</xdr:colOff>
      <xdr:row>107</xdr:row>
      <xdr:rowOff>16511</xdr:rowOff>
    </xdr:to>
    <xdr:sp macro="" textlink="">
      <xdr:nvSpPr>
        <xdr:cNvPr id="441" name="フローチャート: 判断 440">
          <a:extLst>
            <a:ext uri="{FF2B5EF4-FFF2-40B4-BE49-F238E27FC236}">
              <a16:creationId xmlns:a16="http://schemas.microsoft.com/office/drawing/2014/main" id="{31EBC661-D26E-476D-AC6E-3EDE2692C807}"/>
            </a:ext>
          </a:extLst>
        </xdr:cNvPr>
        <xdr:cNvSpPr/>
      </xdr:nvSpPr>
      <xdr:spPr>
        <a:xfrm>
          <a:off x="10426700" y="18260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101600</xdr:rowOff>
    </xdr:from>
    <xdr:to>
      <xdr:col>50</xdr:col>
      <xdr:colOff>165100</xdr:colOff>
      <xdr:row>107</xdr:row>
      <xdr:rowOff>31750</xdr:rowOff>
    </xdr:to>
    <xdr:sp macro="" textlink="">
      <xdr:nvSpPr>
        <xdr:cNvPr id="442" name="フローチャート: 判断 441">
          <a:extLst>
            <a:ext uri="{FF2B5EF4-FFF2-40B4-BE49-F238E27FC236}">
              <a16:creationId xmlns:a16="http://schemas.microsoft.com/office/drawing/2014/main" id="{9F5136C9-DD9A-46AC-B388-93E761C32EC1}"/>
            </a:ext>
          </a:extLst>
        </xdr:cNvPr>
        <xdr:cNvSpPr/>
      </xdr:nvSpPr>
      <xdr:spPr>
        <a:xfrm>
          <a:off x="9588500" y="1827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111125</xdr:rowOff>
    </xdr:from>
    <xdr:to>
      <xdr:col>46</xdr:col>
      <xdr:colOff>38100</xdr:colOff>
      <xdr:row>107</xdr:row>
      <xdr:rowOff>41275</xdr:rowOff>
    </xdr:to>
    <xdr:sp macro="" textlink="">
      <xdr:nvSpPr>
        <xdr:cNvPr id="443" name="フローチャート: 判断 442">
          <a:extLst>
            <a:ext uri="{FF2B5EF4-FFF2-40B4-BE49-F238E27FC236}">
              <a16:creationId xmlns:a16="http://schemas.microsoft.com/office/drawing/2014/main" id="{45AFCFBE-24EC-4DCC-8F86-A7CF2B63BFF3}"/>
            </a:ext>
          </a:extLst>
        </xdr:cNvPr>
        <xdr:cNvSpPr/>
      </xdr:nvSpPr>
      <xdr:spPr>
        <a:xfrm>
          <a:off x="8699500" y="18284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103505</xdr:rowOff>
    </xdr:from>
    <xdr:to>
      <xdr:col>41</xdr:col>
      <xdr:colOff>101600</xdr:colOff>
      <xdr:row>107</xdr:row>
      <xdr:rowOff>33655</xdr:rowOff>
    </xdr:to>
    <xdr:sp macro="" textlink="">
      <xdr:nvSpPr>
        <xdr:cNvPr id="444" name="フローチャート: 判断 443">
          <a:extLst>
            <a:ext uri="{FF2B5EF4-FFF2-40B4-BE49-F238E27FC236}">
              <a16:creationId xmlns:a16="http://schemas.microsoft.com/office/drawing/2014/main" id="{DBBEA473-3636-423C-8A78-88248DA62574}"/>
            </a:ext>
          </a:extLst>
        </xdr:cNvPr>
        <xdr:cNvSpPr/>
      </xdr:nvSpPr>
      <xdr:spPr>
        <a:xfrm>
          <a:off x="7810500" y="1827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99695</xdr:rowOff>
    </xdr:from>
    <xdr:to>
      <xdr:col>36</xdr:col>
      <xdr:colOff>165100</xdr:colOff>
      <xdr:row>107</xdr:row>
      <xdr:rowOff>29845</xdr:rowOff>
    </xdr:to>
    <xdr:sp macro="" textlink="">
      <xdr:nvSpPr>
        <xdr:cNvPr id="445" name="フローチャート: 判断 444">
          <a:extLst>
            <a:ext uri="{FF2B5EF4-FFF2-40B4-BE49-F238E27FC236}">
              <a16:creationId xmlns:a16="http://schemas.microsoft.com/office/drawing/2014/main" id="{6B3FD691-0193-4361-8F9E-49A98689C7B5}"/>
            </a:ext>
          </a:extLst>
        </xdr:cNvPr>
        <xdr:cNvSpPr/>
      </xdr:nvSpPr>
      <xdr:spPr>
        <a:xfrm>
          <a:off x="6921500" y="1827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6" name="テキスト ボックス 445">
          <a:extLst>
            <a:ext uri="{FF2B5EF4-FFF2-40B4-BE49-F238E27FC236}">
              <a16:creationId xmlns:a16="http://schemas.microsoft.com/office/drawing/2014/main" id="{EEFEBEC1-E277-43EE-912E-352E92B3F02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CAE65B98-1D88-488A-BF22-D7B5BC403BFB}"/>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754196BF-9A9F-46EC-ABCA-17C301F4E5D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C595BDE1-4CA8-43F5-ACBB-5C9CA2C89ED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631EE1F2-DD39-44B0-AE4C-AB43E70DC8A8}"/>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59689</xdr:rowOff>
    </xdr:from>
    <xdr:to>
      <xdr:col>50</xdr:col>
      <xdr:colOff>165100</xdr:colOff>
      <xdr:row>106</xdr:row>
      <xdr:rowOff>161289</xdr:rowOff>
    </xdr:to>
    <xdr:sp macro="" textlink="">
      <xdr:nvSpPr>
        <xdr:cNvPr id="451" name="楕円 450">
          <a:extLst>
            <a:ext uri="{FF2B5EF4-FFF2-40B4-BE49-F238E27FC236}">
              <a16:creationId xmlns:a16="http://schemas.microsoft.com/office/drawing/2014/main" id="{4EC6782C-B954-4CCE-B562-AD8B3C882316}"/>
            </a:ext>
          </a:extLst>
        </xdr:cNvPr>
        <xdr:cNvSpPr/>
      </xdr:nvSpPr>
      <xdr:spPr>
        <a:xfrm>
          <a:off x="9588500" y="182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67311</xdr:rowOff>
    </xdr:from>
    <xdr:to>
      <xdr:col>46</xdr:col>
      <xdr:colOff>38100</xdr:colOff>
      <xdr:row>106</xdr:row>
      <xdr:rowOff>168911</xdr:rowOff>
    </xdr:to>
    <xdr:sp macro="" textlink="">
      <xdr:nvSpPr>
        <xdr:cNvPr id="452" name="楕円 451">
          <a:extLst>
            <a:ext uri="{FF2B5EF4-FFF2-40B4-BE49-F238E27FC236}">
              <a16:creationId xmlns:a16="http://schemas.microsoft.com/office/drawing/2014/main" id="{98A7E935-4C87-42B1-B928-68FEAAA057FA}"/>
            </a:ext>
          </a:extLst>
        </xdr:cNvPr>
        <xdr:cNvSpPr/>
      </xdr:nvSpPr>
      <xdr:spPr>
        <a:xfrm>
          <a:off x="8699500" y="1824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110489</xdr:rowOff>
    </xdr:from>
    <xdr:to>
      <xdr:col>50</xdr:col>
      <xdr:colOff>114300</xdr:colOff>
      <xdr:row>106</xdr:row>
      <xdr:rowOff>118111</xdr:rowOff>
    </xdr:to>
    <xdr:cxnSp macro="">
      <xdr:nvCxnSpPr>
        <xdr:cNvPr id="453" name="直線コネクタ 452">
          <a:extLst>
            <a:ext uri="{FF2B5EF4-FFF2-40B4-BE49-F238E27FC236}">
              <a16:creationId xmlns:a16="http://schemas.microsoft.com/office/drawing/2014/main" id="{0C8CC077-9CE1-4D75-BC93-4FA12A359220}"/>
            </a:ext>
          </a:extLst>
        </xdr:cNvPr>
        <xdr:cNvCxnSpPr/>
      </xdr:nvCxnSpPr>
      <xdr:spPr>
        <a:xfrm flipV="1">
          <a:off x="8750300" y="1828418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74930</xdr:rowOff>
    </xdr:from>
    <xdr:to>
      <xdr:col>41</xdr:col>
      <xdr:colOff>101600</xdr:colOff>
      <xdr:row>107</xdr:row>
      <xdr:rowOff>5080</xdr:rowOff>
    </xdr:to>
    <xdr:sp macro="" textlink="">
      <xdr:nvSpPr>
        <xdr:cNvPr id="454" name="楕円 453">
          <a:extLst>
            <a:ext uri="{FF2B5EF4-FFF2-40B4-BE49-F238E27FC236}">
              <a16:creationId xmlns:a16="http://schemas.microsoft.com/office/drawing/2014/main" id="{591A0BCB-0745-4E06-8884-D1965AF1D9FC}"/>
            </a:ext>
          </a:extLst>
        </xdr:cNvPr>
        <xdr:cNvSpPr/>
      </xdr:nvSpPr>
      <xdr:spPr>
        <a:xfrm>
          <a:off x="7810500" y="18248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118111</xdr:rowOff>
    </xdr:from>
    <xdr:to>
      <xdr:col>45</xdr:col>
      <xdr:colOff>177800</xdr:colOff>
      <xdr:row>106</xdr:row>
      <xdr:rowOff>125730</xdr:rowOff>
    </xdr:to>
    <xdr:cxnSp macro="">
      <xdr:nvCxnSpPr>
        <xdr:cNvPr id="455" name="直線コネクタ 454">
          <a:extLst>
            <a:ext uri="{FF2B5EF4-FFF2-40B4-BE49-F238E27FC236}">
              <a16:creationId xmlns:a16="http://schemas.microsoft.com/office/drawing/2014/main" id="{633874F6-3183-415C-B443-88F0B5511C4B}"/>
            </a:ext>
          </a:extLst>
        </xdr:cNvPr>
        <xdr:cNvCxnSpPr/>
      </xdr:nvCxnSpPr>
      <xdr:spPr>
        <a:xfrm flipV="1">
          <a:off x="7861300" y="1829181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82550</xdr:rowOff>
    </xdr:from>
    <xdr:to>
      <xdr:col>36</xdr:col>
      <xdr:colOff>165100</xdr:colOff>
      <xdr:row>107</xdr:row>
      <xdr:rowOff>12700</xdr:rowOff>
    </xdr:to>
    <xdr:sp macro="" textlink="">
      <xdr:nvSpPr>
        <xdr:cNvPr id="456" name="楕円 455">
          <a:extLst>
            <a:ext uri="{FF2B5EF4-FFF2-40B4-BE49-F238E27FC236}">
              <a16:creationId xmlns:a16="http://schemas.microsoft.com/office/drawing/2014/main" id="{0AA4E07E-6285-4C44-A61A-D2558A75C9C3}"/>
            </a:ext>
          </a:extLst>
        </xdr:cNvPr>
        <xdr:cNvSpPr/>
      </xdr:nvSpPr>
      <xdr:spPr>
        <a:xfrm>
          <a:off x="6921500" y="1825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106</xdr:row>
      <xdr:rowOff>125730</xdr:rowOff>
    </xdr:from>
    <xdr:to>
      <xdr:col>41</xdr:col>
      <xdr:colOff>50800</xdr:colOff>
      <xdr:row>106</xdr:row>
      <xdr:rowOff>133350</xdr:rowOff>
    </xdr:to>
    <xdr:cxnSp macro="">
      <xdr:nvCxnSpPr>
        <xdr:cNvPr id="457" name="直線コネクタ 456">
          <a:extLst>
            <a:ext uri="{FF2B5EF4-FFF2-40B4-BE49-F238E27FC236}">
              <a16:creationId xmlns:a16="http://schemas.microsoft.com/office/drawing/2014/main" id="{DCF0C19A-1153-4A8D-99CD-8506FE4C3BE6}"/>
            </a:ext>
          </a:extLst>
        </xdr:cNvPr>
        <xdr:cNvCxnSpPr/>
      </xdr:nvCxnSpPr>
      <xdr:spPr>
        <a:xfrm flipV="1">
          <a:off x="6972300" y="1829943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22877</xdr:rowOff>
    </xdr:from>
    <xdr:ext cx="469744" cy="259045"/>
    <xdr:sp macro="" textlink="">
      <xdr:nvSpPr>
        <xdr:cNvPr id="458" name="n_1aveValue【市民会館】&#10;一人当たり面積">
          <a:extLst>
            <a:ext uri="{FF2B5EF4-FFF2-40B4-BE49-F238E27FC236}">
              <a16:creationId xmlns:a16="http://schemas.microsoft.com/office/drawing/2014/main" id="{B3B3D2B9-9FEC-4534-A8C6-2DA6193A0FCB}"/>
            </a:ext>
          </a:extLst>
        </xdr:cNvPr>
        <xdr:cNvSpPr txBox="1"/>
      </xdr:nvSpPr>
      <xdr:spPr>
        <a:xfrm>
          <a:off x="9391727" y="1836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32402</xdr:rowOff>
    </xdr:from>
    <xdr:ext cx="469744" cy="259045"/>
    <xdr:sp macro="" textlink="">
      <xdr:nvSpPr>
        <xdr:cNvPr id="459" name="n_2aveValue【市民会館】&#10;一人当たり面積">
          <a:extLst>
            <a:ext uri="{FF2B5EF4-FFF2-40B4-BE49-F238E27FC236}">
              <a16:creationId xmlns:a16="http://schemas.microsoft.com/office/drawing/2014/main" id="{841A8053-27BA-485F-A665-81BFA0150982}"/>
            </a:ext>
          </a:extLst>
        </xdr:cNvPr>
        <xdr:cNvSpPr txBox="1"/>
      </xdr:nvSpPr>
      <xdr:spPr>
        <a:xfrm>
          <a:off x="8515427" y="18377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24782</xdr:rowOff>
    </xdr:from>
    <xdr:ext cx="469744" cy="259045"/>
    <xdr:sp macro="" textlink="">
      <xdr:nvSpPr>
        <xdr:cNvPr id="460" name="n_3aveValue【市民会館】&#10;一人当たり面積">
          <a:extLst>
            <a:ext uri="{FF2B5EF4-FFF2-40B4-BE49-F238E27FC236}">
              <a16:creationId xmlns:a16="http://schemas.microsoft.com/office/drawing/2014/main" id="{5134DF47-D1C6-474C-98DC-FA22FA3C67E8}"/>
            </a:ext>
          </a:extLst>
        </xdr:cNvPr>
        <xdr:cNvSpPr txBox="1"/>
      </xdr:nvSpPr>
      <xdr:spPr>
        <a:xfrm>
          <a:off x="7626427" y="18369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20972</xdr:rowOff>
    </xdr:from>
    <xdr:ext cx="469744" cy="259045"/>
    <xdr:sp macro="" textlink="">
      <xdr:nvSpPr>
        <xdr:cNvPr id="461" name="n_4aveValue【市民会館】&#10;一人当たり面積">
          <a:extLst>
            <a:ext uri="{FF2B5EF4-FFF2-40B4-BE49-F238E27FC236}">
              <a16:creationId xmlns:a16="http://schemas.microsoft.com/office/drawing/2014/main" id="{6DC34A54-0EC7-467E-8B55-C7512944F24C}"/>
            </a:ext>
          </a:extLst>
        </xdr:cNvPr>
        <xdr:cNvSpPr txBox="1"/>
      </xdr:nvSpPr>
      <xdr:spPr>
        <a:xfrm>
          <a:off x="6737427" y="18366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6366</xdr:rowOff>
    </xdr:from>
    <xdr:ext cx="469744" cy="259045"/>
    <xdr:sp macro="" textlink="">
      <xdr:nvSpPr>
        <xdr:cNvPr id="462" name="n_1mainValue【市民会館】&#10;一人当たり面積">
          <a:extLst>
            <a:ext uri="{FF2B5EF4-FFF2-40B4-BE49-F238E27FC236}">
              <a16:creationId xmlns:a16="http://schemas.microsoft.com/office/drawing/2014/main" id="{BC7BF676-AA1A-4113-93A1-7713CC583F6B}"/>
            </a:ext>
          </a:extLst>
        </xdr:cNvPr>
        <xdr:cNvSpPr txBox="1"/>
      </xdr:nvSpPr>
      <xdr:spPr>
        <a:xfrm>
          <a:off x="9391727" y="18008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13988</xdr:rowOff>
    </xdr:from>
    <xdr:ext cx="469744" cy="259045"/>
    <xdr:sp macro="" textlink="">
      <xdr:nvSpPr>
        <xdr:cNvPr id="463" name="n_2mainValue【市民会館】&#10;一人当たり面積">
          <a:extLst>
            <a:ext uri="{FF2B5EF4-FFF2-40B4-BE49-F238E27FC236}">
              <a16:creationId xmlns:a16="http://schemas.microsoft.com/office/drawing/2014/main" id="{84FACB22-8650-4CA8-8859-BE9A025F24D8}"/>
            </a:ext>
          </a:extLst>
        </xdr:cNvPr>
        <xdr:cNvSpPr txBox="1"/>
      </xdr:nvSpPr>
      <xdr:spPr>
        <a:xfrm>
          <a:off x="8515427" y="1801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21607</xdr:rowOff>
    </xdr:from>
    <xdr:ext cx="469744" cy="259045"/>
    <xdr:sp macro="" textlink="">
      <xdr:nvSpPr>
        <xdr:cNvPr id="464" name="n_3mainValue【市民会館】&#10;一人当たり面積">
          <a:extLst>
            <a:ext uri="{FF2B5EF4-FFF2-40B4-BE49-F238E27FC236}">
              <a16:creationId xmlns:a16="http://schemas.microsoft.com/office/drawing/2014/main" id="{120BE65F-6836-4217-8FA9-9A458AAA2E7C}"/>
            </a:ext>
          </a:extLst>
        </xdr:cNvPr>
        <xdr:cNvSpPr txBox="1"/>
      </xdr:nvSpPr>
      <xdr:spPr>
        <a:xfrm>
          <a:off x="7626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29227</xdr:rowOff>
    </xdr:from>
    <xdr:ext cx="469744" cy="259045"/>
    <xdr:sp macro="" textlink="">
      <xdr:nvSpPr>
        <xdr:cNvPr id="465" name="n_4mainValue【市民会館】&#10;一人当たり面積">
          <a:extLst>
            <a:ext uri="{FF2B5EF4-FFF2-40B4-BE49-F238E27FC236}">
              <a16:creationId xmlns:a16="http://schemas.microsoft.com/office/drawing/2014/main" id="{FD5E130D-B56D-40EA-BF1C-F5D473CF5176}"/>
            </a:ext>
          </a:extLst>
        </xdr:cNvPr>
        <xdr:cNvSpPr txBox="1"/>
      </xdr:nvSpPr>
      <xdr:spPr>
        <a:xfrm>
          <a:off x="6737427" y="1803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6" name="正方形/長方形 465">
          <a:extLst>
            <a:ext uri="{FF2B5EF4-FFF2-40B4-BE49-F238E27FC236}">
              <a16:creationId xmlns:a16="http://schemas.microsoft.com/office/drawing/2014/main" id="{05D97D02-0586-4522-90B4-FEF0581DD1E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7" name="正方形/長方形 466">
          <a:extLst>
            <a:ext uri="{FF2B5EF4-FFF2-40B4-BE49-F238E27FC236}">
              <a16:creationId xmlns:a16="http://schemas.microsoft.com/office/drawing/2014/main" id="{A2F2FB4C-DDEB-4DAA-B775-6506CC108D70}"/>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8" name="正方形/長方形 467">
          <a:extLst>
            <a:ext uri="{FF2B5EF4-FFF2-40B4-BE49-F238E27FC236}">
              <a16:creationId xmlns:a16="http://schemas.microsoft.com/office/drawing/2014/main" id="{0AA9796C-62A8-4377-A596-90A4862D7C1B}"/>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69" name="正方形/長方形 468">
          <a:extLst>
            <a:ext uri="{FF2B5EF4-FFF2-40B4-BE49-F238E27FC236}">
              <a16:creationId xmlns:a16="http://schemas.microsoft.com/office/drawing/2014/main" id="{3B0CBEB2-157A-4CD2-8ED3-6117B8FB4F51}"/>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0" name="正方形/長方形 469">
          <a:extLst>
            <a:ext uri="{FF2B5EF4-FFF2-40B4-BE49-F238E27FC236}">
              <a16:creationId xmlns:a16="http://schemas.microsoft.com/office/drawing/2014/main" id="{259ABBA9-4DF7-4B74-9436-B894A499157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1" name="正方形/長方形 470">
          <a:extLst>
            <a:ext uri="{FF2B5EF4-FFF2-40B4-BE49-F238E27FC236}">
              <a16:creationId xmlns:a16="http://schemas.microsoft.com/office/drawing/2014/main" id="{A9C9B540-2B0C-45BA-8202-0AC2C5E9158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2" name="正方形/長方形 471">
          <a:extLst>
            <a:ext uri="{FF2B5EF4-FFF2-40B4-BE49-F238E27FC236}">
              <a16:creationId xmlns:a16="http://schemas.microsoft.com/office/drawing/2014/main" id="{42EAB7E5-5DE6-463D-A198-8D5D379AB631}"/>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3" name="正方形/長方形 472">
          <a:extLst>
            <a:ext uri="{FF2B5EF4-FFF2-40B4-BE49-F238E27FC236}">
              <a16:creationId xmlns:a16="http://schemas.microsoft.com/office/drawing/2014/main" id="{8F171A74-7319-411B-8F78-2021890DF9A3}"/>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474" name="正方形/長方形 473">
          <a:extLst>
            <a:ext uri="{FF2B5EF4-FFF2-40B4-BE49-F238E27FC236}">
              <a16:creationId xmlns:a16="http://schemas.microsoft.com/office/drawing/2014/main" id="{8C212E8F-277D-460E-BE3D-498CCC89AAD4}"/>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75" name="正方形/長方形 474">
          <a:extLst>
            <a:ext uri="{FF2B5EF4-FFF2-40B4-BE49-F238E27FC236}">
              <a16:creationId xmlns:a16="http://schemas.microsoft.com/office/drawing/2014/main" id="{91A5B3EA-C987-45E2-8B59-6599DEF9C5A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76" name="正方形/長方形 475">
          <a:extLst>
            <a:ext uri="{FF2B5EF4-FFF2-40B4-BE49-F238E27FC236}">
              <a16:creationId xmlns:a16="http://schemas.microsoft.com/office/drawing/2014/main" id="{2B40CEC5-CD9B-4FE9-AA2D-ADA3433899F1}"/>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77" name="正方形/長方形 476">
          <a:extLst>
            <a:ext uri="{FF2B5EF4-FFF2-40B4-BE49-F238E27FC236}">
              <a16:creationId xmlns:a16="http://schemas.microsoft.com/office/drawing/2014/main" id="{58F6F6D3-8DAC-4376-B05C-EA214FB29BC5}"/>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78" name="正方形/長方形 477">
          <a:extLst>
            <a:ext uri="{FF2B5EF4-FFF2-40B4-BE49-F238E27FC236}">
              <a16:creationId xmlns:a16="http://schemas.microsoft.com/office/drawing/2014/main" id="{C6B04CAC-B149-4FBA-9078-DB1B69A4295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79" name="正方形/長方形 478">
          <a:extLst>
            <a:ext uri="{FF2B5EF4-FFF2-40B4-BE49-F238E27FC236}">
              <a16:creationId xmlns:a16="http://schemas.microsoft.com/office/drawing/2014/main" id="{7D8341D5-178F-4679-9344-C98A8199E486}"/>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80" name="正方形/長方形 479">
          <a:extLst>
            <a:ext uri="{FF2B5EF4-FFF2-40B4-BE49-F238E27FC236}">
              <a16:creationId xmlns:a16="http://schemas.microsoft.com/office/drawing/2014/main" id="{54443E61-D09A-470D-A7F3-4A733F2F72C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81" name="正方形/長方形 480">
          <a:extLst>
            <a:ext uri="{FF2B5EF4-FFF2-40B4-BE49-F238E27FC236}">
              <a16:creationId xmlns:a16="http://schemas.microsoft.com/office/drawing/2014/main" id="{F9781B85-C9E1-42B6-A4BF-F6C488114181}"/>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482" name="正方形/長方形 481">
          <a:extLst>
            <a:ext uri="{FF2B5EF4-FFF2-40B4-BE49-F238E27FC236}">
              <a16:creationId xmlns:a16="http://schemas.microsoft.com/office/drawing/2014/main" id="{0A6126EB-D14E-4C19-AA9C-6EC8BE9C6010}"/>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3" name="正方形/長方形 482">
          <a:extLst>
            <a:ext uri="{FF2B5EF4-FFF2-40B4-BE49-F238E27FC236}">
              <a16:creationId xmlns:a16="http://schemas.microsoft.com/office/drawing/2014/main" id="{87EBABD7-46A2-468C-B48D-8B6A4A1BCDD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4" name="正方形/長方形 483">
          <a:extLst>
            <a:ext uri="{FF2B5EF4-FFF2-40B4-BE49-F238E27FC236}">
              <a16:creationId xmlns:a16="http://schemas.microsoft.com/office/drawing/2014/main" id="{7B97678E-31D8-44CB-AA94-3AE590DB0DA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5" name="正方形/長方形 484">
          <a:extLst>
            <a:ext uri="{FF2B5EF4-FFF2-40B4-BE49-F238E27FC236}">
              <a16:creationId xmlns:a16="http://schemas.microsoft.com/office/drawing/2014/main" id="{1D944518-662A-4123-8035-5D729C0CC13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6" name="正方形/長方形 485">
          <a:extLst>
            <a:ext uri="{FF2B5EF4-FFF2-40B4-BE49-F238E27FC236}">
              <a16:creationId xmlns:a16="http://schemas.microsoft.com/office/drawing/2014/main" id="{0DB9BED5-538B-4001-AF03-B78B20899E5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7" name="正方形/長方形 486">
          <a:extLst>
            <a:ext uri="{FF2B5EF4-FFF2-40B4-BE49-F238E27FC236}">
              <a16:creationId xmlns:a16="http://schemas.microsoft.com/office/drawing/2014/main" id="{7A70EF08-ABAF-451B-93FF-966BB67CD522}"/>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88" name="正方形/長方形 487">
          <a:extLst>
            <a:ext uri="{FF2B5EF4-FFF2-40B4-BE49-F238E27FC236}">
              <a16:creationId xmlns:a16="http://schemas.microsoft.com/office/drawing/2014/main" id="{0F715402-89C6-4C15-A75E-0211FB961D9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9" name="正方形/長方形 488">
          <a:extLst>
            <a:ext uri="{FF2B5EF4-FFF2-40B4-BE49-F238E27FC236}">
              <a16:creationId xmlns:a16="http://schemas.microsoft.com/office/drawing/2014/main" id="{09930D01-9DC5-4E44-A740-73C52B5F0C5D}"/>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0" name="テキスト ボックス 489">
          <a:extLst>
            <a:ext uri="{FF2B5EF4-FFF2-40B4-BE49-F238E27FC236}">
              <a16:creationId xmlns:a16="http://schemas.microsoft.com/office/drawing/2014/main" id="{C531861D-5B9A-45F2-9BF5-A0D87467AC9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1" name="直線コネクタ 490">
          <a:extLst>
            <a:ext uri="{FF2B5EF4-FFF2-40B4-BE49-F238E27FC236}">
              <a16:creationId xmlns:a16="http://schemas.microsoft.com/office/drawing/2014/main" id="{343F1EF0-579E-46D3-A1E7-C56065A0428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2" name="テキスト ボックス 491">
          <a:extLst>
            <a:ext uri="{FF2B5EF4-FFF2-40B4-BE49-F238E27FC236}">
              <a16:creationId xmlns:a16="http://schemas.microsoft.com/office/drawing/2014/main" id="{98A925FB-39B8-4702-A28D-571C2FCC08A5}"/>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3" name="直線コネクタ 492">
          <a:extLst>
            <a:ext uri="{FF2B5EF4-FFF2-40B4-BE49-F238E27FC236}">
              <a16:creationId xmlns:a16="http://schemas.microsoft.com/office/drawing/2014/main" id="{1985A4F5-A9D7-43A4-854A-04FE1024DED6}"/>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4" name="テキスト ボックス 493">
          <a:extLst>
            <a:ext uri="{FF2B5EF4-FFF2-40B4-BE49-F238E27FC236}">
              <a16:creationId xmlns:a16="http://schemas.microsoft.com/office/drawing/2014/main" id="{28CD4378-4AF1-4E08-80CE-BDDF935A56C9}"/>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95" name="直線コネクタ 494">
          <a:extLst>
            <a:ext uri="{FF2B5EF4-FFF2-40B4-BE49-F238E27FC236}">
              <a16:creationId xmlns:a16="http://schemas.microsoft.com/office/drawing/2014/main" id="{8194560A-93E6-464F-9857-DF52A828D41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96" name="テキスト ボックス 495">
          <a:extLst>
            <a:ext uri="{FF2B5EF4-FFF2-40B4-BE49-F238E27FC236}">
              <a16:creationId xmlns:a16="http://schemas.microsoft.com/office/drawing/2014/main" id="{56105BD6-11E7-4EA7-906F-113E5119337A}"/>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97" name="直線コネクタ 496">
          <a:extLst>
            <a:ext uri="{FF2B5EF4-FFF2-40B4-BE49-F238E27FC236}">
              <a16:creationId xmlns:a16="http://schemas.microsoft.com/office/drawing/2014/main" id="{78E91DA5-B64A-4EE8-A394-9E7A62852F42}"/>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98" name="テキスト ボックス 497">
          <a:extLst>
            <a:ext uri="{FF2B5EF4-FFF2-40B4-BE49-F238E27FC236}">
              <a16:creationId xmlns:a16="http://schemas.microsoft.com/office/drawing/2014/main" id="{9C5ECA86-A4A2-43AC-B213-CEBE65A9DECD}"/>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99" name="直線コネクタ 498">
          <a:extLst>
            <a:ext uri="{FF2B5EF4-FFF2-40B4-BE49-F238E27FC236}">
              <a16:creationId xmlns:a16="http://schemas.microsoft.com/office/drawing/2014/main" id="{DCFC95A4-5147-47A5-9D6E-DBBFC3C3F8C7}"/>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0" name="テキスト ボックス 499">
          <a:extLst>
            <a:ext uri="{FF2B5EF4-FFF2-40B4-BE49-F238E27FC236}">
              <a16:creationId xmlns:a16="http://schemas.microsoft.com/office/drawing/2014/main" id="{328D92BB-2447-42C8-B10A-55C78D75F9B2}"/>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1" name="直線コネクタ 500">
          <a:extLst>
            <a:ext uri="{FF2B5EF4-FFF2-40B4-BE49-F238E27FC236}">
              <a16:creationId xmlns:a16="http://schemas.microsoft.com/office/drawing/2014/main" id="{82D0542D-49AE-4AF6-AAC6-8B53D870C3A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2" name="テキスト ボックス 501">
          <a:extLst>
            <a:ext uri="{FF2B5EF4-FFF2-40B4-BE49-F238E27FC236}">
              <a16:creationId xmlns:a16="http://schemas.microsoft.com/office/drawing/2014/main" id="{437789B3-1511-445E-8E8F-D4DE8B0B6223}"/>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3" name="直線コネクタ 502">
          <a:extLst>
            <a:ext uri="{FF2B5EF4-FFF2-40B4-BE49-F238E27FC236}">
              <a16:creationId xmlns:a16="http://schemas.microsoft.com/office/drawing/2014/main" id="{BDF90B95-58C3-46A6-8B2D-C3D289EDDE2F}"/>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4" name="テキスト ボックス 503">
          <a:extLst>
            <a:ext uri="{FF2B5EF4-FFF2-40B4-BE49-F238E27FC236}">
              <a16:creationId xmlns:a16="http://schemas.microsoft.com/office/drawing/2014/main" id="{DF89455B-0D0C-4C36-99F6-6A93C1B5B4FB}"/>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id="{8F1E86CF-22F5-41CE-81A2-34A3EAA3C4C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6" name="【保健センター・保健所】&#10;有形固定資産減価償却率グラフ枠">
          <a:extLst>
            <a:ext uri="{FF2B5EF4-FFF2-40B4-BE49-F238E27FC236}">
              <a16:creationId xmlns:a16="http://schemas.microsoft.com/office/drawing/2014/main" id="{805D7C5D-2489-431A-9030-4412CF0C6E4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83276</xdr:rowOff>
    </xdr:from>
    <xdr:to>
      <xdr:col>85</xdr:col>
      <xdr:colOff>126364</xdr:colOff>
      <xdr:row>64</xdr:row>
      <xdr:rowOff>130628</xdr:rowOff>
    </xdr:to>
    <xdr:cxnSp macro="">
      <xdr:nvCxnSpPr>
        <xdr:cNvPr id="507" name="直線コネクタ 506">
          <a:extLst>
            <a:ext uri="{FF2B5EF4-FFF2-40B4-BE49-F238E27FC236}">
              <a16:creationId xmlns:a16="http://schemas.microsoft.com/office/drawing/2014/main" id="{9372292C-BAA0-49C9-9E83-3E481B56B976}"/>
            </a:ext>
          </a:extLst>
        </xdr:cNvPr>
        <xdr:cNvCxnSpPr/>
      </xdr:nvCxnSpPr>
      <xdr:spPr>
        <a:xfrm flipV="1">
          <a:off x="16318864" y="968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08" name="【保健センター・保健所】&#10;有形固定資産減価償却率最小値テキスト">
          <a:extLst>
            <a:ext uri="{FF2B5EF4-FFF2-40B4-BE49-F238E27FC236}">
              <a16:creationId xmlns:a16="http://schemas.microsoft.com/office/drawing/2014/main" id="{68918CCE-F9C2-43A7-8DD5-400E41B3994E}"/>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09" name="直線コネクタ 508">
          <a:extLst>
            <a:ext uri="{FF2B5EF4-FFF2-40B4-BE49-F238E27FC236}">
              <a16:creationId xmlns:a16="http://schemas.microsoft.com/office/drawing/2014/main" id="{5E5125D2-0314-4E10-B4E4-6C4480626803}"/>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29953</xdr:rowOff>
    </xdr:from>
    <xdr:ext cx="405111" cy="259045"/>
    <xdr:sp macro="" textlink="">
      <xdr:nvSpPr>
        <xdr:cNvPr id="510" name="【保健センター・保健所】&#10;有形固定資産減価償却率最大値テキスト">
          <a:extLst>
            <a:ext uri="{FF2B5EF4-FFF2-40B4-BE49-F238E27FC236}">
              <a16:creationId xmlns:a16="http://schemas.microsoft.com/office/drawing/2014/main" id="{16BA5CE8-0C51-4E01-8709-DDC6D213FB5B}"/>
            </a:ext>
          </a:extLst>
        </xdr:cNvPr>
        <xdr:cNvSpPr txBox="1"/>
      </xdr:nvSpPr>
      <xdr:spPr>
        <a:xfrm>
          <a:off x="16357600" y="945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83276</xdr:rowOff>
    </xdr:from>
    <xdr:to>
      <xdr:col>86</xdr:col>
      <xdr:colOff>25400</xdr:colOff>
      <xdr:row>56</xdr:row>
      <xdr:rowOff>83276</xdr:rowOff>
    </xdr:to>
    <xdr:cxnSp macro="">
      <xdr:nvCxnSpPr>
        <xdr:cNvPr id="511" name="直線コネクタ 510">
          <a:extLst>
            <a:ext uri="{FF2B5EF4-FFF2-40B4-BE49-F238E27FC236}">
              <a16:creationId xmlns:a16="http://schemas.microsoft.com/office/drawing/2014/main" id="{07155D09-7812-4FFF-9224-F148C017A8E8}"/>
            </a:ext>
          </a:extLst>
        </xdr:cNvPr>
        <xdr:cNvCxnSpPr/>
      </xdr:nvCxnSpPr>
      <xdr:spPr>
        <a:xfrm>
          <a:off x="16230600" y="968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117039</xdr:rowOff>
    </xdr:from>
    <xdr:ext cx="405111" cy="259045"/>
    <xdr:sp macro="" textlink="">
      <xdr:nvSpPr>
        <xdr:cNvPr id="512" name="【保健センター・保健所】&#10;有形固定資産減価償却率平均値テキスト">
          <a:extLst>
            <a:ext uri="{FF2B5EF4-FFF2-40B4-BE49-F238E27FC236}">
              <a16:creationId xmlns:a16="http://schemas.microsoft.com/office/drawing/2014/main" id="{102F9E18-86FE-4511-89EA-D8161A538155}"/>
            </a:ext>
          </a:extLst>
        </xdr:cNvPr>
        <xdr:cNvSpPr txBox="1"/>
      </xdr:nvSpPr>
      <xdr:spPr>
        <a:xfrm>
          <a:off x="16357600" y="10232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513" name="フローチャート: 判断 512">
          <a:extLst>
            <a:ext uri="{FF2B5EF4-FFF2-40B4-BE49-F238E27FC236}">
              <a16:creationId xmlns:a16="http://schemas.microsoft.com/office/drawing/2014/main" id="{C925ACFC-A617-4E3F-8DF5-CAC002010448}"/>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81462</xdr:rowOff>
    </xdr:from>
    <xdr:to>
      <xdr:col>81</xdr:col>
      <xdr:colOff>101600</xdr:colOff>
      <xdr:row>60</xdr:row>
      <xdr:rowOff>11612</xdr:rowOff>
    </xdr:to>
    <xdr:sp macro="" textlink="">
      <xdr:nvSpPr>
        <xdr:cNvPr id="514" name="フローチャート: 判断 513">
          <a:extLst>
            <a:ext uri="{FF2B5EF4-FFF2-40B4-BE49-F238E27FC236}">
              <a16:creationId xmlns:a16="http://schemas.microsoft.com/office/drawing/2014/main" id="{63408FC9-11A0-4F20-97CA-D6DAB5857E70}"/>
            </a:ext>
          </a:extLst>
        </xdr:cNvPr>
        <xdr:cNvSpPr/>
      </xdr:nvSpPr>
      <xdr:spPr>
        <a:xfrm>
          <a:off x="15430500" y="101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68399</xdr:rowOff>
    </xdr:from>
    <xdr:to>
      <xdr:col>76</xdr:col>
      <xdr:colOff>165100</xdr:colOff>
      <xdr:row>59</xdr:row>
      <xdr:rowOff>169999</xdr:rowOff>
    </xdr:to>
    <xdr:sp macro="" textlink="">
      <xdr:nvSpPr>
        <xdr:cNvPr id="515" name="フローチャート: 判断 514">
          <a:extLst>
            <a:ext uri="{FF2B5EF4-FFF2-40B4-BE49-F238E27FC236}">
              <a16:creationId xmlns:a16="http://schemas.microsoft.com/office/drawing/2014/main" id="{2E9021A6-7ACE-4E9E-9A76-F74BC83ECE9A}"/>
            </a:ext>
          </a:extLst>
        </xdr:cNvPr>
        <xdr:cNvSpPr/>
      </xdr:nvSpPr>
      <xdr:spPr>
        <a:xfrm>
          <a:off x="14541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25944</xdr:rowOff>
    </xdr:from>
    <xdr:to>
      <xdr:col>72</xdr:col>
      <xdr:colOff>38100</xdr:colOff>
      <xdr:row>59</xdr:row>
      <xdr:rowOff>127544</xdr:rowOff>
    </xdr:to>
    <xdr:sp macro="" textlink="">
      <xdr:nvSpPr>
        <xdr:cNvPr id="516" name="フローチャート: 判断 515">
          <a:extLst>
            <a:ext uri="{FF2B5EF4-FFF2-40B4-BE49-F238E27FC236}">
              <a16:creationId xmlns:a16="http://schemas.microsoft.com/office/drawing/2014/main" id="{D9E5E58E-29AF-46EE-98FE-DDA3F0435E93}"/>
            </a:ext>
          </a:extLst>
        </xdr:cNvPr>
        <xdr:cNvSpPr/>
      </xdr:nvSpPr>
      <xdr:spPr>
        <a:xfrm>
          <a:off x="13652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29210</xdr:rowOff>
    </xdr:from>
    <xdr:to>
      <xdr:col>67</xdr:col>
      <xdr:colOff>101600</xdr:colOff>
      <xdr:row>59</xdr:row>
      <xdr:rowOff>130810</xdr:rowOff>
    </xdr:to>
    <xdr:sp macro="" textlink="">
      <xdr:nvSpPr>
        <xdr:cNvPr id="517" name="フローチャート: 判断 516">
          <a:extLst>
            <a:ext uri="{FF2B5EF4-FFF2-40B4-BE49-F238E27FC236}">
              <a16:creationId xmlns:a16="http://schemas.microsoft.com/office/drawing/2014/main" id="{A91D89EB-A5BB-48CC-9A83-8A4BE1B78633}"/>
            </a:ext>
          </a:extLst>
        </xdr:cNvPr>
        <xdr:cNvSpPr/>
      </xdr:nvSpPr>
      <xdr:spPr>
        <a:xfrm>
          <a:off x="12763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8" name="テキスト ボックス 517">
          <a:extLst>
            <a:ext uri="{FF2B5EF4-FFF2-40B4-BE49-F238E27FC236}">
              <a16:creationId xmlns:a16="http://schemas.microsoft.com/office/drawing/2014/main" id="{10A59393-531F-48B8-88F4-E43FFCE10ECB}"/>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id="{36B32225-FBEA-4594-A631-6842F0342B4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id="{76AA2F00-E05C-4040-86B3-5E4A2A27F23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id="{80940897-43A6-4110-9E26-BDA091CC3777}"/>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id="{65C8B625-D898-40F5-B0A6-DE6EF499AEB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130447</xdr:rowOff>
    </xdr:from>
    <xdr:to>
      <xdr:col>85</xdr:col>
      <xdr:colOff>177800</xdr:colOff>
      <xdr:row>59</xdr:row>
      <xdr:rowOff>60597</xdr:rowOff>
    </xdr:to>
    <xdr:sp macro="" textlink="">
      <xdr:nvSpPr>
        <xdr:cNvPr id="523" name="楕円 522">
          <a:extLst>
            <a:ext uri="{FF2B5EF4-FFF2-40B4-BE49-F238E27FC236}">
              <a16:creationId xmlns:a16="http://schemas.microsoft.com/office/drawing/2014/main" id="{F2C2761C-EF6F-4385-8DA7-F4E5BEA9EA32}"/>
            </a:ext>
          </a:extLst>
        </xdr:cNvPr>
        <xdr:cNvSpPr/>
      </xdr:nvSpPr>
      <xdr:spPr>
        <a:xfrm>
          <a:off x="16268700" y="1007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153324</xdr:rowOff>
    </xdr:from>
    <xdr:ext cx="405111" cy="259045"/>
    <xdr:sp macro="" textlink="">
      <xdr:nvSpPr>
        <xdr:cNvPr id="524" name="【保健センター・保健所】&#10;有形固定資産減価償却率該当値テキスト">
          <a:extLst>
            <a:ext uri="{FF2B5EF4-FFF2-40B4-BE49-F238E27FC236}">
              <a16:creationId xmlns:a16="http://schemas.microsoft.com/office/drawing/2014/main" id="{005EF6F8-DFC0-4C15-9CF6-2DD4FEBCB028}"/>
            </a:ext>
          </a:extLst>
        </xdr:cNvPr>
        <xdr:cNvSpPr txBox="1"/>
      </xdr:nvSpPr>
      <xdr:spPr>
        <a:xfrm>
          <a:off x="16357600" y="9925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525" name="楕円 524">
          <a:extLst>
            <a:ext uri="{FF2B5EF4-FFF2-40B4-BE49-F238E27FC236}">
              <a16:creationId xmlns:a16="http://schemas.microsoft.com/office/drawing/2014/main" id="{9EB8CD41-9E7A-4999-8F48-9D100CB72072}"/>
            </a:ext>
          </a:extLst>
        </xdr:cNvPr>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59</xdr:row>
      <xdr:rowOff>9797</xdr:rowOff>
    </xdr:to>
    <xdr:cxnSp macro="">
      <xdr:nvCxnSpPr>
        <xdr:cNvPr id="526" name="直線コネクタ 525">
          <a:extLst>
            <a:ext uri="{FF2B5EF4-FFF2-40B4-BE49-F238E27FC236}">
              <a16:creationId xmlns:a16="http://schemas.microsoft.com/office/drawing/2014/main" id="{3D049E3E-DFE4-4821-AE34-60B34FAB79F6}"/>
            </a:ext>
          </a:extLst>
        </xdr:cNvPr>
        <xdr:cNvCxnSpPr/>
      </xdr:nvCxnSpPr>
      <xdr:spPr>
        <a:xfrm>
          <a:off x="15481300" y="10081260"/>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42273</xdr:rowOff>
    </xdr:from>
    <xdr:to>
      <xdr:col>76</xdr:col>
      <xdr:colOff>165100</xdr:colOff>
      <xdr:row>58</xdr:row>
      <xdr:rowOff>143873</xdr:rowOff>
    </xdr:to>
    <xdr:sp macro="" textlink="">
      <xdr:nvSpPr>
        <xdr:cNvPr id="527" name="楕円 526">
          <a:extLst>
            <a:ext uri="{FF2B5EF4-FFF2-40B4-BE49-F238E27FC236}">
              <a16:creationId xmlns:a16="http://schemas.microsoft.com/office/drawing/2014/main" id="{9F647FB4-973C-4645-9D8D-AA31C4E80933}"/>
            </a:ext>
          </a:extLst>
        </xdr:cNvPr>
        <xdr:cNvSpPr/>
      </xdr:nvSpPr>
      <xdr:spPr>
        <a:xfrm>
          <a:off x="14541500" y="99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93073</xdr:rowOff>
    </xdr:from>
    <xdr:to>
      <xdr:col>81</xdr:col>
      <xdr:colOff>50800</xdr:colOff>
      <xdr:row>58</xdr:row>
      <xdr:rowOff>137160</xdr:rowOff>
    </xdr:to>
    <xdr:cxnSp macro="">
      <xdr:nvCxnSpPr>
        <xdr:cNvPr id="528" name="直線コネクタ 527">
          <a:extLst>
            <a:ext uri="{FF2B5EF4-FFF2-40B4-BE49-F238E27FC236}">
              <a16:creationId xmlns:a16="http://schemas.microsoft.com/office/drawing/2014/main" id="{0D1529CC-88E1-4469-9605-63D818E50076}"/>
            </a:ext>
          </a:extLst>
        </xdr:cNvPr>
        <xdr:cNvCxnSpPr/>
      </xdr:nvCxnSpPr>
      <xdr:spPr>
        <a:xfrm>
          <a:off x="14592300" y="1003717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14515</xdr:rowOff>
    </xdr:from>
    <xdr:to>
      <xdr:col>72</xdr:col>
      <xdr:colOff>38100</xdr:colOff>
      <xdr:row>56</xdr:row>
      <xdr:rowOff>116115</xdr:rowOff>
    </xdr:to>
    <xdr:sp macro="" textlink="">
      <xdr:nvSpPr>
        <xdr:cNvPr id="529" name="楕円 528">
          <a:extLst>
            <a:ext uri="{FF2B5EF4-FFF2-40B4-BE49-F238E27FC236}">
              <a16:creationId xmlns:a16="http://schemas.microsoft.com/office/drawing/2014/main" id="{AEB903FF-3C06-495D-B049-30981E4CAFD5}"/>
            </a:ext>
          </a:extLst>
        </xdr:cNvPr>
        <xdr:cNvSpPr/>
      </xdr:nvSpPr>
      <xdr:spPr>
        <a:xfrm>
          <a:off x="13652500" y="9615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65315</xdr:rowOff>
    </xdr:from>
    <xdr:to>
      <xdr:col>76</xdr:col>
      <xdr:colOff>114300</xdr:colOff>
      <xdr:row>58</xdr:row>
      <xdr:rowOff>93073</xdr:rowOff>
    </xdr:to>
    <xdr:cxnSp macro="">
      <xdr:nvCxnSpPr>
        <xdr:cNvPr id="530" name="直線コネクタ 529">
          <a:extLst>
            <a:ext uri="{FF2B5EF4-FFF2-40B4-BE49-F238E27FC236}">
              <a16:creationId xmlns:a16="http://schemas.microsoft.com/office/drawing/2014/main" id="{56BBC5F5-04F1-47CD-B676-CC381E258C81}"/>
            </a:ext>
          </a:extLst>
        </xdr:cNvPr>
        <xdr:cNvCxnSpPr/>
      </xdr:nvCxnSpPr>
      <xdr:spPr>
        <a:xfrm>
          <a:off x="13703300" y="9666515"/>
          <a:ext cx="889000" cy="370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34109</xdr:rowOff>
    </xdr:from>
    <xdr:to>
      <xdr:col>67</xdr:col>
      <xdr:colOff>101600</xdr:colOff>
      <xdr:row>58</xdr:row>
      <xdr:rowOff>135709</xdr:rowOff>
    </xdr:to>
    <xdr:sp macro="" textlink="">
      <xdr:nvSpPr>
        <xdr:cNvPr id="531" name="楕円 530">
          <a:extLst>
            <a:ext uri="{FF2B5EF4-FFF2-40B4-BE49-F238E27FC236}">
              <a16:creationId xmlns:a16="http://schemas.microsoft.com/office/drawing/2014/main" id="{99B52F42-9C4F-4FFB-A440-8F70F66D3077}"/>
            </a:ext>
          </a:extLst>
        </xdr:cNvPr>
        <xdr:cNvSpPr/>
      </xdr:nvSpPr>
      <xdr:spPr>
        <a:xfrm>
          <a:off x="12763500" y="997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65315</xdr:rowOff>
    </xdr:from>
    <xdr:to>
      <xdr:col>71</xdr:col>
      <xdr:colOff>177800</xdr:colOff>
      <xdr:row>58</xdr:row>
      <xdr:rowOff>84909</xdr:rowOff>
    </xdr:to>
    <xdr:cxnSp macro="">
      <xdr:nvCxnSpPr>
        <xdr:cNvPr id="532" name="直線コネクタ 531">
          <a:extLst>
            <a:ext uri="{FF2B5EF4-FFF2-40B4-BE49-F238E27FC236}">
              <a16:creationId xmlns:a16="http://schemas.microsoft.com/office/drawing/2014/main" id="{7F4AFE77-87DC-4E3F-B307-3C2A88F06676}"/>
            </a:ext>
          </a:extLst>
        </xdr:cNvPr>
        <xdr:cNvCxnSpPr/>
      </xdr:nvCxnSpPr>
      <xdr:spPr>
        <a:xfrm flipV="1">
          <a:off x="12814300" y="9666515"/>
          <a:ext cx="889000" cy="362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2739</xdr:rowOff>
    </xdr:from>
    <xdr:ext cx="405111" cy="259045"/>
    <xdr:sp macro="" textlink="">
      <xdr:nvSpPr>
        <xdr:cNvPr id="533" name="n_1aveValue【保健センター・保健所】&#10;有形固定資産減価償却率">
          <a:extLst>
            <a:ext uri="{FF2B5EF4-FFF2-40B4-BE49-F238E27FC236}">
              <a16:creationId xmlns:a16="http://schemas.microsoft.com/office/drawing/2014/main" id="{A2620AC7-C03B-401B-8E77-527A5B57DE4F}"/>
            </a:ext>
          </a:extLst>
        </xdr:cNvPr>
        <xdr:cNvSpPr txBox="1"/>
      </xdr:nvSpPr>
      <xdr:spPr>
        <a:xfrm>
          <a:off x="15266044" y="1028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161126</xdr:rowOff>
    </xdr:from>
    <xdr:ext cx="405111" cy="259045"/>
    <xdr:sp macro="" textlink="">
      <xdr:nvSpPr>
        <xdr:cNvPr id="534" name="n_2aveValue【保健センター・保健所】&#10;有形固定資産減価償却率">
          <a:extLst>
            <a:ext uri="{FF2B5EF4-FFF2-40B4-BE49-F238E27FC236}">
              <a16:creationId xmlns:a16="http://schemas.microsoft.com/office/drawing/2014/main" id="{989FC2DB-D3CD-424C-91F0-53126FCF3D78}"/>
            </a:ext>
          </a:extLst>
        </xdr:cNvPr>
        <xdr:cNvSpPr txBox="1"/>
      </xdr:nvSpPr>
      <xdr:spPr>
        <a:xfrm>
          <a:off x="143897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118671</xdr:rowOff>
    </xdr:from>
    <xdr:ext cx="405111" cy="259045"/>
    <xdr:sp macro="" textlink="">
      <xdr:nvSpPr>
        <xdr:cNvPr id="535" name="n_3aveValue【保健センター・保健所】&#10;有形固定資産減価償却率">
          <a:extLst>
            <a:ext uri="{FF2B5EF4-FFF2-40B4-BE49-F238E27FC236}">
              <a16:creationId xmlns:a16="http://schemas.microsoft.com/office/drawing/2014/main" id="{7A9F5953-168C-482B-9FDD-3A3DC5F9BE9C}"/>
            </a:ext>
          </a:extLst>
        </xdr:cNvPr>
        <xdr:cNvSpPr txBox="1"/>
      </xdr:nvSpPr>
      <xdr:spPr>
        <a:xfrm>
          <a:off x="13500744" y="1023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121937</xdr:rowOff>
    </xdr:from>
    <xdr:ext cx="405111" cy="259045"/>
    <xdr:sp macro="" textlink="">
      <xdr:nvSpPr>
        <xdr:cNvPr id="536" name="n_4aveValue【保健センター・保健所】&#10;有形固定資産減価償却率">
          <a:extLst>
            <a:ext uri="{FF2B5EF4-FFF2-40B4-BE49-F238E27FC236}">
              <a16:creationId xmlns:a16="http://schemas.microsoft.com/office/drawing/2014/main" id="{C5D91888-A283-434F-8B42-C3DDCFF20687}"/>
            </a:ext>
          </a:extLst>
        </xdr:cNvPr>
        <xdr:cNvSpPr txBox="1"/>
      </xdr:nvSpPr>
      <xdr:spPr>
        <a:xfrm>
          <a:off x="12611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537" name="n_1mainValue【保健センター・保健所】&#10;有形固定資産減価償却率">
          <a:extLst>
            <a:ext uri="{FF2B5EF4-FFF2-40B4-BE49-F238E27FC236}">
              <a16:creationId xmlns:a16="http://schemas.microsoft.com/office/drawing/2014/main" id="{C7CC6ACC-515B-4DE5-8C9F-E9C2011B00B8}"/>
            </a:ext>
          </a:extLst>
        </xdr:cNvPr>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160400</xdr:rowOff>
    </xdr:from>
    <xdr:ext cx="405111" cy="259045"/>
    <xdr:sp macro="" textlink="">
      <xdr:nvSpPr>
        <xdr:cNvPr id="538" name="n_2mainValue【保健センター・保健所】&#10;有形固定資産減価償却率">
          <a:extLst>
            <a:ext uri="{FF2B5EF4-FFF2-40B4-BE49-F238E27FC236}">
              <a16:creationId xmlns:a16="http://schemas.microsoft.com/office/drawing/2014/main" id="{23102D0E-BBFF-41D4-8201-1461DA79AF7A}"/>
            </a:ext>
          </a:extLst>
        </xdr:cNvPr>
        <xdr:cNvSpPr txBox="1"/>
      </xdr:nvSpPr>
      <xdr:spPr>
        <a:xfrm>
          <a:off x="14389744" y="9761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132642</xdr:rowOff>
    </xdr:from>
    <xdr:ext cx="405111" cy="259045"/>
    <xdr:sp macro="" textlink="">
      <xdr:nvSpPr>
        <xdr:cNvPr id="539" name="n_3mainValue【保健センター・保健所】&#10;有形固定資産減価償却率">
          <a:extLst>
            <a:ext uri="{FF2B5EF4-FFF2-40B4-BE49-F238E27FC236}">
              <a16:creationId xmlns:a16="http://schemas.microsoft.com/office/drawing/2014/main" id="{30A6EAA6-A8A4-40D2-AAD1-32D8910C7884}"/>
            </a:ext>
          </a:extLst>
        </xdr:cNvPr>
        <xdr:cNvSpPr txBox="1"/>
      </xdr:nvSpPr>
      <xdr:spPr>
        <a:xfrm>
          <a:off x="13500744" y="9390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152236</xdr:rowOff>
    </xdr:from>
    <xdr:ext cx="405111" cy="259045"/>
    <xdr:sp macro="" textlink="">
      <xdr:nvSpPr>
        <xdr:cNvPr id="540" name="n_4mainValue【保健センター・保健所】&#10;有形固定資産減価償却率">
          <a:extLst>
            <a:ext uri="{FF2B5EF4-FFF2-40B4-BE49-F238E27FC236}">
              <a16:creationId xmlns:a16="http://schemas.microsoft.com/office/drawing/2014/main" id="{6DDAD375-2A94-4443-9C02-6A0F7CE3535B}"/>
            </a:ext>
          </a:extLst>
        </xdr:cNvPr>
        <xdr:cNvSpPr txBox="1"/>
      </xdr:nvSpPr>
      <xdr:spPr>
        <a:xfrm>
          <a:off x="12611744" y="97534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1" name="正方形/長方形 540">
          <a:extLst>
            <a:ext uri="{FF2B5EF4-FFF2-40B4-BE49-F238E27FC236}">
              <a16:creationId xmlns:a16="http://schemas.microsoft.com/office/drawing/2014/main" id="{DD1597F5-BE41-465C-B6F8-AFBDF6F94F77}"/>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2" name="正方形/長方形 541">
          <a:extLst>
            <a:ext uri="{FF2B5EF4-FFF2-40B4-BE49-F238E27FC236}">
              <a16:creationId xmlns:a16="http://schemas.microsoft.com/office/drawing/2014/main" id="{BC517331-3D20-43B7-82BC-02E0EFFF6F1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3" name="正方形/長方形 542">
          <a:extLst>
            <a:ext uri="{FF2B5EF4-FFF2-40B4-BE49-F238E27FC236}">
              <a16:creationId xmlns:a16="http://schemas.microsoft.com/office/drawing/2014/main" id="{0534554B-41A4-44C0-9F3C-3EE8C672145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4" name="正方形/長方形 543">
          <a:extLst>
            <a:ext uri="{FF2B5EF4-FFF2-40B4-BE49-F238E27FC236}">
              <a16:creationId xmlns:a16="http://schemas.microsoft.com/office/drawing/2014/main" id="{CA36E318-070E-452D-A099-7E7D3F61F190}"/>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5" name="正方形/長方形 544">
          <a:extLst>
            <a:ext uri="{FF2B5EF4-FFF2-40B4-BE49-F238E27FC236}">
              <a16:creationId xmlns:a16="http://schemas.microsoft.com/office/drawing/2014/main" id="{A65DE06F-F419-4014-8607-563A0BDDF9B4}"/>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6" name="正方形/長方形 545">
          <a:extLst>
            <a:ext uri="{FF2B5EF4-FFF2-40B4-BE49-F238E27FC236}">
              <a16:creationId xmlns:a16="http://schemas.microsoft.com/office/drawing/2014/main" id="{7E0AD976-28E9-4F4F-8429-D14F446C634C}"/>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7" name="正方形/長方形 546">
          <a:extLst>
            <a:ext uri="{FF2B5EF4-FFF2-40B4-BE49-F238E27FC236}">
              <a16:creationId xmlns:a16="http://schemas.microsoft.com/office/drawing/2014/main" id="{43AE36E6-CCEB-47B2-A96B-514885B371F4}"/>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8" name="正方形/長方形 547">
          <a:extLst>
            <a:ext uri="{FF2B5EF4-FFF2-40B4-BE49-F238E27FC236}">
              <a16:creationId xmlns:a16="http://schemas.microsoft.com/office/drawing/2014/main" id="{4D61FB5E-07E7-434B-A9E7-E53E4E39C624}"/>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9" name="テキスト ボックス 548">
          <a:extLst>
            <a:ext uri="{FF2B5EF4-FFF2-40B4-BE49-F238E27FC236}">
              <a16:creationId xmlns:a16="http://schemas.microsoft.com/office/drawing/2014/main" id="{28EF8F78-7A6C-4548-A815-C78830E9732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0" name="直線コネクタ 549">
          <a:extLst>
            <a:ext uri="{FF2B5EF4-FFF2-40B4-BE49-F238E27FC236}">
              <a16:creationId xmlns:a16="http://schemas.microsoft.com/office/drawing/2014/main" id="{F21A04D3-7348-478E-9CB9-C40CF06FDB7D}"/>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51" name="直線コネクタ 550">
          <a:extLst>
            <a:ext uri="{FF2B5EF4-FFF2-40B4-BE49-F238E27FC236}">
              <a16:creationId xmlns:a16="http://schemas.microsoft.com/office/drawing/2014/main" id="{863A65A8-6BA4-4F18-AD16-3AB5BF8D90ED}"/>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52" name="テキスト ボックス 551">
          <a:extLst>
            <a:ext uri="{FF2B5EF4-FFF2-40B4-BE49-F238E27FC236}">
              <a16:creationId xmlns:a16="http://schemas.microsoft.com/office/drawing/2014/main" id="{E1F8345B-9141-4A01-90D4-8BC642D8F7F0}"/>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53" name="直線コネクタ 552">
          <a:extLst>
            <a:ext uri="{FF2B5EF4-FFF2-40B4-BE49-F238E27FC236}">
              <a16:creationId xmlns:a16="http://schemas.microsoft.com/office/drawing/2014/main" id="{ACC392EC-5568-421A-B944-44FF71933D9E}"/>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54" name="テキスト ボックス 553">
          <a:extLst>
            <a:ext uri="{FF2B5EF4-FFF2-40B4-BE49-F238E27FC236}">
              <a16:creationId xmlns:a16="http://schemas.microsoft.com/office/drawing/2014/main" id="{E5BACAB7-24F9-4AA3-9851-00B21036BE65}"/>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55" name="直線コネクタ 554">
          <a:extLst>
            <a:ext uri="{FF2B5EF4-FFF2-40B4-BE49-F238E27FC236}">
              <a16:creationId xmlns:a16="http://schemas.microsoft.com/office/drawing/2014/main" id="{312B1ED1-1D8D-4DB4-879D-017897EF6185}"/>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56" name="テキスト ボックス 555">
          <a:extLst>
            <a:ext uri="{FF2B5EF4-FFF2-40B4-BE49-F238E27FC236}">
              <a16:creationId xmlns:a16="http://schemas.microsoft.com/office/drawing/2014/main" id="{F21E483C-4B83-403E-9C9E-F473C48D0AA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57" name="直線コネクタ 556">
          <a:extLst>
            <a:ext uri="{FF2B5EF4-FFF2-40B4-BE49-F238E27FC236}">
              <a16:creationId xmlns:a16="http://schemas.microsoft.com/office/drawing/2014/main" id="{72BB41D9-AD44-435B-B928-BD8D168AD673}"/>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58" name="テキスト ボックス 557">
          <a:extLst>
            <a:ext uri="{FF2B5EF4-FFF2-40B4-BE49-F238E27FC236}">
              <a16:creationId xmlns:a16="http://schemas.microsoft.com/office/drawing/2014/main" id="{DAAC5EB0-4AC8-4455-9E5A-C1464262D684}"/>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59" name="直線コネクタ 558">
          <a:extLst>
            <a:ext uri="{FF2B5EF4-FFF2-40B4-BE49-F238E27FC236}">
              <a16:creationId xmlns:a16="http://schemas.microsoft.com/office/drawing/2014/main" id="{45549A4C-78D6-485C-9572-D590E55304E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60" name="テキスト ボックス 559">
          <a:extLst>
            <a:ext uri="{FF2B5EF4-FFF2-40B4-BE49-F238E27FC236}">
              <a16:creationId xmlns:a16="http://schemas.microsoft.com/office/drawing/2014/main" id="{A5321997-1353-4525-B964-E6F8D5119476}"/>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D9C4AC08-529D-49B4-95F3-72FE32BD75E2}"/>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62" name="テキスト ボックス 561">
          <a:extLst>
            <a:ext uri="{FF2B5EF4-FFF2-40B4-BE49-F238E27FC236}">
              <a16:creationId xmlns:a16="http://schemas.microsoft.com/office/drawing/2014/main" id="{70FD60F5-28C6-4452-8ACB-4B736B2317B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保健センター・保健所】&#10;一人当たり面積グラフ枠">
          <a:extLst>
            <a:ext uri="{FF2B5EF4-FFF2-40B4-BE49-F238E27FC236}">
              <a16:creationId xmlns:a16="http://schemas.microsoft.com/office/drawing/2014/main" id="{EBB06787-5498-4B32-A09B-6D594CAC417C}"/>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144780</xdr:rowOff>
    </xdr:from>
    <xdr:to>
      <xdr:col>116</xdr:col>
      <xdr:colOff>62864</xdr:colOff>
      <xdr:row>64</xdr:row>
      <xdr:rowOff>64770</xdr:rowOff>
    </xdr:to>
    <xdr:cxnSp macro="">
      <xdr:nvCxnSpPr>
        <xdr:cNvPr id="564" name="直線コネクタ 563">
          <a:extLst>
            <a:ext uri="{FF2B5EF4-FFF2-40B4-BE49-F238E27FC236}">
              <a16:creationId xmlns:a16="http://schemas.microsoft.com/office/drawing/2014/main" id="{AA2D1F0E-4A46-4851-8297-4F291E1564C7}"/>
            </a:ext>
          </a:extLst>
        </xdr:cNvPr>
        <xdr:cNvCxnSpPr/>
      </xdr:nvCxnSpPr>
      <xdr:spPr>
        <a:xfrm flipV="1">
          <a:off x="22160864" y="957453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68597</xdr:rowOff>
    </xdr:from>
    <xdr:ext cx="469744" cy="259045"/>
    <xdr:sp macro="" textlink="">
      <xdr:nvSpPr>
        <xdr:cNvPr id="565" name="【保健センター・保健所】&#10;一人当たり面積最小値テキスト">
          <a:extLst>
            <a:ext uri="{FF2B5EF4-FFF2-40B4-BE49-F238E27FC236}">
              <a16:creationId xmlns:a16="http://schemas.microsoft.com/office/drawing/2014/main" id="{9E882BB0-3B8D-459B-8F81-D8FF853BF66E}"/>
            </a:ext>
          </a:extLst>
        </xdr:cNvPr>
        <xdr:cNvSpPr txBox="1"/>
      </xdr:nvSpPr>
      <xdr:spPr>
        <a:xfrm>
          <a:off x="22199600" y="11041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64770</xdr:rowOff>
    </xdr:from>
    <xdr:to>
      <xdr:col>116</xdr:col>
      <xdr:colOff>152400</xdr:colOff>
      <xdr:row>64</xdr:row>
      <xdr:rowOff>64770</xdr:rowOff>
    </xdr:to>
    <xdr:cxnSp macro="">
      <xdr:nvCxnSpPr>
        <xdr:cNvPr id="566" name="直線コネクタ 565">
          <a:extLst>
            <a:ext uri="{FF2B5EF4-FFF2-40B4-BE49-F238E27FC236}">
              <a16:creationId xmlns:a16="http://schemas.microsoft.com/office/drawing/2014/main" id="{8C170868-2854-4E91-95D6-3986C0914702}"/>
            </a:ext>
          </a:extLst>
        </xdr:cNvPr>
        <xdr:cNvCxnSpPr/>
      </xdr:nvCxnSpPr>
      <xdr:spPr>
        <a:xfrm>
          <a:off x="22072600" y="1103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91457</xdr:rowOff>
    </xdr:from>
    <xdr:ext cx="469744" cy="259045"/>
    <xdr:sp macro="" textlink="">
      <xdr:nvSpPr>
        <xdr:cNvPr id="567" name="【保健センター・保健所】&#10;一人当たり面積最大値テキスト">
          <a:extLst>
            <a:ext uri="{FF2B5EF4-FFF2-40B4-BE49-F238E27FC236}">
              <a16:creationId xmlns:a16="http://schemas.microsoft.com/office/drawing/2014/main" id="{46701EBD-3A67-4311-A0D6-D0667CFBAAB6}"/>
            </a:ext>
          </a:extLst>
        </xdr:cNvPr>
        <xdr:cNvSpPr txBox="1"/>
      </xdr:nvSpPr>
      <xdr:spPr>
        <a:xfrm>
          <a:off x="22199600" y="9349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144780</xdr:rowOff>
    </xdr:from>
    <xdr:to>
      <xdr:col>116</xdr:col>
      <xdr:colOff>152400</xdr:colOff>
      <xdr:row>55</xdr:row>
      <xdr:rowOff>144780</xdr:rowOff>
    </xdr:to>
    <xdr:cxnSp macro="">
      <xdr:nvCxnSpPr>
        <xdr:cNvPr id="568" name="直線コネクタ 567">
          <a:extLst>
            <a:ext uri="{FF2B5EF4-FFF2-40B4-BE49-F238E27FC236}">
              <a16:creationId xmlns:a16="http://schemas.microsoft.com/office/drawing/2014/main" id="{3668CF51-266C-4F89-A994-824A66017D94}"/>
            </a:ext>
          </a:extLst>
        </xdr:cNvPr>
        <xdr:cNvCxnSpPr/>
      </xdr:nvCxnSpPr>
      <xdr:spPr>
        <a:xfrm>
          <a:off x="22072600" y="9574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49547</xdr:rowOff>
    </xdr:from>
    <xdr:ext cx="469744" cy="259045"/>
    <xdr:sp macro="" textlink="">
      <xdr:nvSpPr>
        <xdr:cNvPr id="569" name="【保健センター・保健所】&#10;一人当たり面積平均値テキスト">
          <a:extLst>
            <a:ext uri="{FF2B5EF4-FFF2-40B4-BE49-F238E27FC236}">
              <a16:creationId xmlns:a16="http://schemas.microsoft.com/office/drawing/2014/main" id="{516B7EE7-EE1A-4DA5-A2DD-61A758B1B085}"/>
            </a:ext>
          </a:extLst>
        </xdr:cNvPr>
        <xdr:cNvSpPr txBox="1"/>
      </xdr:nvSpPr>
      <xdr:spPr>
        <a:xfrm>
          <a:off x="22199600" y="106794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71120</xdr:rowOff>
    </xdr:from>
    <xdr:to>
      <xdr:col>116</xdr:col>
      <xdr:colOff>114300</xdr:colOff>
      <xdr:row>63</xdr:row>
      <xdr:rowOff>1270</xdr:rowOff>
    </xdr:to>
    <xdr:sp macro="" textlink="">
      <xdr:nvSpPr>
        <xdr:cNvPr id="570" name="フローチャート: 判断 569">
          <a:extLst>
            <a:ext uri="{FF2B5EF4-FFF2-40B4-BE49-F238E27FC236}">
              <a16:creationId xmlns:a16="http://schemas.microsoft.com/office/drawing/2014/main" id="{0D0B87A8-BF6D-4CAA-8866-4B06631710DC}"/>
            </a:ext>
          </a:extLst>
        </xdr:cNvPr>
        <xdr:cNvSpPr/>
      </xdr:nvSpPr>
      <xdr:spPr>
        <a:xfrm>
          <a:off x="22110700" y="10701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48260</xdr:rowOff>
    </xdr:from>
    <xdr:to>
      <xdr:col>112</xdr:col>
      <xdr:colOff>38100</xdr:colOff>
      <xdr:row>62</xdr:row>
      <xdr:rowOff>149860</xdr:rowOff>
    </xdr:to>
    <xdr:sp macro="" textlink="">
      <xdr:nvSpPr>
        <xdr:cNvPr id="571" name="フローチャート: 判断 570">
          <a:extLst>
            <a:ext uri="{FF2B5EF4-FFF2-40B4-BE49-F238E27FC236}">
              <a16:creationId xmlns:a16="http://schemas.microsoft.com/office/drawing/2014/main" id="{A9935015-B119-4D4D-8B4D-ADEED64BB166}"/>
            </a:ext>
          </a:extLst>
        </xdr:cNvPr>
        <xdr:cNvSpPr/>
      </xdr:nvSpPr>
      <xdr:spPr>
        <a:xfrm>
          <a:off x="21272500" y="10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93980</xdr:rowOff>
    </xdr:from>
    <xdr:to>
      <xdr:col>107</xdr:col>
      <xdr:colOff>101600</xdr:colOff>
      <xdr:row>63</xdr:row>
      <xdr:rowOff>24130</xdr:rowOff>
    </xdr:to>
    <xdr:sp macro="" textlink="">
      <xdr:nvSpPr>
        <xdr:cNvPr id="572" name="フローチャート: 判断 571">
          <a:extLst>
            <a:ext uri="{FF2B5EF4-FFF2-40B4-BE49-F238E27FC236}">
              <a16:creationId xmlns:a16="http://schemas.microsoft.com/office/drawing/2014/main" id="{275CADEA-8787-400C-BB88-184C6EB71F1D}"/>
            </a:ext>
          </a:extLst>
        </xdr:cNvPr>
        <xdr:cNvSpPr/>
      </xdr:nvSpPr>
      <xdr:spPr>
        <a:xfrm>
          <a:off x="20383500" y="1072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101600</xdr:rowOff>
    </xdr:from>
    <xdr:to>
      <xdr:col>102</xdr:col>
      <xdr:colOff>165100</xdr:colOff>
      <xdr:row>63</xdr:row>
      <xdr:rowOff>31750</xdr:rowOff>
    </xdr:to>
    <xdr:sp macro="" textlink="">
      <xdr:nvSpPr>
        <xdr:cNvPr id="573" name="フローチャート: 判断 572">
          <a:extLst>
            <a:ext uri="{FF2B5EF4-FFF2-40B4-BE49-F238E27FC236}">
              <a16:creationId xmlns:a16="http://schemas.microsoft.com/office/drawing/2014/main" id="{926604FB-1314-4339-A304-8AFA30AE0E92}"/>
            </a:ext>
          </a:extLst>
        </xdr:cNvPr>
        <xdr:cNvSpPr/>
      </xdr:nvSpPr>
      <xdr:spPr>
        <a:xfrm>
          <a:off x="19494500" y="1073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105410</xdr:rowOff>
    </xdr:from>
    <xdr:to>
      <xdr:col>98</xdr:col>
      <xdr:colOff>38100</xdr:colOff>
      <xdr:row>63</xdr:row>
      <xdr:rowOff>35560</xdr:rowOff>
    </xdr:to>
    <xdr:sp macro="" textlink="">
      <xdr:nvSpPr>
        <xdr:cNvPr id="574" name="フローチャート: 判断 573">
          <a:extLst>
            <a:ext uri="{FF2B5EF4-FFF2-40B4-BE49-F238E27FC236}">
              <a16:creationId xmlns:a16="http://schemas.microsoft.com/office/drawing/2014/main" id="{66048EB9-BD5B-4B03-8D12-FD136DB49BA2}"/>
            </a:ext>
          </a:extLst>
        </xdr:cNvPr>
        <xdr:cNvSpPr/>
      </xdr:nvSpPr>
      <xdr:spPr>
        <a:xfrm>
          <a:off x="18605500" y="1073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B86D9492-D3E5-4304-AC73-94D867B5A93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2B30D05C-1713-4EFF-AEA3-28E5C7E4BBE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32C64E22-CD9D-4854-AB8E-E10DE28E9132}"/>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A801A7EA-D5AE-4D26-9FF0-75D9DA90CB0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1152E651-F99A-4EA4-9BCB-9BA7FA5A76E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13970</xdr:rowOff>
    </xdr:from>
    <xdr:to>
      <xdr:col>116</xdr:col>
      <xdr:colOff>114300</xdr:colOff>
      <xdr:row>61</xdr:row>
      <xdr:rowOff>115570</xdr:rowOff>
    </xdr:to>
    <xdr:sp macro="" textlink="">
      <xdr:nvSpPr>
        <xdr:cNvPr id="580" name="楕円 579">
          <a:extLst>
            <a:ext uri="{FF2B5EF4-FFF2-40B4-BE49-F238E27FC236}">
              <a16:creationId xmlns:a16="http://schemas.microsoft.com/office/drawing/2014/main" id="{8FE236A2-4A01-4D19-93F6-B6E5C66EDDF6}"/>
            </a:ext>
          </a:extLst>
        </xdr:cNvPr>
        <xdr:cNvSpPr/>
      </xdr:nvSpPr>
      <xdr:spPr>
        <a:xfrm>
          <a:off x="22110700" y="1047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36847</xdr:rowOff>
    </xdr:from>
    <xdr:ext cx="469744" cy="259045"/>
    <xdr:sp macro="" textlink="">
      <xdr:nvSpPr>
        <xdr:cNvPr id="581" name="【保健センター・保健所】&#10;一人当たり面積該当値テキスト">
          <a:extLst>
            <a:ext uri="{FF2B5EF4-FFF2-40B4-BE49-F238E27FC236}">
              <a16:creationId xmlns:a16="http://schemas.microsoft.com/office/drawing/2014/main" id="{DBA19F7B-8CAE-4F9A-8D3A-5EF06063E788}"/>
            </a:ext>
          </a:extLst>
        </xdr:cNvPr>
        <xdr:cNvSpPr txBox="1"/>
      </xdr:nvSpPr>
      <xdr:spPr>
        <a:xfrm>
          <a:off x="22199600" y="1032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29210</xdr:rowOff>
    </xdr:from>
    <xdr:to>
      <xdr:col>112</xdr:col>
      <xdr:colOff>38100</xdr:colOff>
      <xdr:row>61</xdr:row>
      <xdr:rowOff>130810</xdr:rowOff>
    </xdr:to>
    <xdr:sp macro="" textlink="">
      <xdr:nvSpPr>
        <xdr:cNvPr id="582" name="楕円 581">
          <a:extLst>
            <a:ext uri="{FF2B5EF4-FFF2-40B4-BE49-F238E27FC236}">
              <a16:creationId xmlns:a16="http://schemas.microsoft.com/office/drawing/2014/main" id="{623BAA01-DF0C-41A8-B3EA-ECBA16ECEB07}"/>
            </a:ext>
          </a:extLst>
        </xdr:cNvPr>
        <xdr:cNvSpPr/>
      </xdr:nvSpPr>
      <xdr:spPr>
        <a:xfrm>
          <a:off x="21272500" y="1048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64770</xdr:rowOff>
    </xdr:from>
    <xdr:to>
      <xdr:col>116</xdr:col>
      <xdr:colOff>63500</xdr:colOff>
      <xdr:row>61</xdr:row>
      <xdr:rowOff>80010</xdr:rowOff>
    </xdr:to>
    <xdr:cxnSp macro="">
      <xdr:nvCxnSpPr>
        <xdr:cNvPr id="583" name="直線コネクタ 582">
          <a:extLst>
            <a:ext uri="{FF2B5EF4-FFF2-40B4-BE49-F238E27FC236}">
              <a16:creationId xmlns:a16="http://schemas.microsoft.com/office/drawing/2014/main" id="{7446DF89-149F-4DD2-A54A-E5E3B711EDB8}"/>
            </a:ext>
          </a:extLst>
        </xdr:cNvPr>
        <xdr:cNvCxnSpPr/>
      </xdr:nvCxnSpPr>
      <xdr:spPr>
        <a:xfrm flipV="1">
          <a:off x="21323300" y="105232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36830</xdr:rowOff>
    </xdr:from>
    <xdr:to>
      <xdr:col>107</xdr:col>
      <xdr:colOff>101600</xdr:colOff>
      <xdr:row>61</xdr:row>
      <xdr:rowOff>138430</xdr:rowOff>
    </xdr:to>
    <xdr:sp macro="" textlink="">
      <xdr:nvSpPr>
        <xdr:cNvPr id="584" name="楕円 583">
          <a:extLst>
            <a:ext uri="{FF2B5EF4-FFF2-40B4-BE49-F238E27FC236}">
              <a16:creationId xmlns:a16="http://schemas.microsoft.com/office/drawing/2014/main" id="{A14E7292-E735-48F2-A7C2-59991191C971}"/>
            </a:ext>
          </a:extLst>
        </xdr:cNvPr>
        <xdr:cNvSpPr/>
      </xdr:nvSpPr>
      <xdr:spPr>
        <a:xfrm>
          <a:off x="20383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80010</xdr:rowOff>
    </xdr:from>
    <xdr:to>
      <xdr:col>111</xdr:col>
      <xdr:colOff>177800</xdr:colOff>
      <xdr:row>61</xdr:row>
      <xdr:rowOff>87630</xdr:rowOff>
    </xdr:to>
    <xdr:cxnSp macro="">
      <xdr:nvCxnSpPr>
        <xdr:cNvPr id="585" name="直線コネクタ 584">
          <a:extLst>
            <a:ext uri="{FF2B5EF4-FFF2-40B4-BE49-F238E27FC236}">
              <a16:creationId xmlns:a16="http://schemas.microsoft.com/office/drawing/2014/main" id="{E18ABDEC-28EF-47F2-936B-B179DE80F43B}"/>
            </a:ext>
          </a:extLst>
        </xdr:cNvPr>
        <xdr:cNvCxnSpPr/>
      </xdr:nvCxnSpPr>
      <xdr:spPr>
        <a:xfrm flipV="1">
          <a:off x="20434300" y="105384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48260</xdr:rowOff>
    </xdr:from>
    <xdr:to>
      <xdr:col>102</xdr:col>
      <xdr:colOff>165100</xdr:colOff>
      <xdr:row>61</xdr:row>
      <xdr:rowOff>149860</xdr:rowOff>
    </xdr:to>
    <xdr:sp macro="" textlink="">
      <xdr:nvSpPr>
        <xdr:cNvPr id="586" name="楕円 585">
          <a:extLst>
            <a:ext uri="{FF2B5EF4-FFF2-40B4-BE49-F238E27FC236}">
              <a16:creationId xmlns:a16="http://schemas.microsoft.com/office/drawing/2014/main" id="{5C718F2D-BA02-4EDC-A81E-CACA6560D09C}"/>
            </a:ext>
          </a:extLst>
        </xdr:cNvPr>
        <xdr:cNvSpPr/>
      </xdr:nvSpPr>
      <xdr:spPr>
        <a:xfrm>
          <a:off x="19494500" y="10506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87630</xdr:rowOff>
    </xdr:from>
    <xdr:to>
      <xdr:col>107</xdr:col>
      <xdr:colOff>50800</xdr:colOff>
      <xdr:row>61</xdr:row>
      <xdr:rowOff>99060</xdr:rowOff>
    </xdr:to>
    <xdr:cxnSp macro="">
      <xdr:nvCxnSpPr>
        <xdr:cNvPr id="587" name="直線コネクタ 586">
          <a:extLst>
            <a:ext uri="{FF2B5EF4-FFF2-40B4-BE49-F238E27FC236}">
              <a16:creationId xmlns:a16="http://schemas.microsoft.com/office/drawing/2014/main" id="{FBD32322-3C5C-402C-BF89-DD9A02B49574}"/>
            </a:ext>
          </a:extLst>
        </xdr:cNvPr>
        <xdr:cNvCxnSpPr/>
      </xdr:nvCxnSpPr>
      <xdr:spPr>
        <a:xfrm flipV="1">
          <a:off x="19545300" y="10546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59690</xdr:rowOff>
    </xdr:from>
    <xdr:to>
      <xdr:col>98</xdr:col>
      <xdr:colOff>38100</xdr:colOff>
      <xdr:row>61</xdr:row>
      <xdr:rowOff>161290</xdr:rowOff>
    </xdr:to>
    <xdr:sp macro="" textlink="">
      <xdr:nvSpPr>
        <xdr:cNvPr id="588" name="楕円 587">
          <a:extLst>
            <a:ext uri="{FF2B5EF4-FFF2-40B4-BE49-F238E27FC236}">
              <a16:creationId xmlns:a16="http://schemas.microsoft.com/office/drawing/2014/main" id="{2B030203-3A41-458D-BACF-313811341942}"/>
            </a:ext>
          </a:extLst>
        </xdr:cNvPr>
        <xdr:cNvSpPr/>
      </xdr:nvSpPr>
      <xdr:spPr>
        <a:xfrm>
          <a:off x="18605500" y="10518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99060</xdr:rowOff>
    </xdr:from>
    <xdr:to>
      <xdr:col>102</xdr:col>
      <xdr:colOff>114300</xdr:colOff>
      <xdr:row>61</xdr:row>
      <xdr:rowOff>110490</xdr:rowOff>
    </xdr:to>
    <xdr:cxnSp macro="">
      <xdr:nvCxnSpPr>
        <xdr:cNvPr id="589" name="直線コネクタ 588">
          <a:extLst>
            <a:ext uri="{FF2B5EF4-FFF2-40B4-BE49-F238E27FC236}">
              <a16:creationId xmlns:a16="http://schemas.microsoft.com/office/drawing/2014/main" id="{AAD8F396-3115-4137-A033-9E2ACFCC8D07}"/>
            </a:ext>
          </a:extLst>
        </xdr:cNvPr>
        <xdr:cNvCxnSpPr/>
      </xdr:nvCxnSpPr>
      <xdr:spPr>
        <a:xfrm flipV="1">
          <a:off x="18656300" y="1055751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140987</xdr:rowOff>
    </xdr:from>
    <xdr:ext cx="469744" cy="259045"/>
    <xdr:sp macro="" textlink="">
      <xdr:nvSpPr>
        <xdr:cNvPr id="590" name="n_1aveValue【保健センター・保健所】&#10;一人当たり面積">
          <a:extLst>
            <a:ext uri="{FF2B5EF4-FFF2-40B4-BE49-F238E27FC236}">
              <a16:creationId xmlns:a16="http://schemas.microsoft.com/office/drawing/2014/main" id="{3AA1DFD8-C182-460D-9CEC-B8EF1465B2BC}"/>
            </a:ext>
          </a:extLst>
        </xdr:cNvPr>
        <xdr:cNvSpPr txBox="1"/>
      </xdr:nvSpPr>
      <xdr:spPr>
        <a:xfrm>
          <a:off x="21075727"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15257</xdr:rowOff>
    </xdr:from>
    <xdr:ext cx="469744" cy="259045"/>
    <xdr:sp macro="" textlink="">
      <xdr:nvSpPr>
        <xdr:cNvPr id="591" name="n_2aveValue【保健センター・保健所】&#10;一人当たり面積">
          <a:extLst>
            <a:ext uri="{FF2B5EF4-FFF2-40B4-BE49-F238E27FC236}">
              <a16:creationId xmlns:a16="http://schemas.microsoft.com/office/drawing/2014/main" id="{FD925D85-300C-4156-838D-E0CD5A251F47}"/>
            </a:ext>
          </a:extLst>
        </xdr:cNvPr>
        <xdr:cNvSpPr txBox="1"/>
      </xdr:nvSpPr>
      <xdr:spPr>
        <a:xfrm>
          <a:off x="20199427" y="10816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22877</xdr:rowOff>
    </xdr:from>
    <xdr:ext cx="469744" cy="259045"/>
    <xdr:sp macro="" textlink="">
      <xdr:nvSpPr>
        <xdr:cNvPr id="592" name="n_3aveValue【保健センター・保健所】&#10;一人当たり面積">
          <a:extLst>
            <a:ext uri="{FF2B5EF4-FFF2-40B4-BE49-F238E27FC236}">
              <a16:creationId xmlns:a16="http://schemas.microsoft.com/office/drawing/2014/main" id="{8056AD2E-F536-4D79-A887-62F69C7741EB}"/>
            </a:ext>
          </a:extLst>
        </xdr:cNvPr>
        <xdr:cNvSpPr txBox="1"/>
      </xdr:nvSpPr>
      <xdr:spPr>
        <a:xfrm>
          <a:off x="19310427" y="10824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26687</xdr:rowOff>
    </xdr:from>
    <xdr:ext cx="469744" cy="259045"/>
    <xdr:sp macro="" textlink="">
      <xdr:nvSpPr>
        <xdr:cNvPr id="593" name="n_4aveValue【保健センター・保健所】&#10;一人当たり面積">
          <a:extLst>
            <a:ext uri="{FF2B5EF4-FFF2-40B4-BE49-F238E27FC236}">
              <a16:creationId xmlns:a16="http://schemas.microsoft.com/office/drawing/2014/main" id="{94A38226-BD83-4725-970D-F5B6D6FE1110}"/>
            </a:ext>
          </a:extLst>
        </xdr:cNvPr>
        <xdr:cNvSpPr txBox="1"/>
      </xdr:nvSpPr>
      <xdr:spPr>
        <a:xfrm>
          <a:off x="18421427" y="10828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147337</xdr:rowOff>
    </xdr:from>
    <xdr:ext cx="469744" cy="259045"/>
    <xdr:sp macro="" textlink="">
      <xdr:nvSpPr>
        <xdr:cNvPr id="594" name="n_1mainValue【保健センター・保健所】&#10;一人当たり面積">
          <a:extLst>
            <a:ext uri="{FF2B5EF4-FFF2-40B4-BE49-F238E27FC236}">
              <a16:creationId xmlns:a16="http://schemas.microsoft.com/office/drawing/2014/main" id="{2A397F95-94B3-4D12-BD43-BF47559B9D97}"/>
            </a:ext>
          </a:extLst>
        </xdr:cNvPr>
        <xdr:cNvSpPr txBox="1"/>
      </xdr:nvSpPr>
      <xdr:spPr>
        <a:xfrm>
          <a:off x="21075727" y="10262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154957</xdr:rowOff>
    </xdr:from>
    <xdr:ext cx="469744" cy="259045"/>
    <xdr:sp macro="" textlink="">
      <xdr:nvSpPr>
        <xdr:cNvPr id="595" name="n_2mainValue【保健センター・保健所】&#10;一人当たり面積">
          <a:extLst>
            <a:ext uri="{FF2B5EF4-FFF2-40B4-BE49-F238E27FC236}">
              <a16:creationId xmlns:a16="http://schemas.microsoft.com/office/drawing/2014/main" id="{3C98B7A4-CEDE-43A4-960F-37E0D27C157D}"/>
            </a:ext>
          </a:extLst>
        </xdr:cNvPr>
        <xdr:cNvSpPr txBox="1"/>
      </xdr:nvSpPr>
      <xdr:spPr>
        <a:xfrm>
          <a:off x="20199427" y="10270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166387</xdr:rowOff>
    </xdr:from>
    <xdr:ext cx="469744" cy="259045"/>
    <xdr:sp macro="" textlink="">
      <xdr:nvSpPr>
        <xdr:cNvPr id="596" name="n_3mainValue【保健センター・保健所】&#10;一人当たり面積">
          <a:extLst>
            <a:ext uri="{FF2B5EF4-FFF2-40B4-BE49-F238E27FC236}">
              <a16:creationId xmlns:a16="http://schemas.microsoft.com/office/drawing/2014/main" id="{265293AC-4B0A-4184-A311-F5654685A321}"/>
            </a:ext>
          </a:extLst>
        </xdr:cNvPr>
        <xdr:cNvSpPr txBox="1"/>
      </xdr:nvSpPr>
      <xdr:spPr>
        <a:xfrm>
          <a:off x="19310427" y="1028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6367</xdr:rowOff>
    </xdr:from>
    <xdr:ext cx="469744" cy="259045"/>
    <xdr:sp macro="" textlink="">
      <xdr:nvSpPr>
        <xdr:cNvPr id="597" name="n_4mainValue【保健センター・保健所】&#10;一人当たり面積">
          <a:extLst>
            <a:ext uri="{FF2B5EF4-FFF2-40B4-BE49-F238E27FC236}">
              <a16:creationId xmlns:a16="http://schemas.microsoft.com/office/drawing/2014/main" id="{FAC4ABA8-C327-4FE1-B18D-1C02E6650F01}"/>
            </a:ext>
          </a:extLst>
        </xdr:cNvPr>
        <xdr:cNvSpPr txBox="1"/>
      </xdr:nvSpPr>
      <xdr:spPr>
        <a:xfrm>
          <a:off x="18421427" y="10293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8" name="正方形/長方形 597">
          <a:extLst>
            <a:ext uri="{FF2B5EF4-FFF2-40B4-BE49-F238E27FC236}">
              <a16:creationId xmlns:a16="http://schemas.microsoft.com/office/drawing/2014/main" id="{20815599-916C-4399-998F-A85A021248B8}"/>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9" name="正方形/長方形 598">
          <a:extLst>
            <a:ext uri="{FF2B5EF4-FFF2-40B4-BE49-F238E27FC236}">
              <a16:creationId xmlns:a16="http://schemas.microsoft.com/office/drawing/2014/main" id="{1DD34550-8FE4-43E5-9528-16650859584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0" name="正方形/長方形 599">
          <a:extLst>
            <a:ext uri="{FF2B5EF4-FFF2-40B4-BE49-F238E27FC236}">
              <a16:creationId xmlns:a16="http://schemas.microsoft.com/office/drawing/2014/main" id="{E7661981-A52C-4E21-A5FF-98A34DD0269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1" name="正方形/長方形 600">
          <a:extLst>
            <a:ext uri="{FF2B5EF4-FFF2-40B4-BE49-F238E27FC236}">
              <a16:creationId xmlns:a16="http://schemas.microsoft.com/office/drawing/2014/main" id="{9B13B4F5-F5F9-418A-BC55-F98317383B58}"/>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02" name="正方形/長方形 601">
          <a:extLst>
            <a:ext uri="{FF2B5EF4-FFF2-40B4-BE49-F238E27FC236}">
              <a16:creationId xmlns:a16="http://schemas.microsoft.com/office/drawing/2014/main" id="{0C89DCEE-DD7F-4634-ABE8-2F87B3FE4BF2}"/>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3" name="正方形/長方形 602">
          <a:extLst>
            <a:ext uri="{FF2B5EF4-FFF2-40B4-BE49-F238E27FC236}">
              <a16:creationId xmlns:a16="http://schemas.microsoft.com/office/drawing/2014/main" id="{6860B4E2-2DA7-408E-B13E-A047E0EDAAA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4" name="正方形/長方形 603">
          <a:extLst>
            <a:ext uri="{FF2B5EF4-FFF2-40B4-BE49-F238E27FC236}">
              <a16:creationId xmlns:a16="http://schemas.microsoft.com/office/drawing/2014/main" id="{D95ACF30-4D8E-40AA-A2FF-652F16B346A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5" name="正方形/長方形 604">
          <a:extLst>
            <a:ext uri="{FF2B5EF4-FFF2-40B4-BE49-F238E27FC236}">
              <a16:creationId xmlns:a16="http://schemas.microsoft.com/office/drawing/2014/main" id="{0DCFB92F-129D-4A9B-9083-E543A958E872}"/>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06" name="テキスト ボックス 605">
          <a:extLst>
            <a:ext uri="{FF2B5EF4-FFF2-40B4-BE49-F238E27FC236}">
              <a16:creationId xmlns:a16="http://schemas.microsoft.com/office/drawing/2014/main" id="{1E995546-F675-4A84-A275-8C6A769F58B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07" name="直線コネクタ 606">
          <a:extLst>
            <a:ext uri="{FF2B5EF4-FFF2-40B4-BE49-F238E27FC236}">
              <a16:creationId xmlns:a16="http://schemas.microsoft.com/office/drawing/2014/main" id="{DC635E99-9507-43E9-B843-59C884F6A455}"/>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08" name="テキスト ボックス 607">
          <a:extLst>
            <a:ext uri="{FF2B5EF4-FFF2-40B4-BE49-F238E27FC236}">
              <a16:creationId xmlns:a16="http://schemas.microsoft.com/office/drawing/2014/main" id="{62067F29-5FD5-4D49-B622-04EEF64F0E8A}"/>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09" name="直線コネクタ 608">
          <a:extLst>
            <a:ext uri="{FF2B5EF4-FFF2-40B4-BE49-F238E27FC236}">
              <a16:creationId xmlns:a16="http://schemas.microsoft.com/office/drawing/2014/main" id="{82E54193-1EA3-41D2-B424-3F2883B5AFDF}"/>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10" name="テキスト ボックス 609">
          <a:extLst>
            <a:ext uri="{FF2B5EF4-FFF2-40B4-BE49-F238E27FC236}">
              <a16:creationId xmlns:a16="http://schemas.microsoft.com/office/drawing/2014/main" id="{664C7333-8B77-4010-A46B-30D392B9288F}"/>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11" name="直線コネクタ 610">
          <a:extLst>
            <a:ext uri="{FF2B5EF4-FFF2-40B4-BE49-F238E27FC236}">
              <a16:creationId xmlns:a16="http://schemas.microsoft.com/office/drawing/2014/main" id="{1D7687DB-31F5-468E-98A2-3A38791DE151}"/>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12" name="テキスト ボックス 611">
          <a:extLst>
            <a:ext uri="{FF2B5EF4-FFF2-40B4-BE49-F238E27FC236}">
              <a16:creationId xmlns:a16="http://schemas.microsoft.com/office/drawing/2014/main" id="{A3F018BE-63F9-47DB-906E-D6D086FB0FBA}"/>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13" name="直線コネクタ 612">
          <a:extLst>
            <a:ext uri="{FF2B5EF4-FFF2-40B4-BE49-F238E27FC236}">
              <a16:creationId xmlns:a16="http://schemas.microsoft.com/office/drawing/2014/main" id="{FF67CE2E-B0BF-43FE-9C95-8A1306ED6B1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14" name="テキスト ボックス 613">
          <a:extLst>
            <a:ext uri="{FF2B5EF4-FFF2-40B4-BE49-F238E27FC236}">
              <a16:creationId xmlns:a16="http://schemas.microsoft.com/office/drawing/2014/main" id="{03734057-FA77-4C3E-8392-529D622E74C7}"/>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15" name="直線コネクタ 614">
          <a:extLst>
            <a:ext uri="{FF2B5EF4-FFF2-40B4-BE49-F238E27FC236}">
              <a16:creationId xmlns:a16="http://schemas.microsoft.com/office/drawing/2014/main" id="{9AD970CC-182D-49B4-BCB4-1DBC28313BA9}"/>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16" name="テキスト ボックス 615">
          <a:extLst>
            <a:ext uri="{FF2B5EF4-FFF2-40B4-BE49-F238E27FC236}">
              <a16:creationId xmlns:a16="http://schemas.microsoft.com/office/drawing/2014/main" id="{5B3852F5-5519-4712-89E1-C83351A9B12C}"/>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17" name="直線コネクタ 616">
          <a:extLst>
            <a:ext uri="{FF2B5EF4-FFF2-40B4-BE49-F238E27FC236}">
              <a16:creationId xmlns:a16="http://schemas.microsoft.com/office/drawing/2014/main" id="{15D94984-FD2B-4D4F-A465-0101188EB601}"/>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18" name="テキスト ボックス 617">
          <a:extLst>
            <a:ext uri="{FF2B5EF4-FFF2-40B4-BE49-F238E27FC236}">
              <a16:creationId xmlns:a16="http://schemas.microsoft.com/office/drawing/2014/main" id="{CCEE0DD1-775B-4360-AE2B-6C767EC65C29}"/>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19" name="直線コネクタ 618">
          <a:extLst>
            <a:ext uri="{FF2B5EF4-FFF2-40B4-BE49-F238E27FC236}">
              <a16:creationId xmlns:a16="http://schemas.microsoft.com/office/drawing/2014/main" id="{3B6B8075-B9C9-4E6B-B2C8-788AC505859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0" name="【消防施設】&#10;有形固定資産減価償却率グラフ枠">
          <a:extLst>
            <a:ext uri="{FF2B5EF4-FFF2-40B4-BE49-F238E27FC236}">
              <a16:creationId xmlns:a16="http://schemas.microsoft.com/office/drawing/2014/main" id="{3BF5790A-7A84-46D4-9C73-6719D74E4CE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21" name="直線コネクタ 620">
          <a:extLst>
            <a:ext uri="{FF2B5EF4-FFF2-40B4-BE49-F238E27FC236}">
              <a16:creationId xmlns:a16="http://schemas.microsoft.com/office/drawing/2014/main" id="{0585BF3A-4F04-4AC5-9CDE-F01FB7204925}"/>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22" name="【消防施設】&#10;有形固定資産減価償却率最小値テキスト">
          <a:extLst>
            <a:ext uri="{FF2B5EF4-FFF2-40B4-BE49-F238E27FC236}">
              <a16:creationId xmlns:a16="http://schemas.microsoft.com/office/drawing/2014/main" id="{FEB2FB83-6999-4390-957C-44AD6F09178F}"/>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23" name="直線コネクタ 622">
          <a:extLst>
            <a:ext uri="{FF2B5EF4-FFF2-40B4-BE49-F238E27FC236}">
              <a16:creationId xmlns:a16="http://schemas.microsoft.com/office/drawing/2014/main" id="{A3E2F4AF-C7D5-483A-A41A-D784C88EAC0E}"/>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24" name="【消防施設】&#10;有形固定資産減価償却率最大値テキスト">
          <a:extLst>
            <a:ext uri="{FF2B5EF4-FFF2-40B4-BE49-F238E27FC236}">
              <a16:creationId xmlns:a16="http://schemas.microsoft.com/office/drawing/2014/main" id="{10C1119A-1A45-425C-A379-C10FFECAC6DC}"/>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25" name="直線コネクタ 624">
          <a:extLst>
            <a:ext uri="{FF2B5EF4-FFF2-40B4-BE49-F238E27FC236}">
              <a16:creationId xmlns:a16="http://schemas.microsoft.com/office/drawing/2014/main" id="{7350C24F-85EB-4B12-A93F-803FF7BBD517}"/>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148607</xdr:rowOff>
    </xdr:from>
    <xdr:ext cx="405111" cy="259045"/>
    <xdr:sp macro="" textlink="">
      <xdr:nvSpPr>
        <xdr:cNvPr id="626" name="【消防施設】&#10;有形固定資産減価償却率平均値テキスト">
          <a:extLst>
            <a:ext uri="{FF2B5EF4-FFF2-40B4-BE49-F238E27FC236}">
              <a16:creationId xmlns:a16="http://schemas.microsoft.com/office/drawing/2014/main" id="{B06F16A6-3BEF-4D89-BDFD-15453051560A}"/>
            </a:ext>
          </a:extLst>
        </xdr:cNvPr>
        <xdr:cNvSpPr txBox="1"/>
      </xdr:nvSpPr>
      <xdr:spPr>
        <a:xfrm>
          <a:off x="16357600" y="140360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170180</xdr:rowOff>
    </xdr:from>
    <xdr:to>
      <xdr:col>85</xdr:col>
      <xdr:colOff>177800</xdr:colOff>
      <xdr:row>82</xdr:row>
      <xdr:rowOff>100330</xdr:rowOff>
    </xdr:to>
    <xdr:sp macro="" textlink="">
      <xdr:nvSpPr>
        <xdr:cNvPr id="627" name="フローチャート: 判断 626">
          <a:extLst>
            <a:ext uri="{FF2B5EF4-FFF2-40B4-BE49-F238E27FC236}">
              <a16:creationId xmlns:a16="http://schemas.microsoft.com/office/drawing/2014/main" id="{103C8D99-14A9-4696-BCA0-56A129A48BAE}"/>
            </a:ext>
          </a:extLst>
        </xdr:cNvPr>
        <xdr:cNvSpPr/>
      </xdr:nvSpPr>
      <xdr:spPr>
        <a:xfrm>
          <a:off x="162687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10161</xdr:rowOff>
    </xdr:from>
    <xdr:to>
      <xdr:col>81</xdr:col>
      <xdr:colOff>101600</xdr:colOff>
      <xdr:row>82</xdr:row>
      <xdr:rowOff>111761</xdr:rowOff>
    </xdr:to>
    <xdr:sp macro="" textlink="">
      <xdr:nvSpPr>
        <xdr:cNvPr id="628" name="フローチャート: 判断 627">
          <a:extLst>
            <a:ext uri="{FF2B5EF4-FFF2-40B4-BE49-F238E27FC236}">
              <a16:creationId xmlns:a16="http://schemas.microsoft.com/office/drawing/2014/main" id="{B4EA7FAD-2BB4-4351-9E3E-3EB630772F84}"/>
            </a:ext>
          </a:extLst>
        </xdr:cNvPr>
        <xdr:cNvSpPr/>
      </xdr:nvSpPr>
      <xdr:spPr>
        <a:xfrm>
          <a:off x="154305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24130</xdr:rowOff>
    </xdr:from>
    <xdr:to>
      <xdr:col>76</xdr:col>
      <xdr:colOff>165100</xdr:colOff>
      <xdr:row>82</xdr:row>
      <xdr:rowOff>125730</xdr:rowOff>
    </xdr:to>
    <xdr:sp macro="" textlink="">
      <xdr:nvSpPr>
        <xdr:cNvPr id="629" name="フローチャート: 判断 628">
          <a:extLst>
            <a:ext uri="{FF2B5EF4-FFF2-40B4-BE49-F238E27FC236}">
              <a16:creationId xmlns:a16="http://schemas.microsoft.com/office/drawing/2014/main" id="{CA90DDCA-3E8E-4AB3-9398-D19C45955475}"/>
            </a:ext>
          </a:extLst>
        </xdr:cNvPr>
        <xdr:cNvSpPr/>
      </xdr:nvSpPr>
      <xdr:spPr>
        <a:xfrm>
          <a:off x="14541500" y="1408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58420</xdr:rowOff>
    </xdr:from>
    <xdr:to>
      <xdr:col>72</xdr:col>
      <xdr:colOff>38100</xdr:colOff>
      <xdr:row>81</xdr:row>
      <xdr:rowOff>160020</xdr:rowOff>
    </xdr:to>
    <xdr:sp macro="" textlink="">
      <xdr:nvSpPr>
        <xdr:cNvPr id="630" name="フローチャート: 判断 629">
          <a:extLst>
            <a:ext uri="{FF2B5EF4-FFF2-40B4-BE49-F238E27FC236}">
              <a16:creationId xmlns:a16="http://schemas.microsoft.com/office/drawing/2014/main" id="{D983DEB1-1C1A-47F9-9AC2-F27F279A14BB}"/>
            </a:ext>
          </a:extLst>
        </xdr:cNvPr>
        <xdr:cNvSpPr/>
      </xdr:nvSpPr>
      <xdr:spPr>
        <a:xfrm>
          <a:off x="13652500" y="13945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146050</xdr:rowOff>
    </xdr:from>
    <xdr:to>
      <xdr:col>67</xdr:col>
      <xdr:colOff>101600</xdr:colOff>
      <xdr:row>82</xdr:row>
      <xdr:rowOff>76200</xdr:rowOff>
    </xdr:to>
    <xdr:sp macro="" textlink="">
      <xdr:nvSpPr>
        <xdr:cNvPr id="631" name="フローチャート: 判断 630">
          <a:extLst>
            <a:ext uri="{FF2B5EF4-FFF2-40B4-BE49-F238E27FC236}">
              <a16:creationId xmlns:a16="http://schemas.microsoft.com/office/drawing/2014/main" id="{8D8CCE2F-C719-44EB-B5F0-B5638C743BC9}"/>
            </a:ext>
          </a:extLst>
        </xdr:cNvPr>
        <xdr:cNvSpPr/>
      </xdr:nvSpPr>
      <xdr:spPr>
        <a:xfrm>
          <a:off x="12763500" y="1403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32" name="テキスト ボックス 631">
          <a:extLst>
            <a:ext uri="{FF2B5EF4-FFF2-40B4-BE49-F238E27FC236}">
              <a16:creationId xmlns:a16="http://schemas.microsoft.com/office/drawing/2014/main" id="{13AB5518-B283-4B5B-8FBA-C48D58A34325}"/>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33" name="テキスト ボックス 632">
          <a:extLst>
            <a:ext uri="{FF2B5EF4-FFF2-40B4-BE49-F238E27FC236}">
              <a16:creationId xmlns:a16="http://schemas.microsoft.com/office/drawing/2014/main" id="{3D6A1382-E8D2-4748-8070-A428F508A1B7}"/>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34" name="テキスト ボックス 633">
          <a:extLst>
            <a:ext uri="{FF2B5EF4-FFF2-40B4-BE49-F238E27FC236}">
              <a16:creationId xmlns:a16="http://schemas.microsoft.com/office/drawing/2014/main" id="{0312FD20-20A2-4445-9456-F26C3E6FBC16}"/>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35" name="テキスト ボックス 634">
          <a:extLst>
            <a:ext uri="{FF2B5EF4-FFF2-40B4-BE49-F238E27FC236}">
              <a16:creationId xmlns:a16="http://schemas.microsoft.com/office/drawing/2014/main" id="{016C030C-8BB0-4AFC-A30B-DA084584BC3A}"/>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36" name="テキスト ボックス 635">
          <a:extLst>
            <a:ext uri="{FF2B5EF4-FFF2-40B4-BE49-F238E27FC236}">
              <a16:creationId xmlns:a16="http://schemas.microsoft.com/office/drawing/2014/main" id="{83899EA0-43BC-4B9D-A9A1-D21989052BB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143511</xdr:rowOff>
    </xdr:from>
    <xdr:to>
      <xdr:col>85</xdr:col>
      <xdr:colOff>177800</xdr:colOff>
      <xdr:row>79</xdr:row>
      <xdr:rowOff>73661</xdr:rowOff>
    </xdr:to>
    <xdr:sp macro="" textlink="">
      <xdr:nvSpPr>
        <xdr:cNvPr id="637" name="楕円 636">
          <a:extLst>
            <a:ext uri="{FF2B5EF4-FFF2-40B4-BE49-F238E27FC236}">
              <a16:creationId xmlns:a16="http://schemas.microsoft.com/office/drawing/2014/main" id="{43F7CFDC-75C2-4423-9CA7-B9157D77DA2F}"/>
            </a:ext>
          </a:extLst>
        </xdr:cNvPr>
        <xdr:cNvSpPr/>
      </xdr:nvSpPr>
      <xdr:spPr>
        <a:xfrm>
          <a:off x="16268700" y="13516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77</xdr:row>
      <xdr:rowOff>166388</xdr:rowOff>
    </xdr:from>
    <xdr:ext cx="405111" cy="259045"/>
    <xdr:sp macro="" textlink="">
      <xdr:nvSpPr>
        <xdr:cNvPr id="638" name="【消防施設】&#10;有形固定資産減価償却率該当値テキスト">
          <a:extLst>
            <a:ext uri="{FF2B5EF4-FFF2-40B4-BE49-F238E27FC236}">
              <a16:creationId xmlns:a16="http://schemas.microsoft.com/office/drawing/2014/main" id="{684A47B2-2A03-4971-80C4-BC04281BEA71}"/>
            </a:ext>
          </a:extLst>
        </xdr:cNvPr>
        <xdr:cNvSpPr txBox="1"/>
      </xdr:nvSpPr>
      <xdr:spPr>
        <a:xfrm>
          <a:off x="16357600" y="1336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104139</xdr:rowOff>
    </xdr:from>
    <xdr:to>
      <xdr:col>81</xdr:col>
      <xdr:colOff>101600</xdr:colOff>
      <xdr:row>82</xdr:row>
      <xdr:rowOff>34289</xdr:rowOff>
    </xdr:to>
    <xdr:sp macro="" textlink="">
      <xdr:nvSpPr>
        <xdr:cNvPr id="639" name="楕円 638">
          <a:extLst>
            <a:ext uri="{FF2B5EF4-FFF2-40B4-BE49-F238E27FC236}">
              <a16:creationId xmlns:a16="http://schemas.microsoft.com/office/drawing/2014/main" id="{A8F6A74F-6F43-4DCA-924D-E424A7664904}"/>
            </a:ext>
          </a:extLst>
        </xdr:cNvPr>
        <xdr:cNvSpPr/>
      </xdr:nvSpPr>
      <xdr:spPr>
        <a:xfrm>
          <a:off x="15430500" y="13991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22861</xdr:rowOff>
    </xdr:from>
    <xdr:to>
      <xdr:col>85</xdr:col>
      <xdr:colOff>127000</xdr:colOff>
      <xdr:row>81</xdr:row>
      <xdr:rowOff>154939</xdr:rowOff>
    </xdr:to>
    <xdr:cxnSp macro="">
      <xdr:nvCxnSpPr>
        <xdr:cNvPr id="640" name="直線コネクタ 639">
          <a:extLst>
            <a:ext uri="{FF2B5EF4-FFF2-40B4-BE49-F238E27FC236}">
              <a16:creationId xmlns:a16="http://schemas.microsoft.com/office/drawing/2014/main" id="{AB23E3EC-ECB2-4E12-993D-8CADDD4B0D59}"/>
            </a:ext>
          </a:extLst>
        </xdr:cNvPr>
        <xdr:cNvCxnSpPr/>
      </xdr:nvCxnSpPr>
      <xdr:spPr>
        <a:xfrm flipV="1">
          <a:off x="15481300" y="13567411"/>
          <a:ext cx="838200" cy="474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72389</xdr:rowOff>
    </xdr:from>
    <xdr:to>
      <xdr:col>76</xdr:col>
      <xdr:colOff>165100</xdr:colOff>
      <xdr:row>82</xdr:row>
      <xdr:rowOff>2539</xdr:rowOff>
    </xdr:to>
    <xdr:sp macro="" textlink="">
      <xdr:nvSpPr>
        <xdr:cNvPr id="641" name="楕円 640">
          <a:extLst>
            <a:ext uri="{FF2B5EF4-FFF2-40B4-BE49-F238E27FC236}">
              <a16:creationId xmlns:a16="http://schemas.microsoft.com/office/drawing/2014/main" id="{1D7A573F-C32A-4286-8E58-5C6BBED8E9F1}"/>
            </a:ext>
          </a:extLst>
        </xdr:cNvPr>
        <xdr:cNvSpPr/>
      </xdr:nvSpPr>
      <xdr:spPr>
        <a:xfrm>
          <a:off x="14541500" y="13959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123189</xdr:rowOff>
    </xdr:from>
    <xdr:to>
      <xdr:col>81</xdr:col>
      <xdr:colOff>50800</xdr:colOff>
      <xdr:row>81</xdr:row>
      <xdr:rowOff>154939</xdr:rowOff>
    </xdr:to>
    <xdr:cxnSp macro="">
      <xdr:nvCxnSpPr>
        <xdr:cNvPr id="642" name="直線コネクタ 641">
          <a:extLst>
            <a:ext uri="{FF2B5EF4-FFF2-40B4-BE49-F238E27FC236}">
              <a16:creationId xmlns:a16="http://schemas.microsoft.com/office/drawing/2014/main" id="{48D7A455-411A-4FF1-ADCF-6217D379EBAA}"/>
            </a:ext>
          </a:extLst>
        </xdr:cNvPr>
        <xdr:cNvCxnSpPr/>
      </xdr:nvCxnSpPr>
      <xdr:spPr>
        <a:xfrm>
          <a:off x="14592300" y="14010639"/>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113030</xdr:rowOff>
    </xdr:from>
    <xdr:to>
      <xdr:col>72</xdr:col>
      <xdr:colOff>38100</xdr:colOff>
      <xdr:row>81</xdr:row>
      <xdr:rowOff>43180</xdr:rowOff>
    </xdr:to>
    <xdr:sp macro="" textlink="">
      <xdr:nvSpPr>
        <xdr:cNvPr id="643" name="楕円 642">
          <a:extLst>
            <a:ext uri="{FF2B5EF4-FFF2-40B4-BE49-F238E27FC236}">
              <a16:creationId xmlns:a16="http://schemas.microsoft.com/office/drawing/2014/main" id="{E2A08FB1-5BA9-42FE-8138-415373025DD8}"/>
            </a:ext>
          </a:extLst>
        </xdr:cNvPr>
        <xdr:cNvSpPr/>
      </xdr:nvSpPr>
      <xdr:spPr>
        <a:xfrm>
          <a:off x="13652500" y="13829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163830</xdr:rowOff>
    </xdr:from>
    <xdr:to>
      <xdr:col>76</xdr:col>
      <xdr:colOff>114300</xdr:colOff>
      <xdr:row>81</xdr:row>
      <xdr:rowOff>123189</xdr:rowOff>
    </xdr:to>
    <xdr:cxnSp macro="">
      <xdr:nvCxnSpPr>
        <xdr:cNvPr id="644" name="直線コネクタ 643">
          <a:extLst>
            <a:ext uri="{FF2B5EF4-FFF2-40B4-BE49-F238E27FC236}">
              <a16:creationId xmlns:a16="http://schemas.microsoft.com/office/drawing/2014/main" id="{AC385490-F220-491F-B211-C990310860B1}"/>
            </a:ext>
          </a:extLst>
        </xdr:cNvPr>
        <xdr:cNvCxnSpPr/>
      </xdr:nvCxnSpPr>
      <xdr:spPr>
        <a:xfrm>
          <a:off x="13703300" y="13879830"/>
          <a:ext cx="889000" cy="130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144780</xdr:rowOff>
    </xdr:from>
    <xdr:to>
      <xdr:col>67</xdr:col>
      <xdr:colOff>101600</xdr:colOff>
      <xdr:row>82</xdr:row>
      <xdr:rowOff>74930</xdr:rowOff>
    </xdr:to>
    <xdr:sp macro="" textlink="">
      <xdr:nvSpPr>
        <xdr:cNvPr id="645" name="楕円 644">
          <a:extLst>
            <a:ext uri="{FF2B5EF4-FFF2-40B4-BE49-F238E27FC236}">
              <a16:creationId xmlns:a16="http://schemas.microsoft.com/office/drawing/2014/main" id="{F0B385CA-A985-4378-88E7-EE38F409C0D7}"/>
            </a:ext>
          </a:extLst>
        </xdr:cNvPr>
        <xdr:cNvSpPr/>
      </xdr:nvSpPr>
      <xdr:spPr>
        <a:xfrm>
          <a:off x="12763500" y="1403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163830</xdr:rowOff>
    </xdr:from>
    <xdr:to>
      <xdr:col>71</xdr:col>
      <xdr:colOff>177800</xdr:colOff>
      <xdr:row>82</xdr:row>
      <xdr:rowOff>24130</xdr:rowOff>
    </xdr:to>
    <xdr:cxnSp macro="">
      <xdr:nvCxnSpPr>
        <xdr:cNvPr id="646" name="直線コネクタ 645">
          <a:extLst>
            <a:ext uri="{FF2B5EF4-FFF2-40B4-BE49-F238E27FC236}">
              <a16:creationId xmlns:a16="http://schemas.microsoft.com/office/drawing/2014/main" id="{FF8E77D3-54D9-4BF3-97C5-4EED4D77CC9D}"/>
            </a:ext>
          </a:extLst>
        </xdr:cNvPr>
        <xdr:cNvCxnSpPr/>
      </xdr:nvCxnSpPr>
      <xdr:spPr>
        <a:xfrm flipV="1">
          <a:off x="12814300" y="1387983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102888</xdr:rowOff>
    </xdr:from>
    <xdr:ext cx="405111" cy="259045"/>
    <xdr:sp macro="" textlink="">
      <xdr:nvSpPr>
        <xdr:cNvPr id="647" name="n_1aveValue【消防施設】&#10;有形固定資産減価償却率">
          <a:extLst>
            <a:ext uri="{FF2B5EF4-FFF2-40B4-BE49-F238E27FC236}">
              <a16:creationId xmlns:a16="http://schemas.microsoft.com/office/drawing/2014/main" id="{19F6876F-FE53-40BF-95CD-88CF41D4F020}"/>
            </a:ext>
          </a:extLst>
        </xdr:cNvPr>
        <xdr:cNvSpPr txBox="1"/>
      </xdr:nvSpPr>
      <xdr:spPr>
        <a:xfrm>
          <a:off x="15266044" y="141617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116857</xdr:rowOff>
    </xdr:from>
    <xdr:ext cx="405111" cy="259045"/>
    <xdr:sp macro="" textlink="">
      <xdr:nvSpPr>
        <xdr:cNvPr id="648" name="n_2aveValue【消防施設】&#10;有形固定資産減価償却率">
          <a:extLst>
            <a:ext uri="{FF2B5EF4-FFF2-40B4-BE49-F238E27FC236}">
              <a16:creationId xmlns:a16="http://schemas.microsoft.com/office/drawing/2014/main" id="{9F3EC405-2701-4D95-92B3-AEE038267832}"/>
            </a:ext>
          </a:extLst>
        </xdr:cNvPr>
        <xdr:cNvSpPr txBox="1"/>
      </xdr:nvSpPr>
      <xdr:spPr>
        <a:xfrm>
          <a:off x="14389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151147</xdr:rowOff>
    </xdr:from>
    <xdr:ext cx="405111" cy="259045"/>
    <xdr:sp macro="" textlink="">
      <xdr:nvSpPr>
        <xdr:cNvPr id="649" name="n_3aveValue【消防施設】&#10;有形固定資産減価償却率">
          <a:extLst>
            <a:ext uri="{FF2B5EF4-FFF2-40B4-BE49-F238E27FC236}">
              <a16:creationId xmlns:a16="http://schemas.microsoft.com/office/drawing/2014/main" id="{BEB2C6F9-253A-4F7D-A403-CA0ED63F9C61}"/>
            </a:ext>
          </a:extLst>
        </xdr:cNvPr>
        <xdr:cNvSpPr txBox="1"/>
      </xdr:nvSpPr>
      <xdr:spPr>
        <a:xfrm>
          <a:off x="13500744" y="1403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67327</xdr:rowOff>
    </xdr:from>
    <xdr:ext cx="405111" cy="259045"/>
    <xdr:sp macro="" textlink="">
      <xdr:nvSpPr>
        <xdr:cNvPr id="650" name="n_4aveValue【消防施設】&#10;有形固定資産減価償却率">
          <a:extLst>
            <a:ext uri="{FF2B5EF4-FFF2-40B4-BE49-F238E27FC236}">
              <a16:creationId xmlns:a16="http://schemas.microsoft.com/office/drawing/2014/main" id="{154615ED-85B8-4339-8350-82F4E6E43EF6}"/>
            </a:ext>
          </a:extLst>
        </xdr:cNvPr>
        <xdr:cNvSpPr txBox="1"/>
      </xdr:nvSpPr>
      <xdr:spPr>
        <a:xfrm>
          <a:off x="12611744" y="14126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50816</xdr:rowOff>
    </xdr:from>
    <xdr:ext cx="405111" cy="259045"/>
    <xdr:sp macro="" textlink="">
      <xdr:nvSpPr>
        <xdr:cNvPr id="651" name="n_1mainValue【消防施設】&#10;有形固定資産減価償却率">
          <a:extLst>
            <a:ext uri="{FF2B5EF4-FFF2-40B4-BE49-F238E27FC236}">
              <a16:creationId xmlns:a16="http://schemas.microsoft.com/office/drawing/2014/main" id="{9A7BADB9-4455-4197-8BF6-CC5FC77EB2D8}"/>
            </a:ext>
          </a:extLst>
        </xdr:cNvPr>
        <xdr:cNvSpPr txBox="1"/>
      </xdr:nvSpPr>
      <xdr:spPr>
        <a:xfrm>
          <a:off x="15266044" y="13766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19066</xdr:rowOff>
    </xdr:from>
    <xdr:ext cx="405111" cy="259045"/>
    <xdr:sp macro="" textlink="">
      <xdr:nvSpPr>
        <xdr:cNvPr id="652" name="n_2mainValue【消防施設】&#10;有形固定資産減価償却率">
          <a:extLst>
            <a:ext uri="{FF2B5EF4-FFF2-40B4-BE49-F238E27FC236}">
              <a16:creationId xmlns:a16="http://schemas.microsoft.com/office/drawing/2014/main" id="{17022728-B1EC-42F1-814E-AF01FC818F47}"/>
            </a:ext>
          </a:extLst>
        </xdr:cNvPr>
        <xdr:cNvSpPr txBox="1"/>
      </xdr:nvSpPr>
      <xdr:spPr>
        <a:xfrm>
          <a:off x="14389744" y="13735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59707</xdr:rowOff>
    </xdr:from>
    <xdr:ext cx="405111" cy="259045"/>
    <xdr:sp macro="" textlink="">
      <xdr:nvSpPr>
        <xdr:cNvPr id="653" name="n_3mainValue【消防施設】&#10;有形固定資産減価償却率">
          <a:extLst>
            <a:ext uri="{FF2B5EF4-FFF2-40B4-BE49-F238E27FC236}">
              <a16:creationId xmlns:a16="http://schemas.microsoft.com/office/drawing/2014/main" id="{00E15942-750B-400C-955D-16E22100ED31}"/>
            </a:ext>
          </a:extLst>
        </xdr:cNvPr>
        <xdr:cNvSpPr txBox="1"/>
      </xdr:nvSpPr>
      <xdr:spPr>
        <a:xfrm>
          <a:off x="13500744" y="1360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91457</xdr:rowOff>
    </xdr:from>
    <xdr:ext cx="405111" cy="259045"/>
    <xdr:sp macro="" textlink="">
      <xdr:nvSpPr>
        <xdr:cNvPr id="654" name="n_4mainValue【消防施設】&#10;有形固定資産減価償却率">
          <a:extLst>
            <a:ext uri="{FF2B5EF4-FFF2-40B4-BE49-F238E27FC236}">
              <a16:creationId xmlns:a16="http://schemas.microsoft.com/office/drawing/2014/main" id="{27DC2DC6-9345-4EC8-A9FD-2CE7E15AC032}"/>
            </a:ext>
          </a:extLst>
        </xdr:cNvPr>
        <xdr:cNvSpPr txBox="1"/>
      </xdr:nvSpPr>
      <xdr:spPr>
        <a:xfrm>
          <a:off x="12611744" y="13807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55" name="正方形/長方形 654">
          <a:extLst>
            <a:ext uri="{FF2B5EF4-FFF2-40B4-BE49-F238E27FC236}">
              <a16:creationId xmlns:a16="http://schemas.microsoft.com/office/drawing/2014/main" id="{3BB5D0FF-D3D7-49A1-BC76-5777ACCC9DC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56" name="正方形/長方形 655">
          <a:extLst>
            <a:ext uri="{FF2B5EF4-FFF2-40B4-BE49-F238E27FC236}">
              <a16:creationId xmlns:a16="http://schemas.microsoft.com/office/drawing/2014/main" id="{D57C287A-8223-41F8-8CF8-66F350A15EE4}"/>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57" name="正方形/長方形 656">
          <a:extLst>
            <a:ext uri="{FF2B5EF4-FFF2-40B4-BE49-F238E27FC236}">
              <a16:creationId xmlns:a16="http://schemas.microsoft.com/office/drawing/2014/main" id="{2D3903AD-DFE9-4181-AA8E-976CDEE9E655}"/>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58" name="正方形/長方形 657">
          <a:extLst>
            <a:ext uri="{FF2B5EF4-FFF2-40B4-BE49-F238E27FC236}">
              <a16:creationId xmlns:a16="http://schemas.microsoft.com/office/drawing/2014/main" id="{5CC2FF5B-8214-4DB7-9971-2F4690547C2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59" name="正方形/長方形 658">
          <a:extLst>
            <a:ext uri="{FF2B5EF4-FFF2-40B4-BE49-F238E27FC236}">
              <a16:creationId xmlns:a16="http://schemas.microsoft.com/office/drawing/2014/main" id="{6222DB1B-C2B0-4D6F-9C68-086071798EE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60" name="正方形/長方形 659">
          <a:extLst>
            <a:ext uri="{FF2B5EF4-FFF2-40B4-BE49-F238E27FC236}">
              <a16:creationId xmlns:a16="http://schemas.microsoft.com/office/drawing/2014/main" id="{877C4B09-BC1B-4A6D-8B70-CC8B5CDD2682}"/>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61" name="正方形/長方形 660">
          <a:extLst>
            <a:ext uri="{FF2B5EF4-FFF2-40B4-BE49-F238E27FC236}">
              <a16:creationId xmlns:a16="http://schemas.microsoft.com/office/drawing/2014/main" id="{35B7D1F3-BD43-47F6-AFD7-C5F12D6D5DD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62" name="正方形/長方形 661">
          <a:extLst>
            <a:ext uri="{FF2B5EF4-FFF2-40B4-BE49-F238E27FC236}">
              <a16:creationId xmlns:a16="http://schemas.microsoft.com/office/drawing/2014/main" id="{DC18FA9C-2AAD-4FDD-86E2-A609623E02B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63" name="テキスト ボックス 662">
          <a:extLst>
            <a:ext uri="{FF2B5EF4-FFF2-40B4-BE49-F238E27FC236}">
              <a16:creationId xmlns:a16="http://schemas.microsoft.com/office/drawing/2014/main" id="{2845AA6C-32CA-4790-853F-5228F1CD681E}"/>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64" name="直線コネクタ 663">
          <a:extLst>
            <a:ext uri="{FF2B5EF4-FFF2-40B4-BE49-F238E27FC236}">
              <a16:creationId xmlns:a16="http://schemas.microsoft.com/office/drawing/2014/main" id="{69721588-2C42-426F-B209-C88AFECF5064}"/>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65" name="直線コネクタ 664">
          <a:extLst>
            <a:ext uri="{FF2B5EF4-FFF2-40B4-BE49-F238E27FC236}">
              <a16:creationId xmlns:a16="http://schemas.microsoft.com/office/drawing/2014/main" id="{46A96E02-2356-469D-9874-1C4D8B5713B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66" name="テキスト ボックス 665">
          <a:extLst>
            <a:ext uri="{FF2B5EF4-FFF2-40B4-BE49-F238E27FC236}">
              <a16:creationId xmlns:a16="http://schemas.microsoft.com/office/drawing/2014/main" id="{D2F2ABDA-EA9D-4E5B-A464-852C3F144BF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67" name="直線コネクタ 666">
          <a:extLst>
            <a:ext uri="{FF2B5EF4-FFF2-40B4-BE49-F238E27FC236}">
              <a16:creationId xmlns:a16="http://schemas.microsoft.com/office/drawing/2014/main" id="{C5D5A9D9-B9FB-49AB-B13D-DE9C48DC32C8}"/>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83</xdr:row>
      <xdr:rowOff>105427</xdr:rowOff>
    </xdr:from>
    <xdr:ext cx="595419" cy="259045"/>
    <xdr:sp macro="" textlink="">
      <xdr:nvSpPr>
        <xdr:cNvPr id="668" name="テキスト ボックス 667">
          <a:extLst>
            <a:ext uri="{FF2B5EF4-FFF2-40B4-BE49-F238E27FC236}">
              <a16:creationId xmlns:a16="http://schemas.microsoft.com/office/drawing/2014/main" id="{DF225D0C-10C8-4301-A614-75E5B6B98ECD}"/>
            </a:ext>
          </a:extLst>
        </xdr:cNvPr>
        <xdr:cNvSpPr txBox="1"/>
      </xdr:nvSpPr>
      <xdr:spPr>
        <a:xfrm>
          <a:off x="17692581" y="1433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69" name="直線コネクタ 668">
          <a:extLst>
            <a:ext uri="{FF2B5EF4-FFF2-40B4-BE49-F238E27FC236}">
              <a16:creationId xmlns:a16="http://schemas.microsoft.com/office/drawing/2014/main" id="{5319E662-6D95-4B89-92E7-051EB8BB8DF6}"/>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81</xdr:row>
      <xdr:rowOff>67327</xdr:rowOff>
    </xdr:from>
    <xdr:ext cx="595419" cy="259045"/>
    <xdr:sp macro="" textlink="">
      <xdr:nvSpPr>
        <xdr:cNvPr id="670" name="テキスト ボックス 669">
          <a:extLst>
            <a:ext uri="{FF2B5EF4-FFF2-40B4-BE49-F238E27FC236}">
              <a16:creationId xmlns:a16="http://schemas.microsoft.com/office/drawing/2014/main" id="{83878812-61AB-4F8C-B21F-1DE461270A52}"/>
            </a:ext>
          </a:extLst>
        </xdr:cNvPr>
        <xdr:cNvSpPr txBox="1"/>
      </xdr:nvSpPr>
      <xdr:spPr>
        <a:xfrm>
          <a:off x="17692581" y="1395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71" name="直線コネクタ 670">
          <a:extLst>
            <a:ext uri="{FF2B5EF4-FFF2-40B4-BE49-F238E27FC236}">
              <a16:creationId xmlns:a16="http://schemas.microsoft.com/office/drawing/2014/main" id="{1965C210-BD49-4E43-95F3-67CA9FFDC42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79</xdr:row>
      <xdr:rowOff>29227</xdr:rowOff>
    </xdr:from>
    <xdr:ext cx="595419" cy="259045"/>
    <xdr:sp macro="" textlink="">
      <xdr:nvSpPr>
        <xdr:cNvPr id="672" name="テキスト ボックス 671">
          <a:extLst>
            <a:ext uri="{FF2B5EF4-FFF2-40B4-BE49-F238E27FC236}">
              <a16:creationId xmlns:a16="http://schemas.microsoft.com/office/drawing/2014/main" id="{88490607-3E0E-4E2A-9078-BE37C12C4331}"/>
            </a:ext>
          </a:extLst>
        </xdr:cNvPr>
        <xdr:cNvSpPr txBox="1"/>
      </xdr:nvSpPr>
      <xdr:spPr>
        <a:xfrm>
          <a:off x="17692581" y="1357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73" name="直線コネクタ 672">
          <a:extLst>
            <a:ext uri="{FF2B5EF4-FFF2-40B4-BE49-F238E27FC236}">
              <a16:creationId xmlns:a16="http://schemas.microsoft.com/office/drawing/2014/main" id="{8FA7B5F7-AFDE-441C-96FA-C35DB0421766}"/>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162577</xdr:rowOff>
    </xdr:from>
    <xdr:ext cx="595419" cy="259045"/>
    <xdr:sp macro="" textlink="">
      <xdr:nvSpPr>
        <xdr:cNvPr id="674" name="テキスト ボックス 673">
          <a:extLst>
            <a:ext uri="{FF2B5EF4-FFF2-40B4-BE49-F238E27FC236}">
              <a16:creationId xmlns:a16="http://schemas.microsoft.com/office/drawing/2014/main" id="{5911E2BB-6543-4D1E-9401-C441654F24DF}"/>
            </a:ext>
          </a:extLst>
        </xdr:cNvPr>
        <xdr:cNvSpPr txBox="1"/>
      </xdr:nvSpPr>
      <xdr:spPr>
        <a:xfrm>
          <a:off x="17692581" y="1319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75" name="直線コネクタ 674">
          <a:extLst>
            <a:ext uri="{FF2B5EF4-FFF2-40B4-BE49-F238E27FC236}">
              <a16:creationId xmlns:a16="http://schemas.microsoft.com/office/drawing/2014/main" id="{1D97FCA5-63EE-4763-8C9D-67B80069E6F7}"/>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124477</xdr:rowOff>
    </xdr:from>
    <xdr:ext cx="595419" cy="259045"/>
    <xdr:sp macro="" textlink="">
      <xdr:nvSpPr>
        <xdr:cNvPr id="676" name="テキスト ボックス 675">
          <a:extLst>
            <a:ext uri="{FF2B5EF4-FFF2-40B4-BE49-F238E27FC236}">
              <a16:creationId xmlns:a16="http://schemas.microsoft.com/office/drawing/2014/main" id="{3F33F136-7599-4723-9E44-F1DF722E9E1F}"/>
            </a:ext>
          </a:extLst>
        </xdr:cNvPr>
        <xdr:cNvSpPr txBox="1"/>
      </xdr:nvSpPr>
      <xdr:spPr>
        <a:xfrm>
          <a:off x="17692581" y="1281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77" name="【消防施設】&#10;一人当たり面積グラフ枠">
          <a:extLst>
            <a:ext uri="{FF2B5EF4-FFF2-40B4-BE49-F238E27FC236}">
              <a16:creationId xmlns:a16="http://schemas.microsoft.com/office/drawing/2014/main" id="{D887B211-CE4F-4BDC-8E0A-76A9BA1B0784}"/>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100485</xdr:rowOff>
    </xdr:from>
    <xdr:to>
      <xdr:col>116</xdr:col>
      <xdr:colOff>62864</xdr:colOff>
      <xdr:row>86</xdr:row>
      <xdr:rowOff>114216</xdr:rowOff>
    </xdr:to>
    <xdr:cxnSp macro="">
      <xdr:nvCxnSpPr>
        <xdr:cNvPr id="678" name="直線コネクタ 677">
          <a:extLst>
            <a:ext uri="{FF2B5EF4-FFF2-40B4-BE49-F238E27FC236}">
              <a16:creationId xmlns:a16="http://schemas.microsoft.com/office/drawing/2014/main" id="{3580F51D-403A-4225-9E56-EC3EBF35FF30}"/>
            </a:ext>
          </a:extLst>
        </xdr:cNvPr>
        <xdr:cNvCxnSpPr/>
      </xdr:nvCxnSpPr>
      <xdr:spPr>
        <a:xfrm flipV="1">
          <a:off x="22160864" y="13473585"/>
          <a:ext cx="0" cy="1385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161486</xdr:rowOff>
    </xdr:from>
    <xdr:ext cx="469744" cy="259045"/>
    <xdr:sp macro="" textlink="">
      <xdr:nvSpPr>
        <xdr:cNvPr id="679" name="【消防施設】&#10;一人当たり面積最小値テキスト">
          <a:extLst>
            <a:ext uri="{FF2B5EF4-FFF2-40B4-BE49-F238E27FC236}">
              <a16:creationId xmlns:a16="http://schemas.microsoft.com/office/drawing/2014/main" id="{B1A7F8B5-5D0B-4C0C-A0F8-706973F511EF}"/>
            </a:ext>
          </a:extLst>
        </xdr:cNvPr>
        <xdr:cNvSpPr txBox="1"/>
      </xdr:nvSpPr>
      <xdr:spPr>
        <a:xfrm>
          <a:off x="22199600" y="14906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114216</xdr:rowOff>
    </xdr:from>
    <xdr:to>
      <xdr:col>116</xdr:col>
      <xdr:colOff>152400</xdr:colOff>
      <xdr:row>86</xdr:row>
      <xdr:rowOff>114216</xdr:rowOff>
    </xdr:to>
    <xdr:cxnSp macro="">
      <xdr:nvCxnSpPr>
        <xdr:cNvPr id="680" name="直線コネクタ 679">
          <a:extLst>
            <a:ext uri="{FF2B5EF4-FFF2-40B4-BE49-F238E27FC236}">
              <a16:creationId xmlns:a16="http://schemas.microsoft.com/office/drawing/2014/main" id="{27ECB5EA-B7CA-4AAD-9FFA-0575CB4DC232}"/>
            </a:ext>
          </a:extLst>
        </xdr:cNvPr>
        <xdr:cNvCxnSpPr/>
      </xdr:nvCxnSpPr>
      <xdr:spPr>
        <a:xfrm>
          <a:off x="22072600" y="148589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47162</xdr:rowOff>
    </xdr:from>
    <xdr:ext cx="599010" cy="259045"/>
    <xdr:sp macro="" textlink="">
      <xdr:nvSpPr>
        <xdr:cNvPr id="681" name="【消防施設】&#10;一人当たり面積最大値テキスト">
          <a:extLst>
            <a:ext uri="{FF2B5EF4-FFF2-40B4-BE49-F238E27FC236}">
              <a16:creationId xmlns:a16="http://schemas.microsoft.com/office/drawing/2014/main" id="{3D228608-E365-4839-894B-E8BA64EAA4DD}"/>
            </a:ext>
          </a:extLst>
        </xdr:cNvPr>
        <xdr:cNvSpPr txBox="1"/>
      </xdr:nvSpPr>
      <xdr:spPr>
        <a:xfrm>
          <a:off x="22199600" y="13248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100485</xdr:rowOff>
    </xdr:from>
    <xdr:to>
      <xdr:col>116</xdr:col>
      <xdr:colOff>152400</xdr:colOff>
      <xdr:row>78</xdr:row>
      <xdr:rowOff>100485</xdr:rowOff>
    </xdr:to>
    <xdr:cxnSp macro="">
      <xdr:nvCxnSpPr>
        <xdr:cNvPr id="682" name="直線コネクタ 681">
          <a:extLst>
            <a:ext uri="{FF2B5EF4-FFF2-40B4-BE49-F238E27FC236}">
              <a16:creationId xmlns:a16="http://schemas.microsoft.com/office/drawing/2014/main" id="{C58A6D4B-9788-49FB-A155-3300750A5553}"/>
            </a:ext>
          </a:extLst>
        </xdr:cNvPr>
        <xdr:cNvCxnSpPr/>
      </xdr:nvCxnSpPr>
      <xdr:spPr>
        <a:xfrm>
          <a:off x="22072600" y="13473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78936</xdr:rowOff>
    </xdr:from>
    <xdr:ext cx="469744" cy="259045"/>
    <xdr:sp macro="" textlink="">
      <xdr:nvSpPr>
        <xdr:cNvPr id="683" name="【消防施設】&#10;一人当たり面積平均値テキスト">
          <a:extLst>
            <a:ext uri="{FF2B5EF4-FFF2-40B4-BE49-F238E27FC236}">
              <a16:creationId xmlns:a16="http://schemas.microsoft.com/office/drawing/2014/main" id="{EAED21CC-7461-4170-A7B1-F326F03EC66D}"/>
            </a:ext>
          </a:extLst>
        </xdr:cNvPr>
        <xdr:cNvSpPr txBox="1"/>
      </xdr:nvSpPr>
      <xdr:spPr>
        <a:xfrm>
          <a:off x="22199600" y="146521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56059</xdr:rowOff>
    </xdr:from>
    <xdr:to>
      <xdr:col>116</xdr:col>
      <xdr:colOff>114300</xdr:colOff>
      <xdr:row>86</xdr:row>
      <xdr:rowOff>157659</xdr:rowOff>
    </xdr:to>
    <xdr:sp macro="" textlink="">
      <xdr:nvSpPr>
        <xdr:cNvPr id="684" name="フローチャート: 判断 683">
          <a:extLst>
            <a:ext uri="{FF2B5EF4-FFF2-40B4-BE49-F238E27FC236}">
              <a16:creationId xmlns:a16="http://schemas.microsoft.com/office/drawing/2014/main" id="{1C2D3A0E-0885-492F-80A7-21E37EC5D080}"/>
            </a:ext>
          </a:extLst>
        </xdr:cNvPr>
        <xdr:cNvSpPr/>
      </xdr:nvSpPr>
      <xdr:spPr>
        <a:xfrm>
          <a:off x="22110700" y="1480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86</xdr:row>
      <xdr:rowOff>62962</xdr:rowOff>
    </xdr:from>
    <xdr:to>
      <xdr:col>112</xdr:col>
      <xdr:colOff>38100</xdr:colOff>
      <xdr:row>86</xdr:row>
      <xdr:rowOff>164562</xdr:rowOff>
    </xdr:to>
    <xdr:sp macro="" textlink="">
      <xdr:nvSpPr>
        <xdr:cNvPr id="685" name="フローチャート: 判断 684">
          <a:extLst>
            <a:ext uri="{FF2B5EF4-FFF2-40B4-BE49-F238E27FC236}">
              <a16:creationId xmlns:a16="http://schemas.microsoft.com/office/drawing/2014/main" id="{9643B55D-6A45-417C-9B14-64080A860D64}"/>
            </a:ext>
          </a:extLst>
        </xdr:cNvPr>
        <xdr:cNvSpPr/>
      </xdr:nvSpPr>
      <xdr:spPr>
        <a:xfrm>
          <a:off x="21272500" y="14807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86</xdr:row>
      <xdr:rowOff>62974</xdr:rowOff>
    </xdr:from>
    <xdr:to>
      <xdr:col>107</xdr:col>
      <xdr:colOff>101600</xdr:colOff>
      <xdr:row>86</xdr:row>
      <xdr:rowOff>164574</xdr:rowOff>
    </xdr:to>
    <xdr:sp macro="" textlink="">
      <xdr:nvSpPr>
        <xdr:cNvPr id="686" name="フローチャート: 判断 685">
          <a:extLst>
            <a:ext uri="{FF2B5EF4-FFF2-40B4-BE49-F238E27FC236}">
              <a16:creationId xmlns:a16="http://schemas.microsoft.com/office/drawing/2014/main" id="{D7090A64-371C-4F95-AD2D-5451E51E7376}"/>
            </a:ext>
          </a:extLst>
        </xdr:cNvPr>
        <xdr:cNvSpPr/>
      </xdr:nvSpPr>
      <xdr:spPr>
        <a:xfrm>
          <a:off x="20383500" y="14807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86</xdr:row>
      <xdr:rowOff>62985</xdr:rowOff>
    </xdr:from>
    <xdr:to>
      <xdr:col>102</xdr:col>
      <xdr:colOff>165100</xdr:colOff>
      <xdr:row>86</xdr:row>
      <xdr:rowOff>164585</xdr:rowOff>
    </xdr:to>
    <xdr:sp macro="" textlink="">
      <xdr:nvSpPr>
        <xdr:cNvPr id="687" name="フローチャート: 判断 686">
          <a:extLst>
            <a:ext uri="{FF2B5EF4-FFF2-40B4-BE49-F238E27FC236}">
              <a16:creationId xmlns:a16="http://schemas.microsoft.com/office/drawing/2014/main" id="{9E2AFA6B-2B62-4D3B-A7D4-31AD420C94B1}"/>
            </a:ext>
          </a:extLst>
        </xdr:cNvPr>
        <xdr:cNvSpPr/>
      </xdr:nvSpPr>
      <xdr:spPr>
        <a:xfrm>
          <a:off x="19494500" y="1480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62990</xdr:rowOff>
    </xdr:from>
    <xdr:to>
      <xdr:col>98</xdr:col>
      <xdr:colOff>38100</xdr:colOff>
      <xdr:row>86</xdr:row>
      <xdr:rowOff>164590</xdr:rowOff>
    </xdr:to>
    <xdr:sp macro="" textlink="">
      <xdr:nvSpPr>
        <xdr:cNvPr id="688" name="フローチャート: 判断 687">
          <a:extLst>
            <a:ext uri="{FF2B5EF4-FFF2-40B4-BE49-F238E27FC236}">
              <a16:creationId xmlns:a16="http://schemas.microsoft.com/office/drawing/2014/main" id="{140F1C00-420D-41C9-92B4-9463B86A1985}"/>
            </a:ext>
          </a:extLst>
        </xdr:cNvPr>
        <xdr:cNvSpPr/>
      </xdr:nvSpPr>
      <xdr:spPr>
        <a:xfrm>
          <a:off x="18605500" y="14807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89" name="テキスト ボックス 688">
          <a:extLst>
            <a:ext uri="{FF2B5EF4-FFF2-40B4-BE49-F238E27FC236}">
              <a16:creationId xmlns:a16="http://schemas.microsoft.com/office/drawing/2014/main" id="{4166DC76-107B-4369-9259-3D972A96DF4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90" name="テキスト ボックス 689">
          <a:extLst>
            <a:ext uri="{FF2B5EF4-FFF2-40B4-BE49-F238E27FC236}">
              <a16:creationId xmlns:a16="http://schemas.microsoft.com/office/drawing/2014/main" id="{FBD814F9-515A-4038-BF56-AA811C64900E}"/>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91" name="テキスト ボックス 690">
          <a:extLst>
            <a:ext uri="{FF2B5EF4-FFF2-40B4-BE49-F238E27FC236}">
              <a16:creationId xmlns:a16="http://schemas.microsoft.com/office/drawing/2014/main" id="{B11B0926-F1E2-4F7A-A546-3C993334E3CA}"/>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92" name="テキスト ボックス 691">
          <a:extLst>
            <a:ext uri="{FF2B5EF4-FFF2-40B4-BE49-F238E27FC236}">
              <a16:creationId xmlns:a16="http://schemas.microsoft.com/office/drawing/2014/main" id="{EE8D691C-337E-439D-AA99-F42909D5C56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93" name="テキスト ボックス 692">
          <a:extLst>
            <a:ext uri="{FF2B5EF4-FFF2-40B4-BE49-F238E27FC236}">
              <a16:creationId xmlns:a16="http://schemas.microsoft.com/office/drawing/2014/main" id="{3E9AAFEF-5346-4E06-A834-EA1CFF0C853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86</xdr:row>
      <xdr:rowOff>62646</xdr:rowOff>
    </xdr:from>
    <xdr:to>
      <xdr:col>116</xdr:col>
      <xdr:colOff>114300</xdr:colOff>
      <xdr:row>86</xdr:row>
      <xdr:rowOff>164246</xdr:rowOff>
    </xdr:to>
    <xdr:sp macro="" textlink="">
      <xdr:nvSpPr>
        <xdr:cNvPr id="694" name="楕円 693">
          <a:extLst>
            <a:ext uri="{FF2B5EF4-FFF2-40B4-BE49-F238E27FC236}">
              <a16:creationId xmlns:a16="http://schemas.microsoft.com/office/drawing/2014/main" id="{5F37CAD6-2138-43E7-B32A-F7EB804C6315}"/>
            </a:ext>
          </a:extLst>
        </xdr:cNvPr>
        <xdr:cNvSpPr/>
      </xdr:nvSpPr>
      <xdr:spPr>
        <a:xfrm>
          <a:off x="22110700" y="14807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86</xdr:row>
      <xdr:rowOff>34486</xdr:rowOff>
    </xdr:from>
    <xdr:ext cx="469744" cy="259045"/>
    <xdr:sp macro="" textlink="">
      <xdr:nvSpPr>
        <xdr:cNvPr id="695" name="【消防施設】&#10;一人当たり面積該当値テキスト">
          <a:extLst>
            <a:ext uri="{FF2B5EF4-FFF2-40B4-BE49-F238E27FC236}">
              <a16:creationId xmlns:a16="http://schemas.microsoft.com/office/drawing/2014/main" id="{DEAC747F-30E5-4B21-A712-DCAA3AE025E3}"/>
            </a:ext>
          </a:extLst>
        </xdr:cNvPr>
        <xdr:cNvSpPr txBox="1"/>
      </xdr:nvSpPr>
      <xdr:spPr>
        <a:xfrm>
          <a:off x="22199600" y="14779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86</xdr:row>
      <xdr:rowOff>62857</xdr:rowOff>
    </xdr:from>
    <xdr:to>
      <xdr:col>112</xdr:col>
      <xdr:colOff>38100</xdr:colOff>
      <xdr:row>86</xdr:row>
      <xdr:rowOff>164457</xdr:rowOff>
    </xdr:to>
    <xdr:sp macro="" textlink="">
      <xdr:nvSpPr>
        <xdr:cNvPr id="696" name="楕円 695">
          <a:extLst>
            <a:ext uri="{FF2B5EF4-FFF2-40B4-BE49-F238E27FC236}">
              <a16:creationId xmlns:a16="http://schemas.microsoft.com/office/drawing/2014/main" id="{42AAB40C-5BD2-45E0-AC35-EC077512BC74}"/>
            </a:ext>
          </a:extLst>
        </xdr:cNvPr>
        <xdr:cNvSpPr/>
      </xdr:nvSpPr>
      <xdr:spPr>
        <a:xfrm>
          <a:off x="21272500" y="14807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86</xdr:row>
      <xdr:rowOff>113446</xdr:rowOff>
    </xdr:from>
    <xdr:to>
      <xdr:col>116</xdr:col>
      <xdr:colOff>63500</xdr:colOff>
      <xdr:row>86</xdr:row>
      <xdr:rowOff>113657</xdr:rowOff>
    </xdr:to>
    <xdr:cxnSp macro="">
      <xdr:nvCxnSpPr>
        <xdr:cNvPr id="697" name="直線コネクタ 696">
          <a:extLst>
            <a:ext uri="{FF2B5EF4-FFF2-40B4-BE49-F238E27FC236}">
              <a16:creationId xmlns:a16="http://schemas.microsoft.com/office/drawing/2014/main" id="{E2914DCC-8C1F-4906-9B5E-9CBE8A05B412}"/>
            </a:ext>
          </a:extLst>
        </xdr:cNvPr>
        <xdr:cNvCxnSpPr/>
      </xdr:nvCxnSpPr>
      <xdr:spPr>
        <a:xfrm flipV="1">
          <a:off x="21323300" y="14858146"/>
          <a:ext cx="8382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62867</xdr:rowOff>
    </xdr:from>
    <xdr:to>
      <xdr:col>107</xdr:col>
      <xdr:colOff>101600</xdr:colOff>
      <xdr:row>86</xdr:row>
      <xdr:rowOff>164467</xdr:rowOff>
    </xdr:to>
    <xdr:sp macro="" textlink="">
      <xdr:nvSpPr>
        <xdr:cNvPr id="698" name="楕円 697">
          <a:extLst>
            <a:ext uri="{FF2B5EF4-FFF2-40B4-BE49-F238E27FC236}">
              <a16:creationId xmlns:a16="http://schemas.microsoft.com/office/drawing/2014/main" id="{4953BA09-CA99-447D-AC2A-82F40EF36890}"/>
            </a:ext>
          </a:extLst>
        </xdr:cNvPr>
        <xdr:cNvSpPr/>
      </xdr:nvSpPr>
      <xdr:spPr>
        <a:xfrm>
          <a:off x="20383500" y="14807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113657</xdr:rowOff>
    </xdr:from>
    <xdr:to>
      <xdr:col>111</xdr:col>
      <xdr:colOff>177800</xdr:colOff>
      <xdr:row>86</xdr:row>
      <xdr:rowOff>113667</xdr:rowOff>
    </xdr:to>
    <xdr:cxnSp macro="">
      <xdr:nvCxnSpPr>
        <xdr:cNvPr id="699" name="直線コネクタ 698">
          <a:extLst>
            <a:ext uri="{FF2B5EF4-FFF2-40B4-BE49-F238E27FC236}">
              <a16:creationId xmlns:a16="http://schemas.microsoft.com/office/drawing/2014/main" id="{2B7FA36D-D3BD-4659-B731-F19A80F2904A}"/>
            </a:ext>
          </a:extLst>
        </xdr:cNvPr>
        <xdr:cNvCxnSpPr/>
      </xdr:nvCxnSpPr>
      <xdr:spPr>
        <a:xfrm flipV="1">
          <a:off x="20434300" y="14858357"/>
          <a:ext cx="889000" cy="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62836</xdr:rowOff>
    </xdr:from>
    <xdr:to>
      <xdr:col>102</xdr:col>
      <xdr:colOff>165100</xdr:colOff>
      <xdr:row>86</xdr:row>
      <xdr:rowOff>164436</xdr:rowOff>
    </xdr:to>
    <xdr:sp macro="" textlink="">
      <xdr:nvSpPr>
        <xdr:cNvPr id="700" name="楕円 699">
          <a:extLst>
            <a:ext uri="{FF2B5EF4-FFF2-40B4-BE49-F238E27FC236}">
              <a16:creationId xmlns:a16="http://schemas.microsoft.com/office/drawing/2014/main" id="{17BA3F25-1A5E-403D-A4A6-828A73294498}"/>
            </a:ext>
          </a:extLst>
        </xdr:cNvPr>
        <xdr:cNvSpPr/>
      </xdr:nvSpPr>
      <xdr:spPr>
        <a:xfrm>
          <a:off x="19494500" y="14807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113636</xdr:rowOff>
    </xdr:from>
    <xdr:to>
      <xdr:col>107</xdr:col>
      <xdr:colOff>50800</xdr:colOff>
      <xdr:row>86</xdr:row>
      <xdr:rowOff>113667</xdr:rowOff>
    </xdr:to>
    <xdr:cxnSp macro="">
      <xdr:nvCxnSpPr>
        <xdr:cNvPr id="701" name="直線コネクタ 700">
          <a:extLst>
            <a:ext uri="{FF2B5EF4-FFF2-40B4-BE49-F238E27FC236}">
              <a16:creationId xmlns:a16="http://schemas.microsoft.com/office/drawing/2014/main" id="{FD97B4F3-C123-4F30-ADC5-DD1F33333A51}"/>
            </a:ext>
          </a:extLst>
        </xdr:cNvPr>
        <xdr:cNvCxnSpPr/>
      </xdr:nvCxnSpPr>
      <xdr:spPr>
        <a:xfrm>
          <a:off x="19545300" y="14858336"/>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62407</xdr:rowOff>
    </xdr:from>
    <xdr:to>
      <xdr:col>98</xdr:col>
      <xdr:colOff>38100</xdr:colOff>
      <xdr:row>86</xdr:row>
      <xdr:rowOff>164007</xdr:rowOff>
    </xdr:to>
    <xdr:sp macro="" textlink="">
      <xdr:nvSpPr>
        <xdr:cNvPr id="702" name="楕円 701">
          <a:extLst>
            <a:ext uri="{FF2B5EF4-FFF2-40B4-BE49-F238E27FC236}">
              <a16:creationId xmlns:a16="http://schemas.microsoft.com/office/drawing/2014/main" id="{C2A828AD-744E-4371-83F4-404DCE18A569}"/>
            </a:ext>
          </a:extLst>
        </xdr:cNvPr>
        <xdr:cNvSpPr/>
      </xdr:nvSpPr>
      <xdr:spPr>
        <a:xfrm>
          <a:off x="18605500" y="14807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113207</xdr:rowOff>
    </xdr:from>
    <xdr:to>
      <xdr:col>102</xdr:col>
      <xdr:colOff>114300</xdr:colOff>
      <xdr:row>86</xdr:row>
      <xdr:rowOff>113636</xdr:rowOff>
    </xdr:to>
    <xdr:cxnSp macro="">
      <xdr:nvCxnSpPr>
        <xdr:cNvPr id="703" name="直線コネクタ 702">
          <a:extLst>
            <a:ext uri="{FF2B5EF4-FFF2-40B4-BE49-F238E27FC236}">
              <a16:creationId xmlns:a16="http://schemas.microsoft.com/office/drawing/2014/main" id="{1EE7D49D-8384-43A7-AF7C-E629C9AE3F6A}"/>
            </a:ext>
          </a:extLst>
        </xdr:cNvPr>
        <xdr:cNvCxnSpPr/>
      </xdr:nvCxnSpPr>
      <xdr:spPr>
        <a:xfrm>
          <a:off x="18656300" y="14857907"/>
          <a:ext cx="889000" cy="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86</xdr:row>
      <xdr:rowOff>155689</xdr:rowOff>
    </xdr:from>
    <xdr:ext cx="469744" cy="259045"/>
    <xdr:sp macro="" textlink="">
      <xdr:nvSpPr>
        <xdr:cNvPr id="704" name="n_1aveValue【消防施設】&#10;一人当たり面積">
          <a:extLst>
            <a:ext uri="{FF2B5EF4-FFF2-40B4-BE49-F238E27FC236}">
              <a16:creationId xmlns:a16="http://schemas.microsoft.com/office/drawing/2014/main" id="{C5EBB44B-88DF-4F90-B63B-8F7FE0977059}"/>
            </a:ext>
          </a:extLst>
        </xdr:cNvPr>
        <xdr:cNvSpPr txBox="1"/>
      </xdr:nvSpPr>
      <xdr:spPr>
        <a:xfrm>
          <a:off x="21075727" y="14900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155701</xdr:rowOff>
    </xdr:from>
    <xdr:ext cx="469744" cy="259045"/>
    <xdr:sp macro="" textlink="">
      <xdr:nvSpPr>
        <xdr:cNvPr id="705" name="n_2aveValue【消防施設】&#10;一人当たり面積">
          <a:extLst>
            <a:ext uri="{FF2B5EF4-FFF2-40B4-BE49-F238E27FC236}">
              <a16:creationId xmlns:a16="http://schemas.microsoft.com/office/drawing/2014/main" id="{DFB3AA18-0116-44E9-BE57-DA894A23973C}"/>
            </a:ext>
          </a:extLst>
        </xdr:cNvPr>
        <xdr:cNvSpPr txBox="1"/>
      </xdr:nvSpPr>
      <xdr:spPr>
        <a:xfrm>
          <a:off x="20199427" y="14900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155712</xdr:rowOff>
    </xdr:from>
    <xdr:ext cx="469744" cy="259045"/>
    <xdr:sp macro="" textlink="">
      <xdr:nvSpPr>
        <xdr:cNvPr id="706" name="n_3aveValue【消防施設】&#10;一人当たり面積">
          <a:extLst>
            <a:ext uri="{FF2B5EF4-FFF2-40B4-BE49-F238E27FC236}">
              <a16:creationId xmlns:a16="http://schemas.microsoft.com/office/drawing/2014/main" id="{781BF767-C293-4BC5-B321-DE15AAB74A73}"/>
            </a:ext>
          </a:extLst>
        </xdr:cNvPr>
        <xdr:cNvSpPr txBox="1"/>
      </xdr:nvSpPr>
      <xdr:spPr>
        <a:xfrm>
          <a:off x="19310427" y="14900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155717</xdr:rowOff>
    </xdr:from>
    <xdr:ext cx="469744" cy="259045"/>
    <xdr:sp macro="" textlink="">
      <xdr:nvSpPr>
        <xdr:cNvPr id="707" name="n_4aveValue【消防施設】&#10;一人当たり面積">
          <a:extLst>
            <a:ext uri="{FF2B5EF4-FFF2-40B4-BE49-F238E27FC236}">
              <a16:creationId xmlns:a16="http://schemas.microsoft.com/office/drawing/2014/main" id="{2FA04857-AFB5-4B95-BE4E-FBE171BA2A48}"/>
            </a:ext>
          </a:extLst>
        </xdr:cNvPr>
        <xdr:cNvSpPr txBox="1"/>
      </xdr:nvSpPr>
      <xdr:spPr>
        <a:xfrm>
          <a:off x="18421427" y="1490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9534</xdr:rowOff>
    </xdr:from>
    <xdr:ext cx="469744" cy="259045"/>
    <xdr:sp macro="" textlink="">
      <xdr:nvSpPr>
        <xdr:cNvPr id="708" name="n_1mainValue【消防施設】&#10;一人当たり面積">
          <a:extLst>
            <a:ext uri="{FF2B5EF4-FFF2-40B4-BE49-F238E27FC236}">
              <a16:creationId xmlns:a16="http://schemas.microsoft.com/office/drawing/2014/main" id="{06A44AB5-C070-4C2C-B314-CCDBBEE6980E}"/>
            </a:ext>
          </a:extLst>
        </xdr:cNvPr>
        <xdr:cNvSpPr txBox="1"/>
      </xdr:nvSpPr>
      <xdr:spPr>
        <a:xfrm>
          <a:off x="21075727" y="14582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9544</xdr:rowOff>
    </xdr:from>
    <xdr:ext cx="469744" cy="259045"/>
    <xdr:sp macro="" textlink="">
      <xdr:nvSpPr>
        <xdr:cNvPr id="709" name="n_2mainValue【消防施設】&#10;一人当たり面積">
          <a:extLst>
            <a:ext uri="{FF2B5EF4-FFF2-40B4-BE49-F238E27FC236}">
              <a16:creationId xmlns:a16="http://schemas.microsoft.com/office/drawing/2014/main" id="{21F4790F-E75B-474C-AB21-51447573FCA9}"/>
            </a:ext>
          </a:extLst>
        </xdr:cNvPr>
        <xdr:cNvSpPr txBox="1"/>
      </xdr:nvSpPr>
      <xdr:spPr>
        <a:xfrm>
          <a:off x="20199427" y="14582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9513</xdr:rowOff>
    </xdr:from>
    <xdr:ext cx="469744" cy="259045"/>
    <xdr:sp macro="" textlink="">
      <xdr:nvSpPr>
        <xdr:cNvPr id="710" name="n_3mainValue【消防施設】&#10;一人当たり面積">
          <a:extLst>
            <a:ext uri="{FF2B5EF4-FFF2-40B4-BE49-F238E27FC236}">
              <a16:creationId xmlns:a16="http://schemas.microsoft.com/office/drawing/2014/main" id="{48679B50-4E4B-4A32-817A-49D6F0D1AB4F}"/>
            </a:ext>
          </a:extLst>
        </xdr:cNvPr>
        <xdr:cNvSpPr txBox="1"/>
      </xdr:nvSpPr>
      <xdr:spPr>
        <a:xfrm>
          <a:off x="19310427" y="14582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9084</xdr:rowOff>
    </xdr:from>
    <xdr:ext cx="469744" cy="259045"/>
    <xdr:sp macro="" textlink="">
      <xdr:nvSpPr>
        <xdr:cNvPr id="711" name="n_4mainValue【消防施設】&#10;一人当たり面積">
          <a:extLst>
            <a:ext uri="{FF2B5EF4-FFF2-40B4-BE49-F238E27FC236}">
              <a16:creationId xmlns:a16="http://schemas.microsoft.com/office/drawing/2014/main" id="{7809C520-AF3E-4774-8407-2EBAE55317B6}"/>
            </a:ext>
          </a:extLst>
        </xdr:cNvPr>
        <xdr:cNvSpPr txBox="1"/>
      </xdr:nvSpPr>
      <xdr:spPr>
        <a:xfrm>
          <a:off x="18421427" y="14582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12" name="正方形/長方形 711">
          <a:extLst>
            <a:ext uri="{FF2B5EF4-FFF2-40B4-BE49-F238E27FC236}">
              <a16:creationId xmlns:a16="http://schemas.microsoft.com/office/drawing/2014/main" id="{28557A1C-CAD6-41F4-BFB6-8A1B1941B2F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13" name="正方形/長方形 712">
          <a:extLst>
            <a:ext uri="{FF2B5EF4-FFF2-40B4-BE49-F238E27FC236}">
              <a16:creationId xmlns:a16="http://schemas.microsoft.com/office/drawing/2014/main" id="{5B2FA407-3781-4563-A868-9C2E91DC5C5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14" name="正方形/長方形 713">
          <a:extLst>
            <a:ext uri="{FF2B5EF4-FFF2-40B4-BE49-F238E27FC236}">
              <a16:creationId xmlns:a16="http://schemas.microsoft.com/office/drawing/2014/main" id="{423389BA-A5CA-454F-BBAE-DE7FEB51A8E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15" name="正方形/長方形 714">
          <a:extLst>
            <a:ext uri="{FF2B5EF4-FFF2-40B4-BE49-F238E27FC236}">
              <a16:creationId xmlns:a16="http://schemas.microsoft.com/office/drawing/2014/main" id="{D6F13DB3-B25D-4C65-886A-82791DAF2669}"/>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16" name="正方形/長方形 715">
          <a:extLst>
            <a:ext uri="{FF2B5EF4-FFF2-40B4-BE49-F238E27FC236}">
              <a16:creationId xmlns:a16="http://schemas.microsoft.com/office/drawing/2014/main" id="{D63AD202-11DF-44A1-8F03-1AFA12E21AD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17" name="正方形/長方形 716">
          <a:extLst>
            <a:ext uri="{FF2B5EF4-FFF2-40B4-BE49-F238E27FC236}">
              <a16:creationId xmlns:a16="http://schemas.microsoft.com/office/drawing/2014/main" id="{BEAD0D41-3AE2-472A-8D3A-099290C853F4}"/>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18" name="正方形/長方形 717">
          <a:extLst>
            <a:ext uri="{FF2B5EF4-FFF2-40B4-BE49-F238E27FC236}">
              <a16:creationId xmlns:a16="http://schemas.microsoft.com/office/drawing/2014/main" id="{F79B10A7-798C-447C-903E-2DBC19005563}"/>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19" name="正方形/長方形 718">
          <a:extLst>
            <a:ext uri="{FF2B5EF4-FFF2-40B4-BE49-F238E27FC236}">
              <a16:creationId xmlns:a16="http://schemas.microsoft.com/office/drawing/2014/main" id="{396E9C63-E3DA-4BC8-AE35-2B0FB87B76E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20" name="テキスト ボックス 719">
          <a:extLst>
            <a:ext uri="{FF2B5EF4-FFF2-40B4-BE49-F238E27FC236}">
              <a16:creationId xmlns:a16="http://schemas.microsoft.com/office/drawing/2014/main" id="{7C920E15-FD17-45CA-ACF6-678819087103}"/>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21" name="直線コネクタ 720">
          <a:extLst>
            <a:ext uri="{FF2B5EF4-FFF2-40B4-BE49-F238E27FC236}">
              <a16:creationId xmlns:a16="http://schemas.microsoft.com/office/drawing/2014/main" id="{176E6F3D-1CF6-4DCB-BA9E-943FE26AC12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22" name="テキスト ボックス 721">
          <a:extLst>
            <a:ext uri="{FF2B5EF4-FFF2-40B4-BE49-F238E27FC236}">
              <a16:creationId xmlns:a16="http://schemas.microsoft.com/office/drawing/2014/main" id="{54062F0C-2DAB-44CD-88B6-D2A7AFECEDA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23" name="直線コネクタ 722">
          <a:extLst>
            <a:ext uri="{FF2B5EF4-FFF2-40B4-BE49-F238E27FC236}">
              <a16:creationId xmlns:a16="http://schemas.microsoft.com/office/drawing/2014/main" id="{E942F6CF-614D-4B2E-B4AB-594FBC6186E7}"/>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24" name="テキスト ボックス 723">
          <a:extLst>
            <a:ext uri="{FF2B5EF4-FFF2-40B4-BE49-F238E27FC236}">
              <a16:creationId xmlns:a16="http://schemas.microsoft.com/office/drawing/2014/main" id="{834FA3BA-531A-406C-861C-AC6E69B21517}"/>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25" name="直線コネクタ 724">
          <a:extLst>
            <a:ext uri="{FF2B5EF4-FFF2-40B4-BE49-F238E27FC236}">
              <a16:creationId xmlns:a16="http://schemas.microsoft.com/office/drawing/2014/main" id="{EA6E34E6-C6D2-4E7A-A435-60F913EEC4A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26" name="テキスト ボックス 725">
          <a:extLst>
            <a:ext uri="{FF2B5EF4-FFF2-40B4-BE49-F238E27FC236}">
              <a16:creationId xmlns:a16="http://schemas.microsoft.com/office/drawing/2014/main" id="{67AD6CE0-F2F5-427C-8D5F-7D63061830E4}"/>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27" name="直線コネクタ 726">
          <a:extLst>
            <a:ext uri="{FF2B5EF4-FFF2-40B4-BE49-F238E27FC236}">
              <a16:creationId xmlns:a16="http://schemas.microsoft.com/office/drawing/2014/main" id="{08A0D6FF-A927-4FF6-B323-1D4B18D71D1F}"/>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28" name="テキスト ボックス 727">
          <a:extLst>
            <a:ext uri="{FF2B5EF4-FFF2-40B4-BE49-F238E27FC236}">
              <a16:creationId xmlns:a16="http://schemas.microsoft.com/office/drawing/2014/main" id="{036E914B-C2D3-43DE-B031-8FBA954CF158}"/>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29" name="直線コネクタ 728">
          <a:extLst>
            <a:ext uri="{FF2B5EF4-FFF2-40B4-BE49-F238E27FC236}">
              <a16:creationId xmlns:a16="http://schemas.microsoft.com/office/drawing/2014/main" id="{D4234A36-21B9-4CA6-916B-27A33B6515C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30" name="テキスト ボックス 729">
          <a:extLst>
            <a:ext uri="{FF2B5EF4-FFF2-40B4-BE49-F238E27FC236}">
              <a16:creationId xmlns:a16="http://schemas.microsoft.com/office/drawing/2014/main" id="{D9B1B450-7490-48AA-84BC-AE99D6D28DC2}"/>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31" name="直線コネクタ 730">
          <a:extLst>
            <a:ext uri="{FF2B5EF4-FFF2-40B4-BE49-F238E27FC236}">
              <a16:creationId xmlns:a16="http://schemas.microsoft.com/office/drawing/2014/main" id="{EF266243-8E49-4D6E-82DB-4EF9BA61915C}"/>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32" name="テキスト ボックス 731">
          <a:extLst>
            <a:ext uri="{FF2B5EF4-FFF2-40B4-BE49-F238E27FC236}">
              <a16:creationId xmlns:a16="http://schemas.microsoft.com/office/drawing/2014/main" id="{59BA63A2-0BFD-47B8-BD98-C37EC807702A}"/>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33" name="直線コネクタ 732">
          <a:extLst>
            <a:ext uri="{FF2B5EF4-FFF2-40B4-BE49-F238E27FC236}">
              <a16:creationId xmlns:a16="http://schemas.microsoft.com/office/drawing/2014/main" id="{4A955A99-3C99-48ED-B1F1-361D09303A2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34" name="テキスト ボックス 733">
          <a:extLst>
            <a:ext uri="{FF2B5EF4-FFF2-40B4-BE49-F238E27FC236}">
              <a16:creationId xmlns:a16="http://schemas.microsoft.com/office/drawing/2014/main" id="{82CF08D8-495F-4CED-AF67-F88813B346A7}"/>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35" name="直線コネクタ 734">
          <a:extLst>
            <a:ext uri="{FF2B5EF4-FFF2-40B4-BE49-F238E27FC236}">
              <a16:creationId xmlns:a16="http://schemas.microsoft.com/office/drawing/2014/main" id="{2A8F7D48-7665-4F3F-95FB-68EF4C80AFA7}"/>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6" name="【庁舎】&#10;有形固定資産減価償却率グラフ枠">
          <a:extLst>
            <a:ext uri="{FF2B5EF4-FFF2-40B4-BE49-F238E27FC236}">
              <a16:creationId xmlns:a16="http://schemas.microsoft.com/office/drawing/2014/main" id="{96B7168C-A2DB-4239-A9B8-B355007A0DE0}"/>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19050</xdr:rowOff>
    </xdr:from>
    <xdr:to>
      <xdr:col>85</xdr:col>
      <xdr:colOff>126364</xdr:colOff>
      <xdr:row>109</xdr:row>
      <xdr:rowOff>35379</xdr:rowOff>
    </xdr:to>
    <xdr:cxnSp macro="">
      <xdr:nvCxnSpPr>
        <xdr:cNvPr id="737" name="直線コネクタ 736">
          <a:extLst>
            <a:ext uri="{FF2B5EF4-FFF2-40B4-BE49-F238E27FC236}">
              <a16:creationId xmlns:a16="http://schemas.microsoft.com/office/drawing/2014/main" id="{92B11D63-76CB-4AAC-B0AB-DD88D7980A2A}"/>
            </a:ext>
          </a:extLst>
        </xdr:cNvPr>
        <xdr:cNvCxnSpPr/>
      </xdr:nvCxnSpPr>
      <xdr:spPr>
        <a:xfrm flipV="1">
          <a:off x="16318864" y="17164050"/>
          <a:ext cx="0" cy="1559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38" name="【庁舎】&#10;有形固定資産減価償却率最小値テキスト">
          <a:extLst>
            <a:ext uri="{FF2B5EF4-FFF2-40B4-BE49-F238E27FC236}">
              <a16:creationId xmlns:a16="http://schemas.microsoft.com/office/drawing/2014/main" id="{17CDE62E-49F1-4503-8CA1-93D5865AB320}"/>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39" name="直線コネクタ 738">
          <a:extLst>
            <a:ext uri="{FF2B5EF4-FFF2-40B4-BE49-F238E27FC236}">
              <a16:creationId xmlns:a16="http://schemas.microsoft.com/office/drawing/2014/main" id="{5E869B40-60F7-484B-B1B7-017273CDE711}"/>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137177</xdr:rowOff>
    </xdr:from>
    <xdr:ext cx="340478" cy="259045"/>
    <xdr:sp macro="" textlink="">
      <xdr:nvSpPr>
        <xdr:cNvPr id="740" name="【庁舎】&#10;有形固定資産減価償却率最大値テキスト">
          <a:extLst>
            <a:ext uri="{FF2B5EF4-FFF2-40B4-BE49-F238E27FC236}">
              <a16:creationId xmlns:a16="http://schemas.microsoft.com/office/drawing/2014/main" id="{7CC13C16-44C8-4584-97A4-0648B989A97A}"/>
            </a:ext>
          </a:extLst>
        </xdr:cNvPr>
        <xdr:cNvSpPr txBox="1"/>
      </xdr:nvSpPr>
      <xdr:spPr>
        <a:xfrm>
          <a:off x="16357600" y="1693927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19050</xdr:rowOff>
    </xdr:from>
    <xdr:to>
      <xdr:col>86</xdr:col>
      <xdr:colOff>25400</xdr:colOff>
      <xdr:row>100</xdr:row>
      <xdr:rowOff>19050</xdr:rowOff>
    </xdr:to>
    <xdr:cxnSp macro="">
      <xdr:nvCxnSpPr>
        <xdr:cNvPr id="741" name="直線コネクタ 740">
          <a:extLst>
            <a:ext uri="{FF2B5EF4-FFF2-40B4-BE49-F238E27FC236}">
              <a16:creationId xmlns:a16="http://schemas.microsoft.com/office/drawing/2014/main" id="{3AF8D32E-2F10-4CCC-8A66-38DF92D7E0AB}"/>
            </a:ext>
          </a:extLst>
        </xdr:cNvPr>
        <xdr:cNvCxnSpPr/>
      </xdr:nvCxnSpPr>
      <xdr:spPr>
        <a:xfrm>
          <a:off x="16230600" y="1716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62972</xdr:rowOff>
    </xdr:from>
    <xdr:ext cx="405111" cy="259045"/>
    <xdr:sp macro="" textlink="">
      <xdr:nvSpPr>
        <xdr:cNvPr id="742" name="【庁舎】&#10;有形固定資産減価償却率平均値テキスト">
          <a:extLst>
            <a:ext uri="{FF2B5EF4-FFF2-40B4-BE49-F238E27FC236}">
              <a16:creationId xmlns:a16="http://schemas.microsoft.com/office/drawing/2014/main" id="{C5E97F73-F48B-4DCA-AF94-69AC75D082C8}"/>
            </a:ext>
          </a:extLst>
        </xdr:cNvPr>
        <xdr:cNvSpPr txBox="1"/>
      </xdr:nvSpPr>
      <xdr:spPr>
        <a:xfrm>
          <a:off x="16357600" y="177223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40095</xdr:rowOff>
    </xdr:from>
    <xdr:to>
      <xdr:col>85</xdr:col>
      <xdr:colOff>177800</xdr:colOff>
      <xdr:row>104</xdr:row>
      <xdr:rowOff>141695</xdr:rowOff>
    </xdr:to>
    <xdr:sp macro="" textlink="">
      <xdr:nvSpPr>
        <xdr:cNvPr id="743" name="フローチャート: 判断 742">
          <a:extLst>
            <a:ext uri="{FF2B5EF4-FFF2-40B4-BE49-F238E27FC236}">
              <a16:creationId xmlns:a16="http://schemas.microsoft.com/office/drawing/2014/main" id="{BF29AD9D-739D-4F50-9A04-8D2D81E1D78D}"/>
            </a:ext>
          </a:extLst>
        </xdr:cNvPr>
        <xdr:cNvSpPr/>
      </xdr:nvSpPr>
      <xdr:spPr>
        <a:xfrm>
          <a:off x="162687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48261</xdr:rowOff>
    </xdr:from>
    <xdr:to>
      <xdr:col>81</xdr:col>
      <xdr:colOff>101600</xdr:colOff>
      <xdr:row>104</xdr:row>
      <xdr:rowOff>149861</xdr:rowOff>
    </xdr:to>
    <xdr:sp macro="" textlink="">
      <xdr:nvSpPr>
        <xdr:cNvPr id="744" name="フローチャート: 判断 743">
          <a:extLst>
            <a:ext uri="{FF2B5EF4-FFF2-40B4-BE49-F238E27FC236}">
              <a16:creationId xmlns:a16="http://schemas.microsoft.com/office/drawing/2014/main" id="{AF3D7B0B-9AC2-46D4-9AED-FE3C2D7FFD38}"/>
            </a:ext>
          </a:extLst>
        </xdr:cNvPr>
        <xdr:cNvSpPr/>
      </xdr:nvSpPr>
      <xdr:spPr>
        <a:xfrm>
          <a:off x="15430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90714</xdr:rowOff>
    </xdr:from>
    <xdr:to>
      <xdr:col>76</xdr:col>
      <xdr:colOff>165100</xdr:colOff>
      <xdr:row>105</xdr:row>
      <xdr:rowOff>20864</xdr:rowOff>
    </xdr:to>
    <xdr:sp macro="" textlink="">
      <xdr:nvSpPr>
        <xdr:cNvPr id="745" name="フローチャート: 判断 744">
          <a:extLst>
            <a:ext uri="{FF2B5EF4-FFF2-40B4-BE49-F238E27FC236}">
              <a16:creationId xmlns:a16="http://schemas.microsoft.com/office/drawing/2014/main" id="{AFE6DCD7-AE06-4A56-B42C-9876AEAFE344}"/>
            </a:ext>
          </a:extLst>
        </xdr:cNvPr>
        <xdr:cNvSpPr/>
      </xdr:nvSpPr>
      <xdr:spPr>
        <a:xfrm>
          <a:off x="14541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108676</xdr:rowOff>
    </xdr:from>
    <xdr:to>
      <xdr:col>72</xdr:col>
      <xdr:colOff>38100</xdr:colOff>
      <xdr:row>105</xdr:row>
      <xdr:rowOff>38826</xdr:rowOff>
    </xdr:to>
    <xdr:sp macro="" textlink="">
      <xdr:nvSpPr>
        <xdr:cNvPr id="746" name="フローチャート: 判断 745">
          <a:extLst>
            <a:ext uri="{FF2B5EF4-FFF2-40B4-BE49-F238E27FC236}">
              <a16:creationId xmlns:a16="http://schemas.microsoft.com/office/drawing/2014/main" id="{E66950B6-CD08-4B0B-B815-6B451FEF5ED9}"/>
            </a:ext>
          </a:extLst>
        </xdr:cNvPr>
        <xdr:cNvSpPr/>
      </xdr:nvSpPr>
      <xdr:spPr>
        <a:xfrm>
          <a:off x="13652500" y="17939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138068</xdr:rowOff>
    </xdr:from>
    <xdr:to>
      <xdr:col>67</xdr:col>
      <xdr:colOff>101600</xdr:colOff>
      <xdr:row>105</xdr:row>
      <xdr:rowOff>68218</xdr:rowOff>
    </xdr:to>
    <xdr:sp macro="" textlink="">
      <xdr:nvSpPr>
        <xdr:cNvPr id="747" name="フローチャート: 判断 746">
          <a:extLst>
            <a:ext uri="{FF2B5EF4-FFF2-40B4-BE49-F238E27FC236}">
              <a16:creationId xmlns:a16="http://schemas.microsoft.com/office/drawing/2014/main" id="{9D19D0AD-5202-422E-BB3D-764F5073CF1F}"/>
            </a:ext>
          </a:extLst>
        </xdr:cNvPr>
        <xdr:cNvSpPr/>
      </xdr:nvSpPr>
      <xdr:spPr>
        <a:xfrm>
          <a:off x="12763500" y="17968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48" name="テキスト ボックス 747">
          <a:extLst>
            <a:ext uri="{FF2B5EF4-FFF2-40B4-BE49-F238E27FC236}">
              <a16:creationId xmlns:a16="http://schemas.microsoft.com/office/drawing/2014/main" id="{031F3450-459D-4102-825E-78754EC53E8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49" name="テキスト ボックス 748">
          <a:extLst>
            <a:ext uri="{FF2B5EF4-FFF2-40B4-BE49-F238E27FC236}">
              <a16:creationId xmlns:a16="http://schemas.microsoft.com/office/drawing/2014/main" id="{6DAD0F80-097A-4632-91B5-FC71E57CD27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50" name="テキスト ボックス 749">
          <a:extLst>
            <a:ext uri="{FF2B5EF4-FFF2-40B4-BE49-F238E27FC236}">
              <a16:creationId xmlns:a16="http://schemas.microsoft.com/office/drawing/2014/main" id="{5355755F-708F-4CD2-A196-074E0CC64B6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51" name="テキスト ボックス 750">
          <a:extLst>
            <a:ext uri="{FF2B5EF4-FFF2-40B4-BE49-F238E27FC236}">
              <a16:creationId xmlns:a16="http://schemas.microsoft.com/office/drawing/2014/main" id="{D88C8053-AC0E-4F4D-B535-3C8E1736C2F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52" name="テキスト ボックス 751">
          <a:extLst>
            <a:ext uri="{FF2B5EF4-FFF2-40B4-BE49-F238E27FC236}">
              <a16:creationId xmlns:a16="http://schemas.microsoft.com/office/drawing/2014/main" id="{85FC5C77-8416-46A4-9A05-6C7454F57D63}"/>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156029</xdr:rowOff>
    </xdr:from>
    <xdr:to>
      <xdr:col>85</xdr:col>
      <xdr:colOff>177800</xdr:colOff>
      <xdr:row>107</xdr:row>
      <xdr:rowOff>86179</xdr:rowOff>
    </xdr:to>
    <xdr:sp macro="" textlink="">
      <xdr:nvSpPr>
        <xdr:cNvPr id="753" name="楕円 752">
          <a:extLst>
            <a:ext uri="{FF2B5EF4-FFF2-40B4-BE49-F238E27FC236}">
              <a16:creationId xmlns:a16="http://schemas.microsoft.com/office/drawing/2014/main" id="{44871AF9-A38E-481D-9B46-57A0BA6E93AF}"/>
            </a:ext>
          </a:extLst>
        </xdr:cNvPr>
        <xdr:cNvSpPr/>
      </xdr:nvSpPr>
      <xdr:spPr>
        <a:xfrm>
          <a:off x="16268700" y="1832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134456</xdr:rowOff>
    </xdr:from>
    <xdr:ext cx="405111" cy="259045"/>
    <xdr:sp macro="" textlink="">
      <xdr:nvSpPr>
        <xdr:cNvPr id="754" name="【庁舎】&#10;有形固定資産減価償却率該当値テキスト">
          <a:extLst>
            <a:ext uri="{FF2B5EF4-FFF2-40B4-BE49-F238E27FC236}">
              <a16:creationId xmlns:a16="http://schemas.microsoft.com/office/drawing/2014/main" id="{F4338DBA-6CF4-4431-8FC3-D31BE092F438}"/>
            </a:ext>
          </a:extLst>
        </xdr:cNvPr>
        <xdr:cNvSpPr txBox="1"/>
      </xdr:nvSpPr>
      <xdr:spPr>
        <a:xfrm>
          <a:off x="16357600" y="18308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98879</xdr:rowOff>
    </xdr:from>
    <xdr:to>
      <xdr:col>81</xdr:col>
      <xdr:colOff>101600</xdr:colOff>
      <xdr:row>107</xdr:row>
      <xdr:rowOff>29029</xdr:rowOff>
    </xdr:to>
    <xdr:sp macro="" textlink="">
      <xdr:nvSpPr>
        <xdr:cNvPr id="755" name="楕円 754">
          <a:extLst>
            <a:ext uri="{FF2B5EF4-FFF2-40B4-BE49-F238E27FC236}">
              <a16:creationId xmlns:a16="http://schemas.microsoft.com/office/drawing/2014/main" id="{88C44058-C8AA-4AE4-99BD-EA62E0354BCB}"/>
            </a:ext>
          </a:extLst>
        </xdr:cNvPr>
        <xdr:cNvSpPr/>
      </xdr:nvSpPr>
      <xdr:spPr>
        <a:xfrm>
          <a:off x="15430500" y="1827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149679</xdr:rowOff>
    </xdr:from>
    <xdr:to>
      <xdr:col>85</xdr:col>
      <xdr:colOff>127000</xdr:colOff>
      <xdr:row>107</xdr:row>
      <xdr:rowOff>35379</xdr:rowOff>
    </xdr:to>
    <xdr:cxnSp macro="">
      <xdr:nvCxnSpPr>
        <xdr:cNvPr id="756" name="直線コネクタ 755">
          <a:extLst>
            <a:ext uri="{FF2B5EF4-FFF2-40B4-BE49-F238E27FC236}">
              <a16:creationId xmlns:a16="http://schemas.microsoft.com/office/drawing/2014/main" id="{AE71A205-DB8F-4A25-8873-2A00D6D8D661}"/>
            </a:ext>
          </a:extLst>
        </xdr:cNvPr>
        <xdr:cNvCxnSpPr/>
      </xdr:nvCxnSpPr>
      <xdr:spPr>
        <a:xfrm>
          <a:off x="15481300" y="18323379"/>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85816</xdr:rowOff>
    </xdr:from>
    <xdr:to>
      <xdr:col>76</xdr:col>
      <xdr:colOff>165100</xdr:colOff>
      <xdr:row>107</xdr:row>
      <xdr:rowOff>15966</xdr:rowOff>
    </xdr:to>
    <xdr:sp macro="" textlink="">
      <xdr:nvSpPr>
        <xdr:cNvPr id="757" name="楕円 756">
          <a:extLst>
            <a:ext uri="{FF2B5EF4-FFF2-40B4-BE49-F238E27FC236}">
              <a16:creationId xmlns:a16="http://schemas.microsoft.com/office/drawing/2014/main" id="{8A159BF0-6E22-46A7-8F81-42A7DE486F5B}"/>
            </a:ext>
          </a:extLst>
        </xdr:cNvPr>
        <xdr:cNvSpPr/>
      </xdr:nvSpPr>
      <xdr:spPr>
        <a:xfrm>
          <a:off x="14541500" y="18259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136616</xdr:rowOff>
    </xdr:from>
    <xdr:to>
      <xdr:col>81</xdr:col>
      <xdr:colOff>50800</xdr:colOff>
      <xdr:row>106</xdr:row>
      <xdr:rowOff>149679</xdr:rowOff>
    </xdr:to>
    <xdr:cxnSp macro="">
      <xdr:nvCxnSpPr>
        <xdr:cNvPr id="758" name="直線コネクタ 757">
          <a:extLst>
            <a:ext uri="{FF2B5EF4-FFF2-40B4-BE49-F238E27FC236}">
              <a16:creationId xmlns:a16="http://schemas.microsoft.com/office/drawing/2014/main" id="{27586610-C1B9-468A-96DC-276AFD1D61C5}"/>
            </a:ext>
          </a:extLst>
        </xdr:cNvPr>
        <xdr:cNvCxnSpPr/>
      </xdr:nvCxnSpPr>
      <xdr:spPr>
        <a:xfrm>
          <a:off x="14592300" y="1831031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69487</xdr:rowOff>
    </xdr:from>
    <xdr:to>
      <xdr:col>72</xdr:col>
      <xdr:colOff>38100</xdr:colOff>
      <xdr:row>103</xdr:row>
      <xdr:rowOff>171087</xdr:rowOff>
    </xdr:to>
    <xdr:sp macro="" textlink="">
      <xdr:nvSpPr>
        <xdr:cNvPr id="759" name="楕円 758">
          <a:extLst>
            <a:ext uri="{FF2B5EF4-FFF2-40B4-BE49-F238E27FC236}">
              <a16:creationId xmlns:a16="http://schemas.microsoft.com/office/drawing/2014/main" id="{143A63F1-A1DA-4E2B-AAB0-FBC0E0F65025}"/>
            </a:ext>
          </a:extLst>
        </xdr:cNvPr>
        <xdr:cNvSpPr/>
      </xdr:nvSpPr>
      <xdr:spPr>
        <a:xfrm>
          <a:off x="13652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120287</xdr:rowOff>
    </xdr:from>
    <xdr:to>
      <xdr:col>76</xdr:col>
      <xdr:colOff>114300</xdr:colOff>
      <xdr:row>106</xdr:row>
      <xdr:rowOff>136616</xdr:rowOff>
    </xdr:to>
    <xdr:cxnSp macro="">
      <xdr:nvCxnSpPr>
        <xdr:cNvPr id="760" name="直線コネクタ 759">
          <a:extLst>
            <a:ext uri="{FF2B5EF4-FFF2-40B4-BE49-F238E27FC236}">
              <a16:creationId xmlns:a16="http://schemas.microsoft.com/office/drawing/2014/main" id="{A7E9E954-DB6B-49E6-BFF7-7A62E6225BE3}"/>
            </a:ext>
          </a:extLst>
        </xdr:cNvPr>
        <xdr:cNvCxnSpPr/>
      </xdr:nvCxnSpPr>
      <xdr:spPr>
        <a:xfrm>
          <a:off x="13703300" y="17779637"/>
          <a:ext cx="889000" cy="5306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113574</xdr:rowOff>
    </xdr:from>
    <xdr:to>
      <xdr:col>67</xdr:col>
      <xdr:colOff>101600</xdr:colOff>
      <xdr:row>107</xdr:row>
      <xdr:rowOff>43724</xdr:rowOff>
    </xdr:to>
    <xdr:sp macro="" textlink="">
      <xdr:nvSpPr>
        <xdr:cNvPr id="761" name="楕円 760">
          <a:extLst>
            <a:ext uri="{FF2B5EF4-FFF2-40B4-BE49-F238E27FC236}">
              <a16:creationId xmlns:a16="http://schemas.microsoft.com/office/drawing/2014/main" id="{808209CE-189C-43D6-9ABB-F39AF71C88C4}"/>
            </a:ext>
          </a:extLst>
        </xdr:cNvPr>
        <xdr:cNvSpPr/>
      </xdr:nvSpPr>
      <xdr:spPr>
        <a:xfrm>
          <a:off x="12763500" y="182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103</xdr:row>
      <xdr:rowOff>120287</xdr:rowOff>
    </xdr:from>
    <xdr:to>
      <xdr:col>71</xdr:col>
      <xdr:colOff>177800</xdr:colOff>
      <xdr:row>106</xdr:row>
      <xdr:rowOff>164374</xdr:rowOff>
    </xdr:to>
    <xdr:cxnSp macro="">
      <xdr:nvCxnSpPr>
        <xdr:cNvPr id="762" name="直線コネクタ 761">
          <a:extLst>
            <a:ext uri="{FF2B5EF4-FFF2-40B4-BE49-F238E27FC236}">
              <a16:creationId xmlns:a16="http://schemas.microsoft.com/office/drawing/2014/main" id="{03056A81-1457-4645-9ADA-F5E7961C1DC9}"/>
            </a:ext>
          </a:extLst>
        </xdr:cNvPr>
        <xdr:cNvCxnSpPr/>
      </xdr:nvCxnSpPr>
      <xdr:spPr>
        <a:xfrm flipV="1">
          <a:off x="12814300" y="17779637"/>
          <a:ext cx="889000" cy="558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166388</xdr:rowOff>
    </xdr:from>
    <xdr:ext cx="405111" cy="259045"/>
    <xdr:sp macro="" textlink="">
      <xdr:nvSpPr>
        <xdr:cNvPr id="763" name="n_1aveValue【庁舎】&#10;有形固定資産減価償却率">
          <a:extLst>
            <a:ext uri="{FF2B5EF4-FFF2-40B4-BE49-F238E27FC236}">
              <a16:creationId xmlns:a16="http://schemas.microsoft.com/office/drawing/2014/main" id="{30605143-6BD8-4D5C-B197-1A7F3621D8F2}"/>
            </a:ext>
          </a:extLst>
        </xdr:cNvPr>
        <xdr:cNvSpPr txBox="1"/>
      </xdr:nvSpPr>
      <xdr:spPr>
        <a:xfrm>
          <a:off x="15266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37391</xdr:rowOff>
    </xdr:from>
    <xdr:ext cx="405111" cy="259045"/>
    <xdr:sp macro="" textlink="">
      <xdr:nvSpPr>
        <xdr:cNvPr id="764" name="n_2aveValue【庁舎】&#10;有形固定資産減価償却率">
          <a:extLst>
            <a:ext uri="{FF2B5EF4-FFF2-40B4-BE49-F238E27FC236}">
              <a16:creationId xmlns:a16="http://schemas.microsoft.com/office/drawing/2014/main" id="{1908D0F5-8ECD-4D62-8261-0A22F4ACB6D5}"/>
            </a:ext>
          </a:extLst>
        </xdr:cNvPr>
        <xdr:cNvSpPr txBox="1"/>
      </xdr:nvSpPr>
      <xdr:spPr>
        <a:xfrm>
          <a:off x="143897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29953</xdr:rowOff>
    </xdr:from>
    <xdr:ext cx="405111" cy="259045"/>
    <xdr:sp macro="" textlink="">
      <xdr:nvSpPr>
        <xdr:cNvPr id="765" name="n_3aveValue【庁舎】&#10;有形固定資産減価償却率">
          <a:extLst>
            <a:ext uri="{FF2B5EF4-FFF2-40B4-BE49-F238E27FC236}">
              <a16:creationId xmlns:a16="http://schemas.microsoft.com/office/drawing/2014/main" id="{F096533E-AABE-426D-964D-157B221F8C19}"/>
            </a:ext>
          </a:extLst>
        </xdr:cNvPr>
        <xdr:cNvSpPr txBox="1"/>
      </xdr:nvSpPr>
      <xdr:spPr>
        <a:xfrm>
          <a:off x="13500744" y="18032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84745</xdr:rowOff>
    </xdr:from>
    <xdr:ext cx="405111" cy="259045"/>
    <xdr:sp macro="" textlink="">
      <xdr:nvSpPr>
        <xdr:cNvPr id="766" name="n_4aveValue【庁舎】&#10;有形固定資産減価償却率">
          <a:extLst>
            <a:ext uri="{FF2B5EF4-FFF2-40B4-BE49-F238E27FC236}">
              <a16:creationId xmlns:a16="http://schemas.microsoft.com/office/drawing/2014/main" id="{30C9C637-9510-4686-9325-2BA3DEA5F569}"/>
            </a:ext>
          </a:extLst>
        </xdr:cNvPr>
        <xdr:cNvSpPr txBox="1"/>
      </xdr:nvSpPr>
      <xdr:spPr>
        <a:xfrm>
          <a:off x="12611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20156</xdr:rowOff>
    </xdr:from>
    <xdr:ext cx="405111" cy="259045"/>
    <xdr:sp macro="" textlink="">
      <xdr:nvSpPr>
        <xdr:cNvPr id="767" name="n_1mainValue【庁舎】&#10;有形固定資産減価償却率">
          <a:extLst>
            <a:ext uri="{FF2B5EF4-FFF2-40B4-BE49-F238E27FC236}">
              <a16:creationId xmlns:a16="http://schemas.microsoft.com/office/drawing/2014/main" id="{B74710B2-5FA2-4CA8-BAE5-D81FA81BE669}"/>
            </a:ext>
          </a:extLst>
        </xdr:cNvPr>
        <xdr:cNvSpPr txBox="1"/>
      </xdr:nvSpPr>
      <xdr:spPr>
        <a:xfrm>
          <a:off x="15266044" y="183653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7093</xdr:rowOff>
    </xdr:from>
    <xdr:ext cx="405111" cy="259045"/>
    <xdr:sp macro="" textlink="">
      <xdr:nvSpPr>
        <xdr:cNvPr id="768" name="n_2mainValue【庁舎】&#10;有形固定資産減価償却率">
          <a:extLst>
            <a:ext uri="{FF2B5EF4-FFF2-40B4-BE49-F238E27FC236}">
              <a16:creationId xmlns:a16="http://schemas.microsoft.com/office/drawing/2014/main" id="{B56279CD-D696-43E0-B60C-A49854C12E3F}"/>
            </a:ext>
          </a:extLst>
        </xdr:cNvPr>
        <xdr:cNvSpPr txBox="1"/>
      </xdr:nvSpPr>
      <xdr:spPr>
        <a:xfrm>
          <a:off x="14389744" y="18352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16164</xdr:rowOff>
    </xdr:from>
    <xdr:ext cx="405111" cy="259045"/>
    <xdr:sp macro="" textlink="">
      <xdr:nvSpPr>
        <xdr:cNvPr id="769" name="n_3mainValue【庁舎】&#10;有形固定資産減価償却率">
          <a:extLst>
            <a:ext uri="{FF2B5EF4-FFF2-40B4-BE49-F238E27FC236}">
              <a16:creationId xmlns:a16="http://schemas.microsoft.com/office/drawing/2014/main" id="{AD01DAA2-7A5C-495F-ADDF-F31E2AA47767}"/>
            </a:ext>
          </a:extLst>
        </xdr:cNvPr>
        <xdr:cNvSpPr txBox="1"/>
      </xdr:nvSpPr>
      <xdr:spPr>
        <a:xfrm>
          <a:off x="13500744" y="175040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34851</xdr:rowOff>
    </xdr:from>
    <xdr:ext cx="405111" cy="259045"/>
    <xdr:sp macro="" textlink="">
      <xdr:nvSpPr>
        <xdr:cNvPr id="770" name="n_4mainValue【庁舎】&#10;有形固定資産減価償却率">
          <a:extLst>
            <a:ext uri="{FF2B5EF4-FFF2-40B4-BE49-F238E27FC236}">
              <a16:creationId xmlns:a16="http://schemas.microsoft.com/office/drawing/2014/main" id="{AE2F496B-F019-4D50-805C-786B94208949}"/>
            </a:ext>
          </a:extLst>
        </xdr:cNvPr>
        <xdr:cNvSpPr txBox="1"/>
      </xdr:nvSpPr>
      <xdr:spPr>
        <a:xfrm>
          <a:off x="12611744" y="1838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1" name="正方形/長方形 770">
          <a:extLst>
            <a:ext uri="{FF2B5EF4-FFF2-40B4-BE49-F238E27FC236}">
              <a16:creationId xmlns:a16="http://schemas.microsoft.com/office/drawing/2014/main" id="{5A49667C-774B-41FE-B40B-37AD8473240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2" name="正方形/長方形 771">
          <a:extLst>
            <a:ext uri="{FF2B5EF4-FFF2-40B4-BE49-F238E27FC236}">
              <a16:creationId xmlns:a16="http://schemas.microsoft.com/office/drawing/2014/main" id="{0873A823-AA2F-4323-B1FD-4BA69FAEDF6D}"/>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73" name="正方形/長方形 772">
          <a:extLst>
            <a:ext uri="{FF2B5EF4-FFF2-40B4-BE49-F238E27FC236}">
              <a16:creationId xmlns:a16="http://schemas.microsoft.com/office/drawing/2014/main" id="{5FE191B4-C826-4881-B791-DCD298343DFB}"/>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74" name="正方形/長方形 773">
          <a:extLst>
            <a:ext uri="{FF2B5EF4-FFF2-40B4-BE49-F238E27FC236}">
              <a16:creationId xmlns:a16="http://schemas.microsoft.com/office/drawing/2014/main" id="{E9C0D01B-FE55-43B0-A097-3172CB514B4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75" name="正方形/長方形 774">
          <a:extLst>
            <a:ext uri="{FF2B5EF4-FFF2-40B4-BE49-F238E27FC236}">
              <a16:creationId xmlns:a16="http://schemas.microsoft.com/office/drawing/2014/main" id="{089AE988-751E-41E7-ABBD-5C7483F2D3D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76" name="正方形/長方形 775">
          <a:extLst>
            <a:ext uri="{FF2B5EF4-FFF2-40B4-BE49-F238E27FC236}">
              <a16:creationId xmlns:a16="http://schemas.microsoft.com/office/drawing/2014/main" id="{A25C38C0-4922-48F0-A58F-74F22BD21CF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77" name="正方形/長方形 776">
          <a:extLst>
            <a:ext uri="{FF2B5EF4-FFF2-40B4-BE49-F238E27FC236}">
              <a16:creationId xmlns:a16="http://schemas.microsoft.com/office/drawing/2014/main" id="{23A6EBCB-F496-486E-B4AC-32080D692FC1}"/>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78" name="正方形/長方形 777">
          <a:extLst>
            <a:ext uri="{FF2B5EF4-FFF2-40B4-BE49-F238E27FC236}">
              <a16:creationId xmlns:a16="http://schemas.microsoft.com/office/drawing/2014/main" id="{A5C350E0-040B-404B-B07D-4F29F8F12DD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79" name="テキスト ボックス 778">
          <a:extLst>
            <a:ext uri="{FF2B5EF4-FFF2-40B4-BE49-F238E27FC236}">
              <a16:creationId xmlns:a16="http://schemas.microsoft.com/office/drawing/2014/main" id="{E82B2555-F3FB-454E-9732-9FAE19C72ED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0" name="直線コネクタ 779">
          <a:extLst>
            <a:ext uri="{FF2B5EF4-FFF2-40B4-BE49-F238E27FC236}">
              <a16:creationId xmlns:a16="http://schemas.microsoft.com/office/drawing/2014/main" id="{F8DE235C-6A56-4E66-B6AB-FAB27D02617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81" name="直線コネクタ 780">
          <a:extLst>
            <a:ext uri="{FF2B5EF4-FFF2-40B4-BE49-F238E27FC236}">
              <a16:creationId xmlns:a16="http://schemas.microsoft.com/office/drawing/2014/main" id="{BA3CA503-72FF-46C7-A779-7741FB3BCE3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82" name="テキスト ボックス 781">
          <a:extLst>
            <a:ext uri="{FF2B5EF4-FFF2-40B4-BE49-F238E27FC236}">
              <a16:creationId xmlns:a16="http://schemas.microsoft.com/office/drawing/2014/main" id="{A0152A2B-4C10-43BE-84DE-C6688FBB804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83" name="直線コネクタ 782">
          <a:extLst>
            <a:ext uri="{FF2B5EF4-FFF2-40B4-BE49-F238E27FC236}">
              <a16:creationId xmlns:a16="http://schemas.microsoft.com/office/drawing/2014/main" id="{CD67BBCF-8B0E-4BA9-B78A-F480D83AD50A}"/>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84" name="テキスト ボックス 783">
          <a:extLst>
            <a:ext uri="{FF2B5EF4-FFF2-40B4-BE49-F238E27FC236}">
              <a16:creationId xmlns:a16="http://schemas.microsoft.com/office/drawing/2014/main" id="{D7AD72CE-EC50-44AA-A332-29EAB2B5ABEB}"/>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85" name="直線コネクタ 784">
          <a:extLst>
            <a:ext uri="{FF2B5EF4-FFF2-40B4-BE49-F238E27FC236}">
              <a16:creationId xmlns:a16="http://schemas.microsoft.com/office/drawing/2014/main" id="{ACDF29DB-F563-4225-A976-6497BB318367}"/>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86" name="テキスト ボックス 785">
          <a:extLst>
            <a:ext uri="{FF2B5EF4-FFF2-40B4-BE49-F238E27FC236}">
              <a16:creationId xmlns:a16="http://schemas.microsoft.com/office/drawing/2014/main" id="{5F2BFD05-42AF-45F3-BAEA-642CC9FE838B}"/>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87" name="直線コネクタ 786">
          <a:extLst>
            <a:ext uri="{FF2B5EF4-FFF2-40B4-BE49-F238E27FC236}">
              <a16:creationId xmlns:a16="http://schemas.microsoft.com/office/drawing/2014/main" id="{9089A0D8-0D30-4AC1-BC3A-A11DE50903C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88" name="テキスト ボックス 787">
          <a:extLst>
            <a:ext uri="{FF2B5EF4-FFF2-40B4-BE49-F238E27FC236}">
              <a16:creationId xmlns:a16="http://schemas.microsoft.com/office/drawing/2014/main" id="{EAD20F78-FA9D-4E76-B87D-F6D2E129415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89" name="直線コネクタ 788">
          <a:extLst>
            <a:ext uri="{FF2B5EF4-FFF2-40B4-BE49-F238E27FC236}">
              <a16:creationId xmlns:a16="http://schemas.microsoft.com/office/drawing/2014/main" id="{F1B5E035-0B15-4F57-9384-BBEAF61B109B}"/>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90" name="テキスト ボックス 789">
          <a:extLst>
            <a:ext uri="{FF2B5EF4-FFF2-40B4-BE49-F238E27FC236}">
              <a16:creationId xmlns:a16="http://schemas.microsoft.com/office/drawing/2014/main" id="{5F145C65-9AD6-4F7C-B654-45904012D49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91" name="直線コネクタ 790">
          <a:extLst>
            <a:ext uri="{FF2B5EF4-FFF2-40B4-BE49-F238E27FC236}">
              <a16:creationId xmlns:a16="http://schemas.microsoft.com/office/drawing/2014/main" id="{62798FC7-B436-43C9-8D3F-3EF230F4DF9F}"/>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92" name="テキスト ボックス 791">
          <a:extLst>
            <a:ext uri="{FF2B5EF4-FFF2-40B4-BE49-F238E27FC236}">
              <a16:creationId xmlns:a16="http://schemas.microsoft.com/office/drawing/2014/main" id="{9F331C5C-D466-4995-B96C-E7A31D10258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3" name="直線コネクタ 792">
          <a:extLst>
            <a:ext uri="{FF2B5EF4-FFF2-40B4-BE49-F238E27FC236}">
              <a16:creationId xmlns:a16="http://schemas.microsoft.com/office/drawing/2014/main" id="{CA69E5B6-D076-4D66-8913-15BB5023EED9}"/>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4" name="テキスト ボックス 793">
          <a:extLst>
            <a:ext uri="{FF2B5EF4-FFF2-40B4-BE49-F238E27FC236}">
              <a16:creationId xmlns:a16="http://schemas.microsoft.com/office/drawing/2014/main" id="{78FEE8CF-2E18-48A7-85DD-30263D42136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5" name="【庁舎】&#10;一人当たり面積グラフ枠">
          <a:extLst>
            <a:ext uri="{FF2B5EF4-FFF2-40B4-BE49-F238E27FC236}">
              <a16:creationId xmlns:a16="http://schemas.microsoft.com/office/drawing/2014/main" id="{4C36DEA4-A35E-4039-B0C0-EF563663B738}"/>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19050</xdr:rowOff>
    </xdr:from>
    <xdr:to>
      <xdr:col>116</xdr:col>
      <xdr:colOff>62864</xdr:colOff>
      <xdr:row>108</xdr:row>
      <xdr:rowOff>76200</xdr:rowOff>
    </xdr:to>
    <xdr:cxnSp macro="">
      <xdr:nvCxnSpPr>
        <xdr:cNvPr id="796" name="直線コネクタ 795">
          <a:extLst>
            <a:ext uri="{FF2B5EF4-FFF2-40B4-BE49-F238E27FC236}">
              <a16:creationId xmlns:a16="http://schemas.microsoft.com/office/drawing/2014/main" id="{EA4082AE-4829-40ED-BC9A-B14E3141F087}"/>
            </a:ext>
          </a:extLst>
        </xdr:cNvPr>
        <xdr:cNvCxnSpPr/>
      </xdr:nvCxnSpPr>
      <xdr:spPr>
        <a:xfrm flipV="1">
          <a:off x="22160864" y="1699260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80027</xdr:rowOff>
    </xdr:from>
    <xdr:ext cx="469744" cy="259045"/>
    <xdr:sp macro="" textlink="">
      <xdr:nvSpPr>
        <xdr:cNvPr id="797" name="【庁舎】&#10;一人当たり面積最小値テキスト">
          <a:extLst>
            <a:ext uri="{FF2B5EF4-FFF2-40B4-BE49-F238E27FC236}">
              <a16:creationId xmlns:a16="http://schemas.microsoft.com/office/drawing/2014/main" id="{87DB3A48-AB5E-4A0F-9C90-7A59953E6CC1}"/>
            </a:ext>
          </a:extLst>
        </xdr:cNvPr>
        <xdr:cNvSpPr txBox="1"/>
      </xdr:nvSpPr>
      <xdr:spPr>
        <a:xfrm>
          <a:off x="22199600" y="1859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76200</xdr:rowOff>
    </xdr:from>
    <xdr:to>
      <xdr:col>116</xdr:col>
      <xdr:colOff>152400</xdr:colOff>
      <xdr:row>108</xdr:row>
      <xdr:rowOff>76200</xdr:rowOff>
    </xdr:to>
    <xdr:cxnSp macro="">
      <xdr:nvCxnSpPr>
        <xdr:cNvPr id="798" name="直線コネクタ 797">
          <a:extLst>
            <a:ext uri="{FF2B5EF4-FFF2-40B4-BE49-F238E27FC236}">
              <a16:creationId xmlns:a16="http://schemas.microsoft.com/office/drawing/2014/main" id="{B3ECD6FA-E9F7-41C1-AA3E-F5106EA6EF8E}"/>
            </a:ext>
          </a:extLst>
        </xdr:cNvPr>
        <xdr:cNvCxnSpPr/>
      </xdr:nvCxnSpPr>
      <xdr:spPr>
        <a:xfrm>
          <a:off x="22072600" y="1859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137177</xdr:rowOff>
    </xdr:from>
    <xdr:ext cx="469744" cy="259045"/>
    <xdr:sp macro="" textlink="">
      <xdr:nvSpPr>
        <xdr:cNvPr id="799" name="【庁舎】&#10;一人当たり面積最大値テキスト">
          <a:extLst>
            <a:ext uri="{FF2B5EF4-FFF2-40B4-BE49-F238E27FC236}">
              <a16:creationId xmlns:a16="http://schemas.microsoft.com/office/drawing/2014/main" id="{6C0E0490-3DE0-48C3-A6D5-7347C427D512}"/>
            </a:ext>
          </a:extLst>
        </xdr:cNvPr>
        <xdr:cNvSpPr txBox="1"/>
      </xdr:nvSpPr>
      <xdr:spPr>
        <a:xfrm>
          <a:off x="22199600" y="16767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19050</xdr:rowOff>
    </xdr:from>
    <xdr:to>
      <xdr:col>116</xdr:col>
      <xdr:colOff>152400</xdr:colOff>
      <xdr:row>99</xdr:row>
      <xdr:rowOff>19050</xdr:rowOff>
    </xdr:to>
    <xdr:cxnSp macro="">
      <xdr:nvCxnSpPr>
        <xdr:cNvPr id="800" name="直線コネクタ 799">
          <a:extLst>
            <a:ext uri="{FF2B5EF4-FFF2-40B4-BE49-F238E27FC236}">
              <a16:creationId xmlns:a16="http://schemas.microsoft.com/office/drawing/2014/main" id="{341B4DE7-B32A-476C-949B-E389F78457E0}"/>
            </a:ext>
          </a:extLst>
        </xdr:cNvPr>
        <xdr:cNvCxnSpPr/>
      </xdr:nvCxnSpPr>
      <xdr:spPr>
        <a:xfrm>
          <a:off x="22072600" y="1699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84200</xdr:rowOff>
    </xdr:from>
    <xdr:ext cx="469744" cy="259045"/>
    <xdr:sp macro="" textlink="">
      <xdr:nvSpPr>
        <xdr:cNvPr id="801" name="【庁舎】&#10;一人当たり面積平均値テキスト">
          <a:extLst>
            <a:ext uri="{FF2B5EF4-FFF2-40B4-BE49-F238E27FC236}">
              <a16:creationId xmlns:a16="http://schemas.microsoft.com/office/drawing/2014/main" id="{A0FD1AC5-9343-45E3-9461-8578F48645E8}"/>
            </a:ext>
          </a:extLst>
        </xdr:cNvPr>
        <xdr:cNvSpPr txBox="1"/>
      </xdr:nvSpPr>
      <xdr:spPr>
        <a:xfrm>
          <a:off x="22199600" y="179150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61323</xdr:rowOff>
    </xdr:from>
    <xdr:to>
      <xdr:col>116</xdr:col>
      <xdr:colOff>114300</xdr:colOff>
      <xdr:row>105</xdr:row>
      <xdr:rowOff>162923</xdr:rowOff>
    </xdr:to>
    <xdr:sp macro="" textlink="">
      <xdr:nvSpPr>
        <xdr:cNvPr id="802" name="フローチャート: 判断 801">
          <a:extLst>
            <a:ext uri="{FF2B5EF4-FFF2-40B4-BE49-F238E27FC236}">
              <a16:creationId xmlns:a16="http://schemas.microsoft.com/office/drawing/2014/main" id="{DDA85F70-BAF3-4590-945E-B3DF799C5369}"/>
            </a:ext>
          </a:extLst>
        </xdr:cNvPr>
        <xdr:cNvSpPr/>
      </xdr:nvSpPr>
      <xdr:spPr>
        <a:xfrm>
          <a:off x="22110700" y="1806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53158</xdr:rowOff>
    </xdr:from>
    <xdr:to>
      <xdr:col>112</xdr:col>
      <xdr:colOff>38100</xdr:colOff>
      <xdr:row>105</xdr:row>
      <xdr:rowOff>154758</xdr:rowOff>
    </xdr:to>
    <xdr:sp macro="" textlink="">
      <xdr:nvSpPr>
        <xdr:cNvPr id="803" name="フローチャート: 判断 802">
          <a:extLst>
            <a:ext uri="{FF2B5EF4-FFF2-40B4-BE49-F238E27FC236}">
              <a16:creationId xmlns:a16="http://schemas.microsoft.com/office/drawing/2014/main" id="{2015E47F-A0C6-4616-B2B1-5768D9AD3394}"/>
            </a:ext>
          </a:extLst>
        </xdr:cNvPr>
        <xdr:cNvSpPr/>
      </xdr:nvSpPr>
      <xdr:spPr>
        <a:xfrm>
          <a:off x="21272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80918</xdr:rowOff>
    </xdr:from>
    <xdr:to>
      <xdr:col>107</xdr:col>
      <xdr:colOff>101600</xdr:colOff>
      <xdr:row>106</xdr:row>
      <xdr:rowOff>11068</xdr:rowOff>
    </xdr:to>
    <xdr:sp macro="" textlink="">
      <xdr:nvSpPr>
        <xdr:cNvPr id="804" name="フローチャート: 判断 803">
          <a:extLst>
            <a:ext uri="{FF2B5EF4-FFF2-40B4-BE49-F238E27FC236}">
              <a16:creationId xmlns:a16="http://schemas.microsoft.com/office/drawing/2014/main" id="{64A309EE-7CB5-4103-B058-B75DFC77E511}"/>
            </a:ext>
          </a:extLst>
        </xdr:cNvPr>
        <xdr:cNvSpPr/>
      </xdr:nvSpPr>
      <xdr:spPr>
        <a:xfrm>
          <a:off x="20383500" y="1808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90714</xdr:rowOff>
    </xdr:from>
    <xdr:to>
      <xdr:col>102</xdr:col>
      <xdr:colOff>165100</xdr:colOff>
      <xdr:row>106</xdr:row>
      <xdr:rowOff>20864</xdr:rowOff>
    </xdr:to>
    <xdr:sp macro="" textlink="">
      <xdr:nvSpPr>
        <xdr:cNvPr id="805" name="フローチャート: 判断 804">
          <a:extLst>
            <a:ext uri="{FF2B5EF4-FFF2-40B4-BE49-F238E27FC236}">
              <a16:creationId xmlns:a16="http://schemas.microsoft.com/office/drawing/2014/main" id="{E29A18CC-436F-4C2B-A2B5-AB0258DAEA82}"/>
            </a:ext>
          </a:extLst>
        </xdr:cNvPr>
        <xdr:cNvSpPr/>
      </xdr:nvSpPr>
      <xdr:spPr>
        <a:xfrm>
          <a:off x="19494500" y="1809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06" name="フローチャート: 判断 805">
          <a:extLst>
            <a:ext uri="{FF2B5EF4-FFF2-40B4-BE49-F238E27FC236}">
              <a16:creationId xmlns:a16="http://schemas.microsoft.com/office/drawing/2014/main" id="{136BB591-FBA4-41C6-BC5C-70072C6FB662}"/>
            </a:ext>
          </a:extLst>
        </xdr:cNvPr>
        <xdr:cNvSpPr/>
      </xdr:nvSpPr>
      <xdr:spPr>
        <a:xfrm>
          <a:off x="18605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07" name="テキスト ボックス 806">
          <a:extLst>
            <a:ext uri="{FF2B5EF4-FFF2-40B4-BE49-F238E27FC236}">
              <a16:creationId xmlns:a16="http://schemas.microsoft.com/office/drawing/2014/main" id="{09AE06E5-3525-4D62-BB49-A00AF8163C73}"/>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08" name="テキスト ボックス 807">
          <a:extLst>
            <a:ext uri="{FF2B5EF4-FFF2-40B4-BE49-F238E27FC236}">
              <a16:creationId xmlns:a16="http://schemas.microsoft.com/office/drawing/2014/main" id="{138004AA-DCE0-4C30-9A7D-058BA683169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09" name="テキスト ボックス 808">
          <a:extLst>
            <a:ext uri="{FF2B5EF4-FFF2-40B4-BE49-F238E27FC236}">
              <a16:creationId xmlns:a16="http://schemas.microsoft.com/office/drawing/2014/main" id="{AD94DA67-DB4A-4C45-AF6C-D43B21F7D8C8}"/>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FBC45CCF-1EF3-4570-AAA2-9595F777E31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F6D03CEE-9995-4BB2-AC3A-861D406DE3D1}"/>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160927</xdr:rowOff>
    </xdr:from>
    <xdr:to>
      <xdr:col>116</xdr:col>
      <xdr:colOff>114300</xdr:colOff>
      <xdr:row>106</xdr:row>
      <xdr:rowOff>91077</xdr:rowOff>
    </xdr:to>
    <xdr:sp macro="" textlink="">
      <xdr:nvSpPr>
        <xdr:cNvPr id="812" name="楕円 811">
          <a:extLst>
            <a:ext uri="{FF2B5EF4-FFF2-40B4-BE49-F238E27FC236}">
              <a16:creationId xmlns:a16="http://schemas.microsoft.com/office/drawing/2014/main" id="{13A31881-2A82-44F2-A7CC-769A4E4DA34F}"/>
            </a:ext>
          </a:extLst>
        </xdr:cNvPr>
        <xdr:cNvSpPr/>
      </xdr:nvSpPr>
      <xdr:spPr>
        <a:xfrm>
          <a:off x="221107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139354</xdr:rowOff>
    </xdr:from>
    <xdr:ext cx="469744" cy="259045"/>
    <xdr:sp macro="" textlink="">
      <xdr:nvSpPr>
        <xdr:cNvPr id="813" name="【庁舎】&#10;一人当たり面積該当値テキスト">
          <a:extLst>
            <a:ext uri="{FF2B5EF4-FFF2-40B4-BE49-F238E27FC236}">
              <a16:creationId xmlns:a16="http://schemas.microsoft.com/office/drawing/2014/main" id="{B21537DA-A109-4E30-869F-93A928987BC9}"/>
            </a:ext>
          </a:extLst>
        </xdr:cNvPr>
        <xdr:cNvSpPr txBox="1"/>
      </xdr:nvSpPr>
      <xdr:spPr>
        <a:xfrm>
          <a:off x="22199600" y="181416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31931</xdr:rowOff>
    </xdr:from>
    <xdr:to>
      <xdr:col>112</xdr:col>
      <xdr:colOff>38100</xdr:colOff>
      <xdr:row>107</xdr:row>
      <xdr:rowOff>133531</xdr:rowOff>
    </xdr:to>
    <xdr:sp macro="" textlink="">
      <xdr:nvSpPr>
        <xdr:cNvPr id="814" name="楕円 813">
          <a:extLst>
            <a:ext uri="{FF2B5EF4-FFF2-40B4-BE49-F238E27FC236}">
              <a16:creationId xmlns:a16="http://schemas.microsoft.com/office/drawing/2014/main" id="{74774E83-887E-4027-A9EB-C5FC2026C0D5}"/>
            </a:ext>
          </a:extLst>
        </xdr:cNvPr>
        <xdr:cNvSpPr/>
      </xdr:nvSpPr>
      <xdr:spPr>
        <a:xfrm>
          <a:off x="21272500" y="1837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40277</xdr:rowOff>
    </xdr:from>
    <xdr:to>
      <xdr:col>116</xdr:col>
      <xdr:colOff>63500</xdr:colOff>
      <xdr:row>107</xdr:row>
      <xdr:rowOff>82731</xdr:rowOff>
    </xdr:to>
    <xdr:cxnSp macro="">
      <xdr:nvCxnSpPr>
        <xdr:cNvPr id="815" name="直線コネクタ 814">
          <a:extLst>
            <a:ext uri="{FF2B5EF4-FFF2-40B4-BE49-F238E27FC236}">
              <a16:creationId xmlns:a16="http://schemas.microsoft.com/office/drawing/2014/main" id="{0A5CDF3D-BAD5-4EA5-8F6A-2E79D2A3E85A}"/>
            </a:ext>
          </a:extLst>
        </xdr:cNvPr>
        <xdr:cNvCxnSpPr/>
      </xdr:nvCxnSpPr>
      <xdr:spPr>
        <a:xfrm flipV="1">
          <a:off x="21323300" y="18213977"/>
          <a:ext cx="838200" cy="213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36830</xdr:rowOff>
    </xdr:from>
    <xdr:to>
      <xdr:col>107</xdr:col>
      <xdr:colOff>101600</xdr:colOff>
      <xdr:row>107</xdr:row>
      <xdr:rowOff>138430</xdr:rowOff>
    </xdr:to>
    <xdr:sp macro="" textlink="">
      <xdr:nvSpPr>
        <xdr:cNvPr id="816" name="楕円 815">
          <a:extLst>
            <a:ext uri="{FF2B5EF4-FFF2-40B4-BE49-F238E27FC236}">
              <a16:creationId xmlns:a16="http://schemas.microsoft.com/office/drawing/2014/main" id="{79F534F0-6080-4581-8D3A-0C0E33D68D03}"/>
            </a:ext>
          </a:extLst>
        </xdr:cNvPr>
        <xdr:cNvSpPr/>
      </xdr:nvSpPr>
      <xdr:spPr>
        <a:xfrm>
          <a:off x="20383500" y="1838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82731</xdr:rowOff>
    </xdr:from>
    <xdr:to>
      <xdr:col>111</xdr:col>
      <xdr:colOff>177800</xdr:colOff>
      <xdr:row>107</xdr:row>
      <xdr:rowOff>87630</xdr:rowOff>
    </xdr:to>
    <xdr:cxnSp macro="">
      <xdr:nvCxnSpPr>
        <xdr:cNvPr id="817" name="直線コネクタ 816">
          <a:extLst>
            <a:ext uri="{FF2B5EF4-FFF2-40B4-BE49-F238E27FC236}">
              <a16:creationId xmlns:a16="http://schemas.microsoft.com/office/drawing/2014/main" id="{AD131D52-BC55-4FD3-ADD5-33C345A3C04D}"/>
            </a:ext>
          </a:extLst>
        </xdr:cNvPr>
        <xdr:cNvCxnSpPr/>
      </xdr:nvCxnSpPr>
      <xdr:spPr>
        <a:xfrm flipV="1">
          <a:off x="20434300" y="18427881"/>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61323</xdr:rowOff>
    </xdr:from>
    <xdr:to>
      <xdr:col>102</xdr:col>
      <xdr:colOff>165100</xdr:colOff>
      <xdr:row>107</xdr:row>
      <xdr:rowOff>162923</xdr:rowOff>
    </xdr:to>
    <xdr:sp macro="" textlink="">
      <xdr:nvSpPr>
        <xdr:cNvPr id="818" name="楕円 817">
          <a:extLst>
            <a:ext uri="{FF2B5EF4-FFF2-40B4-BE49-F238E27FC236}">
              <a16:creationId xmlns:a16="http://schemas.microsoft.com/office/drawing/2014/main" id="{DF4C7067-4B9C-4E2C-BD27-FE0F45534F11}"/>
            </a:ext>
          </a:extLst>
        </xdr:cNvPr>
        <xdr:cNvSpPr/>
      </xdr:nvSpPr>
      <xdr:spPr>
        <a:xfrm>
          <a:off x="19494500" y="1840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87630</xdr:rowOff>
    </xdr:from>
    <xdr:to>
      <xdr:col>107</xdr:col>
      <xdr:colOff>50800</xdr:colOff>
      <xdr:row>107</xdr:row>
      <xdr:rowOff>112123</xdr:rowOff>
    </xdr:to>
    <xdr:cxnSp macro="">
      <xdr:nvCxnSpPr>
        <xdr:cNvPr id="819" name="直線コネクタ 818">
          <a:extLst>
            <a:ext uri="{FF2B5EF4-FFF2-40B4-BE49-F238E27FC236}">
              <a16:creationId xmlns:a16="http://schemas.microsoft.com/office/drawing/2014/main" id="{E08F8396-0071-4949-A282-18AFE5B8106F}"/>
            </a:ext>
          </a:extLst>
        </xdr:cNvPr>
        <xdr:cNvCxnSpPr/>
      </xdr:nvCxnSpPr>
      <xdr:spPr>
        <a:xfrm flipV="1">
          <a:off x="19545300" y="18432780"/>
          <a:ext cx="8890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108676</xdr:rowOff>
    </xdr:from>
    <xdr:to>
      <xdr:col>98</xdr:col>
      <xdr:colOff>38100</xdr:colOff>
      <xdr:row>108</xdr:row>
      <xdr:rowOff>38826</xdr:rowOff>
    </xdr:to>
    <xdr:sp macro="" textlink="">
      <xdr:nvSpPr>
        <xdr:cNvPr id="820" name="楕円 819">
          <a:extLst>
            <a:ext uri="{FF2B5EF4-FFF2-40B4-BE49-F238E27FC236}">
              <a16:creationId xmlns:a16="http://schemas.microsoft.com/office/drawing/2014/main" id="{4FAA61C4-A5D6-4826-B42F-89AA96CF79BF}"/>
            </a:ext>
          </a:extLst>
        </xdr:cNvPr>
        <xdr:cNvSpPr/>
      </xdr:nvSpPr>
      <xdr:spPr>
        <a:xfrm>
          <a:off x="18605500" y="1845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112123</xdr:rowOff>
    </xdr:from>
    <xdr:to>
      <xdr:col>102</xdr:col>
      <xdr:colOff>114300</xdr:colOff>
      <xdr:row>107</xdr:row>
      <xdr:rowOff>159476</xdr:rowOff>
    </xdr:to>
    <xdr:cxnSp macro="">
      <xdr:nvCxnSpPr>
        <xdr:cNvPr id="821" name="直線コネクタ 820">
          <a:extLst>
            <a:ext uri="{FF2B5EF4-FFF2-40B4-BE49-F238E27FC236}">
              <a16:creationId xmlns:a16="http://schemas.microsoft.com/office/drawing/2014/main" id="{19F2ED6E-4CD2-4B83-A891-6C81E74B494F}"/>
            </a:ext>
          </a:extLst>
        </xdr:cNvPr>
        <xdr:cNvCxnSpPr/>
      </xdr:nvCxnSpPr>
      <xdr:spPr>
        <a:xfrm flipV="1">
          <a:off x="18656300" y="18457273"/>
          <a:ext cx="8890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103</xdr:row>
      <xdr:rowOff>171285</xdr:rowOff>
    </xdr:from>
    <xdr:ext cx="469744" cy="259045"/>
    <xdr:sp macro="" textlink="">
      <xdr:nvSpPr>
        <xdr:cNvPr id="822" name="n_1aveValue【庁舎】&#10;一人当たり面積">
          <a:extLst>
            <a:ext uri="{FF2B5EF4-FFF2-40B4-BE49-F238E27FC236}">
              <a16:creationId xmlns:a16="http://schemas.microsoft.com/office/drawing/2014/main" id="{3F7A4062-8A91-4924-9722-E6925DC61523}"/>
            </a:ext>
          </a:extLst>
        </xdr:cNvPr>
        <xdr:cNvSpPr txBox="1"/>
      </xdr:nvSpPr>
      <xdr:spPr>
        <a:xfrm>
          <a:off x="21075727" y="1783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27595</xdr:rowOff>
    </xdr:from>
    <xdr:ext cx="469744" cy="259045"/>
    <xdr:sp macro="" textlink="">
      <xdr:nvSpPr>
        <xdr:cNvPr id="823" name="n_2aveValue【庁舎】&#10;一人当たり面積">
          <a:extLst>
            <a:ext uri="{FF2B5EF4-FFF2-40B4-BE49-F238E27FC236}">
              <a16:creationId xmlns:a16="http://schemas.microsoft.com/office/drawing/2014/main" id="{A5644964-9D73-402A-8C26-66597F9AB2C4}"/>
            </a:ext>
          </a:extLst>
        </xdr:cNvPr>
        <xdr:cNvSpPr txBox="1"/>
      </xdr:nvSpPr>
      <xdr:spPr>
        <a:xfrm>
          <a:off x="20199427" y="1785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37391</xdr:rowOff>
    </xdr:from>
    <xdr:ext cx="469744" cy="259045"/>
    <xdr:sp macro="" textlink="">
      <xdr:nvSpPr>
        <xdr:cNvPr id="824" name="n_3aveValue【庁舎】&#10;一人当たり面積">
          <a:extLst>
            <a:ext uri="{FF2B5EF4-FFF2-40B4-BE49-F238E27FC236}">
              <a16:creationId xmlns:a16="http://schemas.microsoft.com/office/drawing/2014/main" id="{AB05AFC7-4DB1-498A-97C5-25829CADD8C6}"/>
            </a:ext>
          </a:extLst>
        </xdr:cNvPr>
        <xdr:cNvSpPr txBox="1"/>
      </xdr:nvSpPr>
      <xdr:spPr>
        <a:xfrm>
          <a:off x="19310427" y="17868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74947</xdr:rowOff>
    </xdr:from>
    <xdr:ext cx="469744" cy="259045"/>
    <xdr:sp macro="" textlink="">
      <xdr:nvSpPr>
        <xdr:cNvPr id="825" name="n_4aveValue【庁舎】&#10;一人当たり面積">
          <a:extLst>
            <a:ext uri="{FF2B5EF4-FFF2-40B4-BE49-F238E27FC236}">
              <a16:creationId xmlns:a16="http://schemas.microsoft.com/office/drawing/2014/main" id="{287FDB30-3856-4C16-AFB1-73DF0FB27905}"/>
            </a:ext>
          </a:extLst>
        </xdr:cNvPr>
        <xdr:cNvSpPr txBox="1"/>
      </xdr:nvSpPr>
      <xdr:spPr>
        <a:xfrm>
          <a:off x="18421427" y="1790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124658</xdr:rowOff>
    </xdr:from>
    <xdr:ext cx="469744" cy="259045"/>
    <xdr:sp macro="" textlink="">
      <xdr:nvSpPr>
        <xdr:cNvPr id="826" name="n_1mainValue【庁舎】&#10;一人当たり面積">
          <a:extLst>
            <a:ext uri="{FF2B5EF4-FFF2-40B4-BE49-F238E27FC236}">
              <a16:creationId xmlns:a16="http://schemas.microsoft.com/office/drawing/2014/main" id="{98CBB16F-D562-4F21-B5AA-CA67E41950FB}"/>
            </a:ext>
          </a:extLst>
        </xdr:cNvPr>
        <xdr:cNvSpPr txBox="1"/>
      </xdr:nvSpPr>
      <xdr:spPr>
        <a:xfrm>
          <a:off x="21075727" y="1846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129557</xdr:rowOff>
    </xdr:from>
    <xdr:ext cx="469744" cy="259045"/>
    <xdr:sp macro="" textlink="">
      <xdr:nvSpPr>
        <xdr:cNvPr id="827" name="n_2mainValue【庁舎】&#10;一人当たり面積">
          <a:extLst>
            <a:ext uri="{FF2B5EF4-FFF2-40B4-BE49-F238E27FC236}">
              <a16:creationId xmlns:a16="http://schemas.microsoft.com/office/drawing/2014/main" id="{B3DFBD33-0B1F-4E6B-8836-6CF0DA8CA66D}"/>
            </a:ext>
          </a:extLst>
        </xdr:cNvPr>
        <xdr:cNvSpPr txBox="1"/>
      </xdr:nvSpPr>
      <xdr:spPr>
        <a:xfrm>
          <a:off x="20199427"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154050</xdr:rowOff>
    </xdr:from>
    <xdr:ext cx="469744" cy="259045"/>
    <xdr:sp macro="" textlink="">
      <xdr:nvSpPr>
        <xdr:cNvPr id="828" name="n_3mainValue【庁舎】&#10;一人当たり面積">
          <a:extLst>
            <a:ext uri="{FF2B5EF4-FFF2-40B4-BE49-F238E27FC236}">
              <a16:creationId xmlns:a16="http://schemas.microsoft.com/office/drawing/2014/main" id="{D909CD0C-E2B0-4BE6-B076-E648A8C32778}"/>
            </a:ext>
          </a:extLst>
        </xdr:cNvPr>
        <xdr:cNvSpPr txBox="1"/>
      </xdr:nvSpPr>
      <xdr:spPr>
        <a:xfrm>
          <a:off x="19310427" y="18499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29953</xdr:rowOff>
    </xdr:from>
    <xdr:ext cx="469744" cy="259045"/>
    <xdr:sp macro="" textlink="">
      <xdr:nvSpPr>
        <xdr:cNvPr id="829" name="n_4mainValue【庁舎】&#10;一人当たり面積">
          <a:extLst>
            <a:ext uri="{FF2B5EF4-FFF2-40B4-BE49-F238E27FC236}">
              <a16:creationId xmlns:a16="http://schemas.microsoft.com/office/drawing/2014/main" id="{1067A741-A414-4515-80C8-5964A7B9246D}"/>
            </a:ext>
          </a:extLst>
        </xdr:cNvPr>
        <xdr:cNvSpPr txBox="1"/>
      </xdr:nvSpPr>
      <xdr:spPr>
        <a:xfrm>
          <a:off x="18421427" y="18546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30" name="正方形/長方形 829">
          <a:extLst>
            <a:ext uri="{FF2B5EF4-FFF2-40B4-BE49-F238E27FC236}">
              <a16:creationId xmlns:a16="http://schemas.microsoft.com/office/drawing/2014/main" id="{F694C8B8-4C11-4032-ABF7-60C664B52A3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31" name="正方形/長方形 830">
          <a:extLst>
            <a:ext uri="{FF2B5EF4-FFF2-40B4-BE49-F238E27FC236}">
              <a16:creationId xmlns:a16="http://schemas.microsoft.com/office/drawing/2014/main" id="{C8B71D21-97F0-44ED-B47B-0BBF67642972}"/>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32" name="テキスト ボックス 831">
          <a:extLst>
            <a:ext uri="{FF2B5EF4-FFF2-40B4-BE49-F238E27FC236}">
              <a16:creationId xmlns:a16="http://schemas.microsoft.com/office/drawing/2014/main" id="{840E79C0-341B-402D-AA6A-70016AB90C32}"/>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体育館・プールについては、令和２年度に市民体育館サブアリーナを整備したことに伴い、有形固定資産減価償却率が大きく減少したとともに、一人当たり面積が増加している。</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消防施設については、令和２年度に消防庁舎を更新したことに伴い、有形固定資産</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減価償却率が大きく減少したとともに、一人当たり面積が増加している。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有形固定資産減価償却率が類似団体内平均値を上回っている図書館や庁舎については、建築後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年以上が経過していることから、計画的な長寿命化に取り組む必要がある。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18,036
17,768
107.34
15,395,880
14,882,784
505,596
6,678,998
12,342,468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en-US" sz="1100" b="0" i="0" baseline="0">
              <a:solidFill>
                <a:schemeClr val="dk1"/>
              </a:solidFill>
              <a:effectLst/>
              <a:latin typeface="+mn-lt"/>
              <a:ea typeface="+mn-ea"/>
              <a:cs typeface="+mn-cs"/>
            </a:rPr>
            <a:t>　</a:t>
          </a:r>
          <a:r>
            <a:rPr lang="ja-JP" altLang="ja-JP" sz="1100">
              <a:solidFill>
                <a:schemeClr val="dk1"/>
              </a:solidFill>
              <a:effectLst/>
              <a:latin typeface="+mn-lt"/>
              <a:ea typeface="+mn-ea"/>
              <a:cs typeface="+mn-cs"/>
            </a:rPr>
            <a:t>　市税収入の徴収率は</a:t>
          </a:r>
          <a:r>
            <a:rPr lang="en-US" altLang="ja-JP" sz="1100">
              <a:solidFill>
                <a:schemeClr val="dk1"/>
              </a:solidFill>
              <a:effectLst/>
              <a:latin typeface="+mn-lt"/>
              <a:ea typeface="+mn-ea"/>
              <a:cs typeface="+mn-cs"/>
            </a:rPr>
            <a:t>92.0</a:t>
          </a:r>
          <a:r>
            <a:rPr lang="ja-JP" altLang="ja-JP" sz="1100">
              <a:solidFill>
                <a:schemeClr val="dk1"/>
              </a:solidFill>
              <a:effectLst/>
              <a:latin typeface="+mn-lt"/>
              <a:ea typeface="+mn-ea"/>
              <a:cs typeface="+mn-cs"/>
            </a:rPr>
            <a:t>％と前年度と比較し</a:t>
          </a:r>
          <a:r>
            <a:rPr lang="en-US" altLang="ja-JP" sz="1100">
              <a:solidFill>
                <a:schemeClr val="dk1"/>
              </a:solidFill>
              <a:effectLst/>
              <a:latin typeface="+mn-lt"/>
              <a:ea typeface="+mn-ea"/>
              <a:cs typeface="+mn-cs"/>
            </a:rPr>
            <a:t>3.3</a:t>
          </a:r>
          <a:r>
            <a:rPr lang="ja-JP" altLang="ja-JP" sz="1100">
              <a:solidFill>
                <a:schemeClr val="dk1"/>
              </a:solidFill>
              <a:effectLst/>
              <a:latin typeface="+mn-lt"/>
              <a:ea typeface="+mn-ea"/>
              <a:cs typeface="+mn-cs"/>
            </a:rPr>
            <a:t>ポイント</a:t>
          </a:r>
          <a:r>
            <a:rPr lang="ja-JP" altLang="en-US" sz="1100">
              <a:solidFill>
                <a:schemeClr val="dk1"/>
              </a:solidFill>
              <a:effectLst/>
              <a:latin typeface="+mn-lt"/>
              <a:ea typeface="+mn-ea"/>
              <a:cs typeface="+mn-cs"/>
            </a:rPr>
            <a:t>減少</a:t>
          </a:r>
          <a:r>
            <a:rPr lang="ja-JP" altLang="ja-JP" sz="1100">
              <a:solidFill>
                <a:schemeClr val="dk1"/>
              </a:solidFill>
              <a:effectLst/>
              <a:latin typeface="+mn-lt"/>
              <a:ea typeface="+mn-ea"/>
              <a:cs typeface="+mn-cs"/>
            </a:rPr>
            <a:t>した</a:t>
          </a:r>
          <a:r>
            <a:rPr lang="ja-JP" altLang="en-US" sz="1100">
              <a:solidFill>
                <a:schemeClr val="dk1"/>
              </a:solidFill>
              <a:effectLst/>
              <a:latin typeface="+mn-lt"/>
              <a:ea typeface="+mn-ea"/>
              <a:cs typeface="+mn-cs"/>
            </a:rPr>
            <a:t>が</a:t>
          </a:r>
          <a:r>
            <a:rPr lang="ja-JP" altLang="ja-JP" sz="1100">
              <a:solidFill>
                <a:schemeClr val="dk1"/>
              </a:solidFill>
              <a:effectLst/>
              <a:latin typeface="+mn-lt"/>
              <a:ea typeface="+mn-ea"/>
              <a:cs typeface="+mn-cs"/>
            </a:rPr>
            <a:t>、</a:t>
          </a:r>
          <a:r>
            <a:rPr lang="ja-JP" altLang="en-US" sz="1100">
              <a:solidFill>
                <a:schemeClr val="dk1"/>
              </a:solidFill>
              <a:effectLst/>
              <a:latin typeface="+mn-lt"/>
              <a:ea typeface="+mn-ea"/>
              <a:cs typeface="+mn-cs"/>
            </a:rPr>
            <a:t>地方消費税交付金が前年度と比較し</a:t>
          </a:r>
          <a:r>
            <a:rPr lang="en-US" altLang="ja-JP" sz="1100">
              <a:solidFill>
                <a:schemeClr val="dk1"/>
              </a:solidFill>
              <a:effectLst/>
              <a:latin typeface="+mn-lt"/>
              <a:ea typeface="+mn-ea"/>
              <a:cs typeface="+mn-cs"/>
            </a:rPr>
            <a:t>21.0</a:t>
          </a:r>
          <a:r>
            <a:rPr lang="ja-JP" altLang="en-US" sz="1100">
              <a:solidFill>
                <a:schemeClr val="dk1"/>
              </a:solidFill>
              <a:effectLst/>
              <a:latin typeface="+mn-lt"/>
              <a:ea typeface="+mn-ea"/>
              <a:cs typeface="+mn-cs"/>
            </a:rPr>
            <a:t>％の増となったことにより収入額は増加したものの、</a:t>
          </a:r>
          <a:r>
            <a:rPr lang="ja-JP" altLang="ja-JP" sz="1100">
              <a:solidFill>
                <a:schemeClr val="dk1"/>
              </a:solidFill>
              <a:effectLst/>
              <a:latin typeface="+mn-lt"/>
              <a:ea typeface="+mn-ea"/>
              <a:cs typeface="+mn-cs"/>
            </a:rPr>
            <a:t>社会福祉費や高齢者保健福祉費、公債費などの増加により歳出も増となっているため、財政力指数としてはほぼ横ばいとなった。</a:t>
          </a:r>
          <a:endParaRPr lang="ja-JP" altLang="ja-JP" sz="1400">
            <a:effectLst/>
          </a:endParaRPr>
        </a:p>
        <a:p>
          <a:pPr eaLnBrk="1" fontAlgn="auto" latinLnBrk="0" hangingPunct="1"/>
          <a:r>
            <a:rPr lang="ja-JP" altLang="ja-JP" sz="1100">
              <a:solidFill>
                <a:schemeClr val="dk1"/>
              </a:solidFill>
              <a:effectLst/>
              <a:latin typeface="+mn-lt"/>
              <a:ea typeface="+mn-ea"/>
              <a:cs typeface="+mn-cs"/>
            </a:rPr>
            <a:t>　基準財政需要額が増加する一方、人口減などの要因から基準財政収入額は減少していくことが見込まれるため、引き続き自主財源の確保に努めていく。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149225</xdr:rowOff>
    </xdr:from>
    <xdr:to>
      <xdr:col>23</xdr:col>
      <xdr:colOff>133350</xdr:colOff>
      <xdr:row>45</xdr:row>
      <xdr:rowOff>94192</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21425"/>
          <a:ext cx="0" cy="14880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66269</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781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94192</xdr:rowOff>
    </xdr:from>
    <xdr:to>
      <xdr:col>24</xdr:col>
      <xdr:colOff>12700</xdr:colOff>
      <xdr:row>45</xdr:row>
      <xdr:rowOff>94192</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09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64152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6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149225</xdr:rowOff>
    </xdr:from>
    <xdr:to>
      <xdr:col>24</xdr:col>
      <xdr:colOff>12700</xdr:colOff>
      <xdr:row>36</xdr:row>
      <xdr:rowOff>149225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2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105833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30673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107544</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3084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135467</xdr:rowOff>
    </xdr:from>
    <xdr:to>
      <xdr:col>23</xdr:col>
      <xdr:colOff>184150</xdr:colOff>
      <xdr:row>43</xdr:row>
      <xdr:rowOff>65617</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85725</xdr:rowOff>
    </xdr:from>
    <xdr:to>
      <xdr:col>19</xdr:col>
      <xdr:colOff>133350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8662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135467</xdr:rowOff>
    </xdr:from>
    <xdr:to>
      <xdr:col>19</xdr:col>
      <xdr:colOff>184150</xdr:colOff>
      <xdr:row>43</xdr:row>
      <xdr:rowOff>65617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50394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422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85725</xdr:rowOff>
    </xdr:from>
    <xdr:to>
      <xdr:col>15</xdr:col>
      <xdr:colOff>82550</xdr:colOff>
      <xdr:row>42</xdr:row>
      <xdr:rowOff>85725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155575</xdr:rowOff>
    </xdr:from>
    <xdr:to>
      <xdr:col>15</xdr:col>
      <xdr:colOff>133350</xdr:colOff>
      <xdr:row>43</xdr:row>
      <xdr:rowOff>85725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70502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85725</xdr:rowOff>
    </xdr:from>
    <xdr:to>
      <xdr:col>11</xdr:col>
      <xdr:colOff>31750</xdr:colOff>
      <xdr:row>42</xdr:row>
      <xdr:rowOff>85725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8662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70502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155575</xdr:rowOff>
    </xdr:from>
    <xdr:to>
      <xdr:col>7</xdr:col>
      <xdr:colOff>31750</xdr:colOff>
      <xdr:row>43</xdr:row>
      <xdr:rowOff>85725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70502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442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71560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55033</xdr:rowOff>
    </xdr:from>
    <xdr:to>
      <xdr:col>19</xdr:col>
      <xdr:colOff>184150</xdr:colOff>
      <xdr:row>42</xdr:row>
      <xdr:rowOff>156633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166810</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34925</xdr:rowOff>
    </xdr:from>
    <xdr:to>
      <xdr:col>15</xdr:col>
      <xdr:colOff>133350</xdr:colOff>
      <xdr:row>42</xdr:row>
      <xdr:rowOff>136525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146702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34925</xdr:rowOff>
    </xdr:from>
    <xdr:to>
      <xdr:col>11</xdr:col>
      <xdr:colOff>82550</xdr:colOff>
      <xdr:row>42</xdr:row>
      <xdr:rowOff>136525</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146702</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34925</xdr:rowOff>
    </xdr:from>
    <xdr:to>
      <xdr:col>7</xdr:col>
      <xdr:colOff>31750</xdr:colOff>
      <xdr:row>42</xdr:row>
      <xdr:rowOff>136525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3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146702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0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扶助費や公債費</a:t>
          </a:r>
          <a:r>
            <a:rPr kumimoji="1" lang="ja-JP" altLang="en-US" sz="1100">
              <a:solidFill>
                <a:schemeClr val="dk1"/>
              </a:solidFill>
              <a:effectLst/>
              <a:latin typeface="+mn-lt"/>
              <a:ea typeface="+mn-ea"/>
              <a:cs typeface="+mn-cs"/>
            </a:rPr>
            <a:t>において</a:t>
          </a:r>
          <a:r>
            <a:rPr kumimoji="1" lang="ja-JP" altLang="ja-JP" sz="1100">
              <a:solidFill>
                <a:schemeClr val="dk1"/>
              </a:solidFill>
              <a:effectLst/>
              <a:latin typeface="+mn-lt"/>
              <a:ea typeface="+mn-ea"/>
              <a:cs typeface="+mn-cs"/>
            </a:rPr>
            <a:t>経常経費充当一般財源</a:t>
          </a:r>
          <a:r>
            <a:rPr kumimoji="1" lang="ja-JP" altLang="en-US" sz="1100">
              <a:solidFill>
                <a:schemeClr val="dk1"/>
              </a:solidFill>
              <a:effectLst/>
              <a:latin typeface="+mn-lt"/>
              <a:ea typeface="+mn-ea"/>
              <a:cs typeface="+mn-cs"/>
            </a:rPr>
            <a:t>が減額したことに加え</a:t>
          </a:r>
          <a:r>
            <a:rPr kumimoji="1" lang="ja-JP" altLang="ja-JP" sz="1100">
              <a:solidFill>
                <a:schemeClr val="dk1"/>
              </a:solidFill>
              <a:effectLst/>
              <a:latin typeface="+mn-lt"/>
              <a:ea typeface="+mn-ea"/>
              <a:cs typeface="+mn-cs"/>
            </a:rPr>
            <a:t>、地方</a:t>
          </a:r>
          <a:r>
            <a:rPr kumimoji="1" lang="ja-JP" altLang="en-US" sz="1100">
              <a:solidFill>
                <a:schemeClr val="dk1"/>
              </a:solidFill>
              <a:effectLst/>
              <a:latin typeface="+mn-lt"/>
              <a:ea typeface="+mn-ea"/>
              <a:cs typeface="+mn-cs"/>
            </a:rPr>
            <a:t>消費</a:t>
          </a:r>
          <a:r>
            <a:rPr kumimoji="1" lang="ja-JP" altLang="ja-JP" sz="1100">
              <a:solidFill>
                <a:schemeClr val="dk1"/>
              </a:solidFill>
              <a:effectLst/>
              <a:latin typeface="+mn-lt"/>
              <a:ea typeface="+mn-ea"/>
              <a:cs typeface="+mn-cs"/>
            </a:rPr>
            <a:t>税</a:t>
          </a:r>
          <a:r>
            <a:rPr kumimoji="1" lang="ja-JP" altLang="en-US" sz="1100">
              <a:solidFill>
                <a:schemeClr val="dk1"/>
              </a:solidFill>
              <a:effectLst/>
              <a:latin typeface="+mn-lt"/>
              <a:ea typeface="+mn-ea"/>
              <a:cs typeface="+mn-cs"/>
            </a:rPr>
            <a:t>交付金</a:t>
          </a:r>
          <a:r>
            <a:rPr kumimoji="1" lang="ja-JP" altLang="ja-JP" sz="1100">
              <a:solidFill>
                <a:schemeClr val="dk1"/>
              </a:solidFill>
              <a:effectLst/>
              <a:latin typeface="+mn-lt"/>
              <a:ea typeface="+mn-ea"/>
              <a:cs typeface="+mn-cs"/>
            </a:rPr>
            <a:t>や普通交付税などの増収により、経常一般財源等が増となったため、昨年度に比べ</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ポイント改善した。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類似団体平均、全国平均よりも低い水準ではあるものの、依然として</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％に近い値で推移していることから、引き続き経常経費の調整に努める。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58057</xdr:rowOff>
    </xdr:from>
    <xdr:to>
      <xdr:col>23</xdr:col>
      <xdr:colOff>133350</xdr:colOff>
      <xdr:row>66</xdr:row>
      <xdr:rowOff>165281</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002157"/>
          <a:ext cx="0" cy="14788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137358</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4530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165281</xdr:rowOff>
    </xdr:from>
    <xdr:to>
      <xdr:col>24</xdr:col>
      <xdr:colOff>12700</xdr:colOff>
      <xdr:row>66</xdr:row>
      <xdr:rowOff>165281</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4809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144434</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745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58057</xdr:rowOff>
    </xdr:from>
    <xdr:to>
      <xdr:col>24</xdr:col>
      <xdr:colOff>12700</xdr:colOff>
      <xdr:row>58</xdr:row>
      <xdr:rowOff>58057</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002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59</xdr:row>
      <xdr:rowOff>89988</xdr:rowOff>
    </xdr:from>
    <xdr:to>
      <xdr:col>23</xdr:col>
      <xdr:colOff>133350</xdr:colOff>
      <xdr:row>59</xdr:row>
      <xdr:rowOff>145143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0205538"/>
          <a:ext cx="8382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169834</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02853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26307</xdr:rowOff>
    </xdr:from>
    <xdr:to>
      <xdr:col>23</xdr:col>
      <xdr:colOff>184150</xdr:colOff>
      <xdr:row>60</xdr:row>
      <xdr:rowOff>127907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59</xdr:row>
      <xdr:rowOff>145143</xdr:rowOff>
    </xdr:from>
    <xdr:to>
      <xdr:col>19</xdr:col>
      <xdr:colOff>133350</xdr:colOff>
      <xdr:row>59</xdr:row>
      <xdr:rowOff>155484</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3225800" y="10260693"/>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67673</xdr:rowOff>
    </xdr:from>
    <xdr:to>
      <xdr:col>19</xdr:col>
      <xdr:colOff>184150</xdr:colOff>
      <xdr:row>60</xdr:row>
      <xdr:rowOff>169273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154050</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044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148590</xdr:rowOff>
    </xdr:from>
    <xdr:to>
      <xdr:col>15</xdr:col>
      <xdr:colOff>82550</xdr:colOff>
      <xdr:row>59</xdr:row>
      <xdr:rowOff>155484</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0264140"/>
          <a:ext cx="8890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43543</xdr:rowOff>
    </xdr:from>
    <xdr:to>
      <xdr:col>15</xdr:col>
      <xdr:colOff>133350</xdr:colOff>
      <xdr:row>60</xdr:row>
      <xdr:rowOff>145143</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129920</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41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103777</xdr:rowOff>
    </xdr:from>
    <xdr:to>
      <xdr:col>11</xdr:col>
      <xdr:colOff>31750</xdr:colOff>
      <xdr:row>59</xdr:row>
      <xdr:rowOff>148590</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a:off x="1447800" y="10219327"/>
          <a:ext cx="889000" cy="44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60</xdr:row>
      <xdr:rowOff>15966</xdr:rowOff>
    </xdr:from>
    <xdr:to>
      <xdr:col>11</xdr:col>
      <xdr:colOff>82550</xdr:colOff>
      <xdr:row>60</xdr:row>
      <xdr:rowOff>117566</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0302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102343</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3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146050</xdr:rowOff>
    </xdr:from>
    <xdr:to>
      <xdr:col>7</xdr:col>
      <xdr:colOff>31750</xdr:colOff>
      <xdr:row>60</xdr:row>
      <xdr:rowOff>76200</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026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60977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034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59</xdr:row>
      <xdr:rowOff>39188</xdr:rowOff>
    </xdr:from>
    <xdr:to>
      <xdr:col>23</xdr:col>
      <xdr:colOff>184150</xdr:colOff>
      <xdr:row>59</xdr:row>
      <xdr:rowOff>140788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0154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58</xdr:row>
      <xdr:rowOff>55715</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9999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94343</xdr:rowOff>
    </xdr:from>
    <xdr:to>
      <xdr:col>19</xdr:col>
      <xdr:colOff>184150</xdr:colOff>
      <xdr:row>60</xdr:row>
      <xdr:rowOff>24493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020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34670</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9978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104684</xdr:rowOff>
    </xdr:from>
    <xdr:to>
      <xdr:col>15</xdr:col>
      <xdr:colOff>133350</xdr:colOff>
      <xdr:row>60</xdr:row>
      <xdr:rowOff>34834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0220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45011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9989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97790</xdr:rowOff>
    </xdr:from>
    <xdr:to>
      <xdr:col>11</xdr:col>
      <xdr:colOff>82550</xdr:colOff>
      <xdr:row>60</xdr:row>
      <xdr:rowOff>27940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0213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58</xdr:row>
      <xdr:rowOff>38117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998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59</xdr:row>
      <xdr:rowOff>52977</xdr:rowOff>
    </xdr:from>
    <xdr:to>
      <xdr:col>7</xdr:col>
      <xdr:colOff>31750</xdr:colOff>
      <xdr:row>59</xdr:row>
      <xdr:rowOff>154577</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0168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57</xdr:row>
      <xdr:rowOff>164754</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9937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[230,968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人口１人当たりの人件費・物件費等の合計額が類似団体平均を上回っている主要因は、４つの有人離島を抱えているという本市の地理的な特殊要因による、小学校や中学校、保育所、診療所などの公共施設の点在に伴う職員配置や施設の維持管理に係る経費に加え、消防業務を直営で行っていることに伴う人件費の増嵩によるものである。</a:t>
          </a:r>
          <a:endParaRPr lang="ja-JP" altLang="ja-JP" sz="1400">
            <a:effectLst/>
          </a:endParaRPr>
        </a:p>
        <a:p>
          <a:r>
            <a:rPr kumimoji="1" lang="ja-JP" altLang="ja-JP" sz="1100">
              <a:solidFill>
                <a:schemeClr val="dk1"/>
              </a:solidFill>
              <a:effectLst/>
              <a:latin typeface="+mn-lt"/>
              <a:ea typeface="+mn-ea"/>
              <a:cs typeface="+mn-cs"/>
            </a:rPr>
            <a:t>　今後も、「職員定数管理計画」に基づき、サービスの提供に支障をきたさないよう、適切な定数管理に努める。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69498</xdr:rowOff>
    </xdr:from>
    <xdr:to>
      <xdr:col>23</xdr:col>
      <xdr:colOff>133350</xdr:colOff>
      <xdr:row>89</xdr:row>
      <xdr:rowOff>127422</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4128398"/>
          <a:ext cx="0" cy="12580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99499</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358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623,859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127422</xdr:rowOff>
    </xdr:from>
    <xdr:to>
      <xdr:col>24</xdr:col>
      <xdr:colOff>12700</xdr:colOff>
      <xdr:row>89</xdr:row>
      <xdr:rowOff>127422</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3864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155875</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871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102,486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69498</xdr:rowOff>
    </xdr:from>
    <xdr:to>
      <xdr:col>24</xdr:col>
      <xdr:colOff>12700</xdr:colOff>
      <xdr:row>82</xdr:row>
      <xdr:rowOff>69498</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41283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83</xdr:row>
      <xdr:rowOff>154775</xdr:rowOff>
    </xdr:from>
    <xdr:to>
      <xdr:col>23</xdr:col>
      <xdr:colOff>133350</xdr:colOff>
      <xdr:row>84</xdr:row>
      <xdr:rowOff>36626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385125"/>
          <a:ext cx="838200" cy="53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87106</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4600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70579</xdr:rowOff>
    </xdr:from>
    <xdr:to>
      <xdr:col>23</xdr:col>
      <xdr:colOff>184150</xdr:colOff>
      <xdr:row>84</xdr:row>
      <xdr:rowOff>729</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30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152823</xdr:rowOff>
    </xdr:from>
    <xdr:to>
      <xdr:col>19</xdr:col>
      <xdr:colOff>133350</xdr:colOff>
      <xdr:row>83</xdr:row>
      <xdr:rowOff>154775</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383173"/>
          <a:ext cx="889000"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31221</xdr:rowOff>
    </xdr:from>
    <xdr:to>
      <xdr:col>19</xdr:col>
      <xdr:colOff>184150</xdr:colOff>
      <xdr:row>83</xdr:row>
      <xdr:rowOff>132821</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6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142998</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304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143996</xdr:rowOff>
    </xdr:from>
    <xdr:to>
      <xdr:col>15</xdr:col>
      <xdr:colOff>82550</xdr:colOff>
      <xdr:row>83</xdr:row>
      <xdr:rowOff>152823</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374346"/>
          <a:ext cx="889000" cy="8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15968</xdr:rowOff>
    </xdr:from>
    <xdr:to>
      <xdr:col>15</xdr:col>
      <xdr:colOff>133350</xdr:colOff>
      <xdr:row>83</xdr:row>
      <xdr:rowOff>117568</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46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127745</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15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130502</xdr:rowOff>
    </xdr:from>
    <xdr:to>
      <xdr:col>11</xdr:col>
      <xdr:colOff>31750</xdr:colOff>
      <xdr:row>83</xdr:row>
      <xdr:rowOff>143996</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360852"/>
          <a:ext cx="889000" cy="13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5510</xdr:rowOff>
    </xdr:from>
    <xdr:to>
      <xdr:col>11</xdr:col>
      <xdr:colOff>82550</xdr:colOff>
      <xdr:row>83</xdr:row>
      <xdr:rowOff>107110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35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117287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4004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167190</xdr:rowOff>
    </xdr:from>
    <xdr:to>
      <xdr:col>7</xdr:col>
      <xdr:colOff>31750</xdr:colOff>
      <xdr:row>83</xdr:row>
      <xdr:rowOff>97340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22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107517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94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157276</xdr:rowOff>
    </xdr:from>
    <xdr:to>
      <xdr:col>23</xdr:col>
      <xdr:colOff>184150</xdr:colOff>
      <xdr:row>84</xdr:row>
      <xdr:rowOff>87426</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38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129353</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359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103975</xdr:rowOff>
    </xdr:from>
    <xdr:to>
      <xdr:col>19</xdr:col>
      <xdr:colOff>184150</xdr:colOff>
      <xdr:row>84</xdr:row>
      <xdr:rowOff>34125</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33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18902</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420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102023</xdr:rowOff>
    </xdr:from>
    <xdr:to>
      <xdr:col>15</xdr:col>
      <xdr:colOff>133350</xdr:colOff>
      <xdr:row>84</xdr:row>
      <xdr:rowOff>32173</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332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16950</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418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93196</xdr:rowOff>
    </xdr:from>
    <xdr:to>
      <xdr:col>11</xdr:col>
      <xdr:colOff>82550</xdr:colOff>
      <xdr:row>84</xdr:row>
      <xdr:rowOff>23346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323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8123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409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79702</xdr:rowOff>
    </xdr:from>
    <xdr:to>
      <xdr:col>7</xdr:col>
      <xdr:colOff>31750</xdr:colOff>
      <xdr:row>84</xdr:row>
      <xdr:rowOff>9852</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310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166079</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39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ラスパイレス指数は、</a:t>
          </a:r>
          <a:r>
            <a:rPr kumimoji="1" lang="en-US" altLang="ja-JP" sz="1100">
              <a:solidFill>
                <a:schemeClr val="dk1"/>
              </a:solidFill>
              <a:effectLst/>
              <a:latin typeface="+mn-lt"/>
              <a:ea typeface="+mn-ea"/>
              <a:cs typeface="+mn-cs"/>
            </a:rPr>
            <a:t>96.2</a:t>
          </a:r>
          <a:r>
            <a:rPr kumimoji="1" lang="ja-JP" altLang="ja-JP" sz="1100">
              <a:solidFill>
                <a:schemeClr val="dk1"/>
              </a:solidFill>
              <a:effectLst/>
              <a:latin typeface="+mn-lt"/>
              <a:ea typeface="+mn-ea"/>
              <a:cs typeface="+mn-cs"/>
            </a:rPr>
            <a:t>と前年度と</a:t>
          </a:r>
          <a:r>
            <a:rPr kumimoji="1" lang="ja-JP" altLang="en-US" sz="1100">
              <a:solidFill>
                <a:schemeClr val="dk1"/>
              </a:solidFill>
              <a:effectLst/>
              <a:latin typeface="+mn-lt"/>
              <a:ea typeface="+mn-ea"/>
              <a:cs typeface="+mn-cs"/>
            </a:rPr>
            <a:t>同程度</a:t>
          </a:r>
          <a:r>
            <a:rPr kumimoji="1" lang="ja-JP" altLang="ja-JP" sz="1100">
              <a:solidFill>
                <a:schemeClr val="dk1"/>
              </a:solidFill>
              <a:effectLst/>
              <a:latin typeface="+mn-lt"/>
              <a:ea typeface="+mn-ea"/>
              <a:cs typeface="+mn-cs"/>
            </a:rPr>
            <a:t>の値となった。</a:t>
          </a:r>
          <a:endParaRPr lang="ja-JP" altLang="ja-JP" sz="1400">
            <a:effectLst/>
          </a:endParaRPr>
        </a:p>
        <a:p>
          <a:r>
            <a:rPr kumimoji="1" lang="ja-JP" altLang="ja-JP" sz="1100">
              <a:solidFill>
                <a:schemeClr val="dk1"/>
              </a:solidFill>
              <a:effectLst/>
              <a:latin typeface="+mn-lt"/>
              <a:ea typeface="+mn-ea"/>
              <a:cs typeface="+mn-cs"/>
            </a:rPr>
            <a:t>　今後も、人事院勧告及び公務員制度改革の動向に注視し、給与の適正化に努める。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a:extLst>
            <a:ext uri="{FF2B5EF4-FFF2-40B4-BE49-F238E27FC236}">
              <a16:creationId xmlns:a16="http://schemas.microsoft.com/office/drawing/2014/main" id="{00000000-0008-0000-0300-0000FB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a:extLst>
            <a:ext uri="{FF2B5EF4-FFF2-40B4-BE49-F238E27FC236}">
              <a16:creationId xmlns:a16="http://schemas.microsoft.com/office/drawing/2014/main" id="{00000000-0008-0000-0300-0000FC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118232</xdr:rowOff>
    </xdr:from>
    <xdr:to>
      <xdr:col>81</xdr:col>
      <xdr:colOff>44450</xdr:colOff>
      <xdr:row>88</xdr:row>
      <xdr:rowOff>137886</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7018000" y="13662782"/>
          <a:ext cx="0" cy="15627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109963</xdr:rowOff>
    </xdr:from>
    <xdr:ext cx="762000" cy="259045"/>
    <xdr:sp macro="" textlink="">
      <xdr:nvSpPr>
        <xdr:cNvPr id="254" name="給与水準   （国との比較）最小値テキスト">
          <a:extLst>
            <a:ext uri="{FF2B5EF4-FFF2-40B4-BE49-F238E27FC236}">
              <a16:creationId xmlns:a16="http://schemas.microsoft.com/office/drawing/2014/main" id="{00000000-0008-0000-0300-0000FE000000}"/>
            </a:ext>
          </a:extLst>
        </xdr:cNvPr>
        <xdr:cNvSpPr txBox="1"/>
      </xdr:nvSpPr>
      <xdr:spPr>
        <a:xfrm>
          <a:off x="17106900" y="15197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137886</xdr:rowOff>
    </xdr:from>
    <xdr:to>
      <xdr:col>81</xdr:col>
      <xdr:colOff>133350</xdr:colOff>
      <xdr:row>88</xdr:row>
      <xdr:rowOff>137886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5225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33159</xdr:rowOff>
    </xdr:from>
    <xdr:ext cx="762000" cy="259045"/>
    <xdr:sp macro="" textlink="">
      <xdr:nvSpPr>
        <xdr:cNvPr id="256" name="給与水準   （国との比較）最大値テキスト">
          <a:extLst>
            <a:ext uri="{FF2B5EF4-FFF2-40B4-BE49-F238E27FC236}">
              <a16:creationId xmlns:a16="http://schemas.microsoft.com/office/drawing/2014/main" id="{00000000-0008-0000-0300-000000010000}"/>
            </a:ext>
          </a:extLst>
        </xdr:cNvPr>
        <xdr:cNvSpPr txBox="1"/>
      </xdr:nvSpPr>
      <xdr:spPr>
        <a:xfrm>
          <a:off x="17106900" y="13406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118232</xdr:rowOff>
    </xdr:from>
    <xdr:to>
      <xdr:col>81</xdr:col>
      <xdr:colOff>133350</xdr:colOff>
      <xdr:row>79</xdr:row>
      <xdr:rowOff>118232</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929100" y="1366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42334</xdr:rowOff>
    </xdr:from>
    <xdr:to>
      <xdr:col>81</xdr:col>
      <xdr:colOff>44450</xdr:colOff>
      <xdr:row>84</xdr:row>
      <xdr:rowOff>53823</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179800" y="14444134"/>
          <a:ext cx="8382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135968</xdr:rowOff>
    </xdr:from>
    <xdr:ext cx="762000" cy="259045"/>
    <xdr:sp macro="" textlink="">
      <xdr:nvSpPr>
        <xdr:cNvPr id="259" name="給与水準   （国との比較）平均値テキスト">
          <a:extLst>
            <a:ext uri="{FF2B5EF4-FFF2-40B4-BE49-F238E27FC236}">
              <a16:creationId xmlns:a16="http://schemas.microsoft.com/office/drawing/2014/main" id="{00000000-0008-0000-0300-000003010000}"/>
            </a:ext>
          </a:extLst>
        </xdr:cNvPr>
        <xdr:cNvSpPr txBox="1"/>
      </xdr:nvSpPr>
      <xdr:spPr>
        <a:xfrm>
          <a:off x="17106900" y="145377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163891</xdr:rowOff>
    </xdr:from>
    <xdr:to>
      <xdr:col>81</xdr:col>
      <xdr:colOff>95250</xdr:colOff>
      <xdr:row>85</xdr:row>
      <xdr:rowOff>94041</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9672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42334</xdr:rowOff>
    </xdr:from>
    <xdr:to>
      <xdr:col>77</xdr:col>
      <xdr:colOff>44450</xdr:colOff>
      <xdr:row>84</xdr:row>
      <xdr:rowOff>42334</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5290800" y="1444413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3932</xdr:rowOff>
    </xdr:from>
    <xdr:to>
      <xdr:col>77</xdr:col>
      <xdr:colOff>95250</xdr:colOff>
      <xdr:row>85</xdr:row>
      <xdr:rowOff>105532</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6129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90309</xdr:rowOff>
    </xdr:from>
    <xdr:ext cx="7366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5798800" y="14663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42334</xdr:rowOff>
    </xdr:from>
    <xdr:to>
      <xdr:col>72</xdr:col>
      <xdr:colOff>203200</xdr:colOff>
      <xdr:row>84</xdr:row>
      <xdr:rowOff>53823</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4401800" y="14444134"/>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163891</xdr:rowOff>
    </xdr:from>
    <xdr:to>
      <xdr:col>73</xdr:col>
      <xdr:colOff>44450</xdr:colOff>
      <xdr:row>85</xdr:row>
      <xdr:rowOff>94041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5240000" y="14565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78818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909800" y="14652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53823</xdr:rowOff>
    </xdr:from>
    <xdr:to>
      <xdr:col>68</xdr:col>
      <xdr:colOff>152400</xdr:colOff>
      <xdr:row>84</xdr:row>
      <xdr:rowOff>76805</xdr:rowOff>
    </xdr:to>
    <xdr:cxnSp macro="">
      <xdr:nvCxnSpPr>
        <xdr:cNvPr id="267" name="直線コネクタ 266">
          <a:extLst>
            <a:ext uri="{FF2B5EF4-FFF2-40B4-BE49-F238E27FC236}">
              <a16:creationId xmlns:a16="http://schemas.microsoft.com/office/drawing/2014/main" id="{00000000-0008-0000-0300-00000B010000}"/>
            </a:ext>
          </a:extLst>
        </xdr:cNvPr>
        <xdr:cNvCxnSpPr/>
      </xdr:nvCxnSpPr>
      <xdr:spPr>
        <a:xfrm flipV="1">
          <a:off x="13512800" y="14455623"/>
          <a:ext cx="889000" cy="22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3932</xdr:rowOff>
    </xdr:from>
    <xdr:to>
      <xdr:col>68</xdr:col>
      <xdr:colOff>203200</xdr:colOff>
      <xdr:row>85</xdr:row>
      <xdr:rowOff>105532</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4351000" y="14577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90309</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020800" y="146635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15421</xdr:rowOff>
    </xdr:from>
    <xdr:to>
      <xdr:col>64</xdr:col>
      <xdr:colOff>152400</xdr:colOff>
      <xdr:row>85</xdr:row>
      <xdr:rowOff>117021</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3462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101798</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131800" y="14675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3023</xdr:rowOff>
    </xdr:from>
    <xdr:to>
      <xdr:col>81</xdr:col>
      <xdr:colOff>95250</xdr:colOff>
      <xdr:row>84</xdr:row>
      <xdr:rowOff>104623</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9672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19550</xdr:rowOff>
    </xdr:from>
    <xdr:ext cx="762000" cy="259045"/>
    <xdr:sp macro="" textlink="">
      <xdr:nvSpPr>
        <xdr:cNvPr id="278" name="給与水準   （国との比較）該当値テキスト">
          <a:extLst>
            <a:ext uri="{FF2B5EF4-FFF2-40B4-BE49-F238E27FC236}">
              <a16:creationId xmlns:a16="http://schemas.microsoft.com/office/drawing/2014/main" id="{00000000-0008-0000-0300-000016010000}"/>
            </a:ext>
          </a:extLst>
        </xdr:cNvPr>
        <xdr:cNvSpPr txBox="1"/>
      </xdr:nvSpPr>
      <xdr:spPr>
        <a:xfrm>
          <a:off x="17106900" y="14249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83</xdr:row>
      <xdr:rowOff>162984</xdr:rowOff>
    </xdr:from>
    <xdr:to>
      <xdr:col>77</xdr:col>
      <xdr:colOff>95250</xdr:colOff>
      <xdr:row>84</xdr:row>
      <xdr:rowOff>93134</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6129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103311</xdr:rowOff>
    </xdr:from>
    <xdr:ext cx="7366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98800" y="141622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83</xdr:row>
      <xdr:rowOff>162984</xdr:rowOff>
    </xdr:from>
    <xdr:to>
      <xdr:col>73</xdr:col>
      <xdr:colOff>44450</xdr:colOff>
      <xdr:row>84</xdr:row>
      <xdr:rowOff>93134</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5240000" y="14393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103311</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909800" y="1416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3023</xdr:rowOff>
    </xdr:from>
    <xdr:to>
      <xdr:col>68</xdr:col>
      <xdr:colOff>203200</xdr:colOff>
      <xdr:row>84</xdr:row>
      <xdr:rowOff>104623</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4351000" y="1440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114800</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4020800" y="1417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26005</xdr:rowOff>
    </xdr:from>
    <xdr:to>
      <xdr:col>64</xdr:col>
      <xdr:colOff>152400</xdr:colOff>
      <xdr:row>84</xdr:row>
      <xdr:rowOff>127605</xdr:rowOff>
    </xdr:to>
    <xdr:sp macro="" textlink="">
      <xdr:nvSpPr>
        <xdr:cNvPr id="285" name="楕円 284">
          <a:extLst>
            <a:ext uri="{FF2B5EF4-FFF2-40B4-BE49-F238E27FC236}">
              <a16:creationId xmlns:a16="http://schemas.microsoft.com/office/drawing/2014/main" id="{00000000-0008-0000-0300-00001D010000}"/>
            </a:ext>
          </a:extLst>
        </xdr:cNvPr>
        <xdr:cNvSpPr/>
      </xdr:nvSpPr>
      <xdr:spPr>
        <a:xfrm>
          <a:off x="13462000" y="1442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137782</xdr:rowOff>
    </xdr:from>
    <xdr:ext cx="762000" cy="259045"/>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131800" y="1419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４つの有人離島を抱えているという本市の地理的な事情から、診療所及び保育所などの公共施設と相応の職員配置が不可欠であり、類似団体平均、全国平均及び三重県平均を上回っている。</a:t>
          </a:r>
          <a:endParaRPr lang="ja-JP" altLang="ja-JP" sz="1400">
            <a:effectLst/>
          </a:endParaRPr>
        </a:p>
        <a:p>
          <a:r>
            <a:rPr kumimoji="1" lang="ja-JP" altLang="ja-JP" sz="1100">
              <a:solidFill>
                <a:schemeClr val="dk1"/>
              </a:solidFill>
              <a:effectLst/>
              <a:latin typeface="+mn-lt"/>
              <a:ea typeface="+mn-ea"/>
              <a:cs typeface="+mn-cs"/>
            </a:rPr>
            <a:t>　「職員定数管理計画」に基づき、サービスの提供に支障をきたさないよう、適正な定数管理に努める。</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4" name="テキスト ボックス 313">
          <a:extLst>
            <a:ext uri="{FF2B5EF4-FFF2-40B4-BE49-F238E27FC236}">
              <a16:creationId xmlns:a16="http://schemas.microsoft.com/office/drawing/2014/main" id="{00000000-0008-0000-0300-00003A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a:extLst>
            <a:ext uri="{FF2B5EF4-FFF2-40B4-BE49-F238E27FC236}">
              <a16:creationId xmlns:a16="http://schemas.microsoft.com/office/drawing/2014/main" id="{00000000-0008-0000-0300-00003D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37133</xdr:rowOff>
    </xdr:from>
    <xdr:to>
      <xdr:col>81</xdr:col>
      <xdr:colOff>44450</xdr:colOff>
      <xdr:row>68</xdr:row>
      <xdr:rowOff>68278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7018000" y="10152683"/>
          <a:ext cx="0" cy="15741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68</xdr:row>
      <xdr:rowOff>40355</xdr:rowOff>
    </xdr:from>
    <xdr:ext cx="762000" cy="259045"/>
    <xdr:sp macro="" textlink="">
      <xdr:nvSpPr>
        <xdr:cNvPr id="319" name="定員管理の状況最小値テキスト">
          <a:extLst>
            <a:ext uri="{FF2B5EF4-FFF2-40B4-BE49-F238E27FC236}">
              <a16:creationId xmlns:a16="http://schemas.microsoft.com/office/drawing/2014/main" id="{00000000-0008-0000-0300-00003F010000}"/>
            </a:ext>
          </a:extLst>
        </xdr:cNvPr>
        <xdr:cNvSpPr txBox="1"/>
      </xdr:nvSpPr>
      <xdr:spPr>
        <a:xfrm>
          <a:off x="17106900" y="11698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68</xdr:row>
      <xdr:rowOff>68278</xdr:rowOff>
    </xdr:from>
    <xdr:to>
      <xdr:col>81</xdr:col>
      <xdr:colOff>133350</xdr:colOff>
      <xdr:row>68</xdr:row>
      <xdr:rowOff>68278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929100" y="117268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123510</xdr:rowOff>
    </xdr:from>
    <xdr:ext cx="762000" cy="259045"/>
    <xdr:sp macro="" textlink="">
      <xdr:nvSpPr>
        <xdr:cNvPr id="321" name="定員管理の状況最大値テキスト">
          <a:extLst>
            <a:ext uri="{FF2B5EF4-FFF2-40B4-BE49-F238E27FC236}">
              <a16:creationId xmlns:a16="http://schemas.microsoft.com/office/drawing/2014/main" id="{00000000-0008-0000-0300-000041010000}"/>
            </a:ext>
          </a:extLst>
        </xdr:cNvPr>
        <xdr:cNvSpPr txBox="1"/>
      </xdr:nvSpPr>
      <xdr:spPr>
        <a:xfrm>
          <a:off x="17106900" y="98961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37133</xdr:rowOff>
    </xdr:from>
    <xdr:to>
      <xdr:col>81</xdr:col>
      <xdr:colOff>133350</xdr:colOff>
      <xdr:row>59</xdr:row>
      <xdr:rowOff>37133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929100" y="10152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41184</xdr:rowOff>
    </xdr:from>
    <xdr:to>
      <xdr:col>81</xdr:col>
      <xdr:colOff>44450</xdr:colOff>
      <xdr:row>66</xdr:row>
      <xdr:rowOff>126214</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6179800" y="11356884"/>
          <a:ext cx="838200" cy="85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103250</xdr:rowOff>
    </xdr:from>
    <xdr:ext cx="762000" cy="259045"/>
    <xdr:sp macro="" textlink="">
      <xdr:nvSpPr>
        <xdr:cNvPr id="324" name="定員管理の状況平均値テキスト">
          <a:extLst>
            <a:ext uri="{FF2B5EF4-FFF2-40B4-BE49-F238E27FC236}">
              <a16:creationId xmlns:a16="http://schemas.microsoft.com/office/drawing/2014/main" id="{00000000-0008-0000-0300-000044010000}"/>
            </a:ext>
          </a:extLst>
        </xdr:cNvPr>
        <xdr:cNvSpPr txBox="1"/>
      </xdr:nvSpPr>
      <xdr:spPr>
        <a:xfrm>
          <a:off x="17106900" y="105617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86723</xdr:rowOff>
    </xdr:from>
    <xdr:to>
      <xdr:col>81</xdr:col>
      <xdr:colOff>95250</xdr:colOff>
      <xdr:row>63</xdr:row>
      <xdr:rowOff>16873</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6967200" y="10716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20501</xdr:rowOff>
    </xdr:from>
    <xdr:to>
      <xdr:col>77</xdr:col>
      <xdr:colOff>44450</xdr:colOff>
      <xdr:row>66</xdr:row>
      <xdr:rowOff>41184</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5290800" y="11336201"/>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77530</xdr:rowOff>
    </xdr:from>
    <xdr:to>
      <xdr:col>77</xdr:col>
      <xdr:colOff>95250</xdr:colOff>
      <xdr:row>63</xdr:row>
      <xdr:rowOff>7680</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6129000" y="1070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17857</xdr:rowOff>
    </xdr:from>
    <xdr:ext cx="7366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798800" y="104763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20501</xdr:rowOff>
    </xdr:from>
    <xdr:to>
      <xdr:col>72</xdr:col>
      <xdr:colOff>203200</xdr:colOff>
      <xdr:row>66</xdr:row>
      <xdr:rowOff>28545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flipV="1">
          <a:off x="14401800" y="11336201"/>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64891</xdr:rowOff>
    </xdr:from>
    <xdr:to>
      <xdr:col>73</xdr:col>
      <xdr:colOff>44450</xdr:colOff>
      <xdr:row>62</xdr:row>
      <xdr:rowOff>166491</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5240000" y="10694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5218</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909800" y="10463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136797</xdr:rowOff>
    </xdr:from>
    <xdr:to>
      <xdr:col>68</xdr:col>
      <xdr:colOff>152400</xdr:colOff>
      <xdr:row>66</xdr:row>
      <xdr:rowOff>28545</xdr:rowOff>
    </xdr:to>
    <xdr:cxnSp macro="">
      <xdr:nvCxnSpPr>
        <xdr:cNvPr id="332" name="直線コネクタ 331">
          <a:extLst>
            <a:ext uri="{FF2B5EF4-FFF2-40B4-BE49-F238E27FC236}">
              <a16:creationId xmlns:a16="http://schemas.microsoft.com/office/drawing/2014/main" id="{00000000-0008-0000-0300-00004C010000}"/>
            </a:ext>
          </a:extLst>
        </xdr:cNvPr>
        <xdr:cNvCxnSpPr/>
      </xdr:nvCxnSpPr>
      <xdr:spPr>
        <a:xfrm>
          <a:off x="13512800" y="11281047"/>
          <a:ext cx="889000" cy="63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63742</xdr:rowOff>
    </xdr:from>
    <xdr:to>
      <xdr:col>68</xdr:col>
      <xdr:colOff>203200</xdr:colOff>
      <xdr:row>62</xdr:row>
      <xdr:rowOff>165342</xdr:rowOff>
    </xdr:to>
    <xdr:sp macro="" textlink="">
      <xdr:nvSpPr>
        <xdr:cNvPr id="333" name="フローチャート: 判断 332">
          <a:extLst>
            <a:ext uri="{FF2B5EF4-FFF2-40B4-BE49-F238E27FC236}">
              <a16:creationId xmlns:a16="http://schemas.microsoft.com/office/drawing/2014/main" id="{00000000-0008-0000-0300-00004D010000}"/>
            </a:ext>
          </a:extLst>
        </xdr:cNvPr>
        <xdr:cNvSpPr/>
      </xdr:nvSpPr>
      <xdr:spPr>
        <a:xfrm>
          <a:off x="14351000" y="10693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4069</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4020800" y="1046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52251</xdr:rowOff>
    </xdr:from>
    <xdr:to>
      <xdr:col>64</xdr:col>
      <xdr:colOff>152400</xdr:colOff>
      <xdr:row>62</xdr:row>
      <xdr:rowOff>153851</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3462000" y="1068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164028</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131800" y="1045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75414</xdr:rowOff>
    </xdr:from>
    <xdr:to>
      <xdr:col>81</xdr:col>
      <xdr:colOff>95250</xdr:colOff>
      <xdr:row>67</xdr:row>
      <xdr:rowOff>5564</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6967200" y="1139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47491</xdr:rowOff>
    </xdr:from>
    <xdr:ext cx="762000" cy="259045"/>
    <xdr:sp macro="" textlink="">
      <xdr:nvSpPr>
        <xdr:cNvPr id="343" name="定員管理の状況該当値テキスト">
          <a:extLst>
            <a:ext uri="{FF2B5EF4-FFF2-40B4-BE49-F238E27FC236}">
              <a16:creationId xmlns:a16="http://schemas.microsoft.com/office/drawing/2014/main" id="{00000000-0008-0000-0300-000057010000}"/>
            </a:ext>
          </a:extLst>
        </xdr:cNvPr>
        <xdr:cNvSpPr txBox="1"/>
      </xdr:nvSpPr>
      <xdr:spPr>
        <a:xfrm>
          <a:off x="17106900" y="11363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161834</xdr:rowOff>
    </xdr:from>
    <xdr:to>
      <xdr:col>77</xdr:col>
      <xdr:colOff>95250</xdr:colOff>
      <xdr:row>66</xdr:row>
      <xdr:rowOff>91984</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6129000" y="113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76761</xdr:rowOff>
    </xdr:from>
    <xdr:ext cx="7366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5798800" y="113924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141151</xdr:rowOff>
    </xdr:from>
    <xdr:to>
      <xdr:col>73</xdr:col>
      <xdr:colOff>44450</xdr:colOff>
      <xdr:row>66</xdr:row>
      <xdr:rowOff>71301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5240000" y="11285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56078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4909800" y="113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149195</xdr:rowOff>
    </xdr:from>
    <xdr:to>
      <xdr:col>68</xdr:col>
      <xdr:colOff>203200</xdr:colOff>
      <xdr:row>66</xdr:row>
      <xdr:rowOff>79345</xdr:rowOff>
    </xdr:to>
    <xdr:sp macro="" textlink="">
      <xdr:nvSpPr>
        <xdr:cNvPr id="348" name="楕円 347">
          <a:extLst>
            <a:ext uri="{FF2B5EF4-FFF2-40B4-BE49-F238E27FC236}">
              <a16:creationId xmlns:a16="http://schemas.microsoft.com/office/drawing/2014/main" id="{00000000-0008-0000-0300-00005C010000}"/>
            </a:ext>
          </a:extLst>
        </xdr:cNvPr>
        <xdr:cNvSpPr/>
      </xdr:nvSpPr>
      <xdr:spPr>
        <a:xfrm>
          <a:off x="14351000" y="112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64122</xdr:rowOff>
    </xdr:from>
    <xdr:ext cx="762000" cy="259045"/>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4020800" y="11379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85997</xdr:rowOff>
    </xdr:from>
    <xdr:to>
      <xdr:col>64</xdr:col>
      <xdr:colOff>152400</xdr:colOff>
      <xdr:row>66</xdr:row>
      <xdr:rowOff>16147</xdr:rowOff>
    </xdr:to>
    <xdr:sp macro="" textlink="">
      <xdr:nvSpPr>
        <xdr:cNvPr id="350" name="楕円 349">
          <a:extLst>
            <a:ext uri="{FF2B5EF4-FFF2-40B4-BE49-F238E27FC236}">
              <a16:creationId xmlns:a16="http://schemas.microsoft.com/office/drawing/2014/main" id="{00000000-0008-0000-0300-00005E010000}"/>
            </a:ext>
          </a:extLst>
        </xdr:cNvPr>
        <xdr:cNvSpPr/>
      </xdr:nvSpPr>
      <xdr:spPr>
        <a:xfrm>
          <a:off x="13462000" y="11230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924</xdr:rowOff>
    </xdr:from>
    <xdr:ext cx="762000" cy="259045"/>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3131800" y="11316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実質公債費率は、元利償還金等の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9.3</a:t>
          </a:r>
          <a:r>
            <a:rPr kumimoji="1" lang="ja-JP" altLang="ja-JP" sz="1100">
              <a:solidFill>
                <a:schemeClr val="dk1"/>
              </a:solidFill>
              <a:effectLst/>
              <a:latin typeface="+mn-lt"/>
              <a:ea typeface="+mn-ea"/>
              <a:cs typeface="+mn-cs"/>
            </a:rPr>
            <a:t>％となり、昨年度より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昨年度に引き続き</a:t>
          </a:r>
          <a:r>
            <a:rPr kumimoji="1" lang="ja-JP" altLang="ja-JP" sz="1100">
              <a:solidFill>
                <a:schemeClr val="dk1"/>
              </a:solidFill>
              <a:effectLst/>
              <a:latin typeface="+mn-lt"/>
              <a:ea typeface="+mn-ea"/>
              <a:cs typeface="+mn-cs"/>
            </a:rPr>
            <a:t>、類似団体平均を上回ることとなったため、投資的経費の抑制を図るなど、起債に大きく依存することのない財政運営に努める。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97472</xdr:rowOff>
    </xdr:from>
    <xdr:to>
      <xdr:col>81</xdr:col>
      <xdr:colOff>44450</xdr:colOff>
      <xdr:row>44</xdr:row>
      <xdr:rowOff>44450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098222"/>
          <a:ext cx="0" cy="14900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16527</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44450</xdr:rowOff>
    </xdr:from>
    <xdr:to>
      <xdr:col>81</xdr:col>
      <xdr:colOff>133350</xdr:colOff>
      <xdr:row>44</xdr:row>
      <xdr:rowOff>44450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12399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5841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97472</xdr:rowOff>
    </xdr:from>
    <xdr:to>
      <xdr:col>81</xdr:col>
      <xdr:colOff>133350</xdr:colOff>
      <xdr:row>35</xdr:row>
      <xdr:rowOff>97472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098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37</xdr:row>
      <xdr:rowOff>24024</xdr:rowOff>
    </xdr:from>
    <xdr:to>
      <xdr:col>81</xdr:col>
      <xdr:colOff>44450</xdr:colOff>
      <xdr:row>37</xdr:row>
      <xdr:rowOff>30057</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6179800" y="6367674"/>
          <a:ext cx="8382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159190</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159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142663</xdr:rowOff>
    </xdr:from>
    <xdr:to>
      <xdr:col>81</xdr:col>
      <xdr:colOff>95250</xdr:colOff>
      <xdr:row>37</xdr:row>
      <xdr:rowOff>72813</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37</xdr:row>
      <xdr:rowOff>20003</xdr:rowOff>
    </xdr:from>
    <xdr:to>
      <xdr:col>77</xdr:col>
      <xdr:colOff>44450</xdr:colOff>
      <xdr:row>37</xdr:row>
      <xdr:rowOff>30057</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5290800" y="6363653"/>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148696</xdr:rowOff>
    </xdr:from>
    <xdr:to>
      <xdr:col>77</xdr:col>
      <xdr:colOff>95250</xdr:colOff>
      <xdr:row>37</xdr:row>
      <xdr:rowOff>78846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320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89023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0897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37</xdr:row>
      <xdr:rowOff>3916</xdr:rowOff>
    </xdr:from>
    <xdr:to>
      <xdr:col>72</xdr:col>
      <xdr:colOff>203200</xdr:colOff>
      <xdr:row>37</xdr:row>
      <xdr:rowOff>20003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347566"/>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150707</xdr:rowOff>
    </xdr:from>
    <xdr:to>
      <xdr:col>73</xdr:col>
      <xdr:colOff>44450</xdr:colOff>
      <xdr:row>37</xdr:row>
      <xdr:rowOff>80857</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32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65634</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409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163301</xdr:rowOff>
    </xdr:from>
    <xdr:to>
      <xdr:col>68</xdr:col>
      <xdr:colOff>152400</xdr:colOff>
      <xdr:row>37</xdr:row>
      <xdr:rowOff>3916</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335501"/>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154728</xdr:rowOff>
    </xdr:from>
    <xdr:to>
      <xdr:col>68</xdr:col>
      <xdr:colOff>203200</xdr:colOff>
      <xdr:row>37</xdr:row>
      <xdr:rowOff>84878</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32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69655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413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158750</xdr:rowOff>
    </xdr:from>
    <xdr:to>
      <xdr:col>64</xdr:col>
      <xdr:colOff>152400</xdr:colOff>
      <xdr:row>37</xdr:row>
      <xdr:rowOff>88900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73677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417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144674</xdr:rowOff>
    </xdr:from>
    <xdr:to>
      <xdr:col>81</xdr:col>
      <xdr:colOff>95250</xdr:colOff>
      <xdr:row>37</xdr:row>
      <xdr:rowOff>74824</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316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36</xdr:row>
      <xdr:rowOff>116751</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288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150707</xdr:rowOff>
    </xdr:from>
    <xdr:to>
      <xdr:col>77</xdr:col>
      <xdr:colOff>95250</xdr:colOff>
      <xdr:row>37</xdr:row>
      <xdr:rowOff>80857</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322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65634</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409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140653</xdr:rowOff>
    </xdr:from>
    <xdr:to>
      <xdr:col>73</xdr:col>
      <xdr:colOff>44450</xdr:colOff>
      <xdr:row>37</xdr:row>
      <xdr:rowOff>70803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31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80980</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081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124566</xdr:rowOff>
    </xdr:from>
    <xdr:to>
      <xdr:col>68</xdr:col>
      <xdr:colOff>203200</xdr:colOff>
      <xdr:row>37</xdr:row>
      <xdr:rowOff>54716</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29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64893</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065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112501</xdr:rowOff>
    </xdr:from>
    <xdr:to>
      <xdr:col>64</xdr:col>
      <xdr:colOff>152400</xdr:colOff>
      <xdr:row>37</xdr:row>
      <xdr:rowOff>42651</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284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52828</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053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将来負担比率は、地方債現在高は増となったものの、一部事務組合負担等見込額、退職手当負担見込額が減となったことから、将来負担額が減少したことに加え、標準財政規模</a:t>
          </a:r>
          <a:r>
            <a:rPr kumimoji="1" lang="ja-JP" altLang="en-US" sz="1100">
              <a:solidFill>
                <a:schemeClr val="dk1"/>
              </a:solidFill>
              <a:effectLst/>
              <a:latin typeface="+mn-lt"/>
              <a:ea typeface="+mn-ea"/>
              <a:cs typeface="+mn-cs"/>
            </a:rPr>
            <a:t>と充当可能財源等</a:t>
          </a:r>
          <a:r>
            <a:rPr kumimoji="1" lang="ja-JP" altLang="ja-JP" sz="1100">
              <a:solidFill>
                <a:schemeClr val="dk1"/>
              </a:solidFill>
              <a:effectLst/>
              <a:latin typeface="+mn-lt"/>
              <a:ea typeface="+mn-ea"/>
              <a:cs typeface="+mn-cs"/>
            </a:rPr>
            <a:t>が増となったことから、前年度と比較</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ポイントの減となった。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a:solidFill>
                <a:schemeClr val="dk1"/>
              </a:solidFill>
              <a:effectLst/>
              <a:latin typeface="+mn-lt"/>
              <a:ea typeface="+mn-ea"/>
              <a:cs typeface="+mn-cs"/>
            </a:rPr>
            <a:t>しかし、依然として、類似団体平均、全国平均及び三重県平均より高い水準となっていることから、投資的経費の抑制を図るなど、後世への負担を少しでも軽減するよう、財政の健全化に努める。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21</xdr:row>
      <xdr:rowOff>121497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93574</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69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121497</xdr:rowOff>
    </xdr:from>
    <xdr:to>
      <xdr:col>81</xdr:col>
      <xdr:colOff>133350</xdr:colOff>
      <xdr:row>21</xdr:row>
      <xdr:rowOff>121497</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219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10054</xdr:rowOff>
    </xdr:from>
    <xdr:to>
      <xdr:col>81</xdr:col>
      <xdr:colOff>44450</xdr:colOff>
      <xdr:row>15</xdr:row>
      <xdr:rowOff>50271</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6179800" y="2581804"/>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102188</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310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85661</xdr:rowOff>
    </xdr:from>
    <xdr:to>
      <xdr:col>81</xdr:col>
      <xdr:colOff>95250</xdr:colOff>
      <xdr:row>15</xdr:row>
      <xdr:rowOff>15811</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48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50271</xdr:rowOff>
    </xdr:from>
    <xdr:to>
      <xdr:col>77</xdr:col>
      <xdr:colOff>44450</xdr:colOff>
      <xdr:row>15</xdr:row>
      <xdr:rowOff>65553</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5290800" y="2622021"/>
          <a:ext cx="889000" cy="15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116628</xdr:rowOff>
    </xdr:from>
    <xdr:to>
      <xdr:col>77</xdr:col>
      <xdr:colOff>95250</xdr:colOff>
      <xdr:row>15</xdr:row>
      <xdr:rowOff>46778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56955</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85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65553</xdr:rowOff>
    </xdr:from>
    <xdr:to>
      <xdr:col>72</xdr:col>
      <xdr:colOff>203200</xdr:colOff>
      <xdr:row>15</xdr:row>
      <xdr:rowOff>77618</xdr:rowOff>
    </xdr:to>
    <xdr:cxnSp macro="">
      <xdr:nvCxnSpPr>
        <xdr:cNvPr id="453" name="直線コネクタ 452">
          <a:extLst>
            <a:ext uri="{FF2B5EF4-FFF2-40B4-BE49-F238E27FC236}">
              <a16:creationId xmlns:a16="http://schemas.microsoft.com/office/drawing/2014/main" id="{00000000-0008-0000-0300-0000C5010000}"/>
            </a:ext>
          </a:extLst>
        </xdr:cNvPr>
        <xdr:cNvCxnSpPr/>
      </xdr:nvCxnSpPr>
      <xdr:spPr>
        <a:xfrm flipV="1">
          <a:off x="14401800" y="2637303"/>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112205</xdr:rowOff>
    </xdr:from>
    <xdr:to>
      <xdr:col>73</xdr:col>
      <xdr:colOff>44450</xdr:colOff>
      <xdr:row>15</xdr:row>
      <xdr:rowOff>42355</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512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52532</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2813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77618</xdr:rowOff>
    </xdr:from>
    <xdr:to>
      <xdr:col>68</xdr:col>
      <xdr:colOff>152400</xdr:colOff>
      <xdr:row>15</xdr:row>
      <xdr:rowOff>102552</xdr:rowOff>
    </xdr:to>
    <xdr:cxnSp macro="">
      <xdr:nvCxnSpPr>
        <xdr:cNvPr id="456" name="直線コネクタ 455">
          <a:extLst>
            <a:ext uri="{FF2B5EF4-FFF2-40B4-BE49-F238E27FC236}">
              <a16:creationId xmlns:a16="http://schemas.microsoft.com/office/drawing/2014/main" id="{00000000-0008-0000-0300-0000C8010000}"/>
            </a:ext>
          </a:extLst>
        </xdr:cNvPr>
        <xdr:cNvCxnSpPr/>
      </xdr:nvCxnSpPr>
      <xdr:spPr>
        <a:xfrm flipV="1">
          <a:off x="13512800" y="2649368"/>
          <a:ext cx="889000" cy="24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133519</xdr:rowOff>
    </xdr:from>
    <xdr:to>
      <xdr:col>68</xdr:col>
      <xdr:colOff>203200</xdr:colOff>
      <xdr:row>15</xdr:row>
      <xdr:rowOff>63669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4351000" y="253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73846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302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139150</xdr:rowOff>
    </xdr:from>
    <xdr:to>
      <xdr:col>64</xdr:col>
      <xdr:colOff>152400</xdr:colOff>
      <xdr:row>15</xdr:row>
      <xdr:rowOff>69300</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3462000" y="253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79477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30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130704</xdr:rowOff>
    </xdr:from>
    <xdr:to>
      <xdr:col>81</xdr:col>
      <xdr:colOff>95250</xdr:colOff>
      <xdr:row>15</xdr:row>
      <xdr:rowOff>60854</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6967200" y="2531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102781</xdr:rowOff>
    </xdr:from>
    <xdr:ext cx="762000" cy="259045"/>
    <xdr:sp macro="" textlink="">
      <xdr:nvSpPr>
        <xdr:cNvPr id="467" name="将来負担の状況該当値テキスト">
          <a:extLst>
            <a:ext uri="{FF2B5EF4-FFF2-40B4-BE49-F238E27FC236}">
              <a16:creationId xmlns:a16="http://schemas.microsoft.com/office/drawing/2014/main" id="{00000000-0008-0000-0300-0000D3010000}"/>
            </a:ext>
          </a:extLst>
        </xdr:cNvPr>
        <xdr:cNvSpPr txBox="1"/>
      </xdr:nvSpPr>
      <xdr:spPr>
        <a:xfrm>
          <a:off x="17106900" y="2503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170921</xdr:rowOff>
    </xdr:from>
    <xdr:to>
      <xdr:col>77</xdr:col>
      <xdr:colOff>95250</xdr:colOff>
      <xdr:row>15</xdr:row>
      <xdr:rowOff>101071</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129000" y="2571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85848</xdr:rowOff>
    </xdr:from>
    <xdr:ext cx="7366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5798800" y="26575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14753</xdr:rowOff>
    </xdr:from>
    <xdr:to>
      <xdr:col>73</xdr:col>
      <xdr:colOff>44450</xdr:colOff>
      <xdr:row>15</xdr:row>
      <xdr:rowOff>116353</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5240000" y="2586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101130</xdr:rowOff>
    </xdr:from>
    <xdr:ext cx="7620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4909800" y="2672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26818</xdr:rowOff>
    </xdr:from>
    <xdr:to>
      <xdr:col>68</xdr:col>
      <xdr:colOff>203200</xdr:colOff>
      <xdr:row>15</xdr:row>
      <xdr:rowOff>128418</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4351000" y="259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113195</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020800" y="268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51752</xdr:rowOff>
    </xdr:from>
    <xdr:to>
      <xdr:col>64</xdr:col>
      <xdr:colOff>152400</xdr:colOff>
      <xdr:row>15</xdr:row>
      <xdr:rowOff>153352</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3462000" y="2623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138129</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3131800" y="2709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18,036
17,768
107.34
15,395,880
14,882,784
505,596
6,678,998
12,342,468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退</a:t>
          </a:r>
          <a:r>
            <a:rPr kumimoji="1" lang="ja-JP" altLang="ja-JP" sz="1100">
              <a:solidFill>
                <a:schemeClr val="dk1"/>
              </a:solidFill>
              <a:effectLst/>
              <a:latin typeface="+mn-lt"/>
              <a:ea typeface="+mn-ea"/>
              <a:cs typeface="+mn-cs"/>
            </a:rPr>
            <a:t>職手当の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などの要因により</a:t>
          </a:r>
          <a:r>
            <a:rPr kumimoji="1" lang="en-US" altLang="ja-JP" sz="1100">
              <a:solidFill>
                <a:schemeClr val="dk1"/>
              </a:solidFill>
              <a:effectLst/>
              <a:latin typeface="+mn-lt"/>
              <a:ea typeface="+mn-ea"/>
              <a:cs typeface="+mn-cs"/>
            </a:rPr>
            <a:t>3.0</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４つの有人離島を抱えているという本市の地理的な事情から、診療所及び保育所などの公共施設と相応の職員配置が不可欠であり、類似団体より高い水準となっている。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「職員定数管理計画」に基づき、サービスの提供に支障をきたさないよう、適正な定数管理に努め、人件費の抑制を図る。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107950</xdr:rowOff>
    </xdr:from>
    <xdr:to>
      <xdr:col>24</xdr:col>
      <xdr:colOff>25400</xdr:colOff>
      <xdr:row>40</xdr:row>
      <xdr:rowOff>165100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794500"/>
          <a:ext cx="8382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88917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2611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72390</xdr:rowOff>
    </xdr:from>
    <xdr:to>
      <xdr:col>24</xdr:col>
      <xdr:colOff>76200</xdr:colOff>
      <xdr:row>38</xdr:row>
      <xdr:rowOff>2540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416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107950</xdr:rowOff>
    </xdr:from>
    <xdr:to>
      <xdr:col>19</xdr:col>
      <xdr:colOff>187325</xdr:colOff>
      <xdr:row>40</xdr:row>
      <xdr:rowOff>43180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794500"/>
          <a:ext cx="8890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137160</xdr:rowOff>
    </xdr:from>
    <xdr:to>
      <xdr:col>20</xdr:col>
      <xdr:colOff>38100</xdr:colOff>
      <xdr:row>37</xdr:row>
      <xdr:rowOff>67310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77487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78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40</xdr:row>
      <xdr:rowOff>43180</xdr:rowOff>
    </xdr:from>
    <xdr:to>
      <xdr:col>15</xdr:col>
      <xdr:colOff>98425</xdr:colOff>
      <xdr:row>40</xdr:row>
      <xdr:rowOff>50800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9011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40</xdr:row>
      <xdr:rowOff>50800</xdr:rowOff>
    </xdr:from>
    <xdr:to>
      <xdr:col>11</xdr:col>
      <xdr:colOff>9525</xdr:colOff>
      <xdr:row>40</xdr:row>
      <xdr:rowOff>127000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9088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129540</xdr:rowOff>
    </xdr:from>
    <xdr:to>
      <xdr:col>11</xdr:col>
      <xdr:colOff>60325</xdr:colOff>
      <xdr:row>37</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01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7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121920</xdr:rowOff>
    </xdr:from>
    <xdr:to>
      <xdr:col>6</xdr:col>
      <xdr:colOff>171450</xdr:colOff>
      <xdr:row>37</xdr:row>
      <xdr:rowOff>52070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62247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114300</xdr:rowOff>
    </xdr:from>
    <xdr:to>
      <xdr:col>24</xdr:col>
      <xdr:colOff>76200</xdr:colOff>
      <xdr:row>41</xdr:row>
      <xdr:rowOff>44450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97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40</xdr:row>
      <xdr:rowOff>86377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39</xdr:row>
      <xdr:rowOff>57150</xdr:rowOff>
    </xdr:from>
    <xdr:to>
      <xdr:col>20</xdr:col>
      <xdr:colOff>38100</xdr:colOff>
      <xdr:row>39</xdr:row>
      <xdr:rowOff>158750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74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143527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83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163830</xdr:rowOff>
    </xdr:from>
    <xdr:to>
      <xdr:col>15</xdr:col>
      <xdr:colOff>149225</xdr:colOff>
      <xdr:row>40</xdr:row>
      <xdr:rowOff>93980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8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78757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936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0</xdr:rowOff>
    </xdr:from>
    <xdr:to>
      <xdr:col>11</xdr:col>
      <xdr:colOff>60325</xdr:colOff>
      <xdr:row>40</xdr:row>
      <xdr:rowOff>101600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40</xdr:row>
      <xdr:rowOff>86377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40</xdr:row>
      <xdr:rowOff>76200</xdr:rowOff>
    </xdr:from>
    <xdr:to>
      <xdr:col>6</xdr:col>
      <xdr:colOff>171450</xdr:colOff>
      <xdr:row>41</xdr:row>
      <xdr:rowOff>6350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162577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a:solidFill>
                <a:schemeClr val="dk1"/>
              </a:solidFill>
              <a:effectLst/>
              <a:latin typeface="+mn-lt"/>
              <a:ea typeface="+mn-ea"/>
              <a:cs typeface="+mn-cs"/>
            </a:rPr>
            <a:t>　会計年度任用職員制度の開始</a:t>
          </a:r>
          <a:r>
            <a:rPr kumimoji="1" lang="ja-JP" altLang="ja-JP" sz="1100">
              <a:solidFill>
                <a:schemeClr val="dk1"/>
              </a:solidFill>
              <a:effectLst/>
              <a:latin typeface="+mn-lt"/>
              <a:ea typeface="+mn-ea"/>
              <a:cs typeface="+mn-cs"/>
            </a:rPr>
            <a:t>などにより、昨年度より</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全国平均及び三重県平均を下回っている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今後も、徹底した歳出の見直しを行い、経費の縮減に努める。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146050</xdr:rowOff>
    </xdr:from>
    <xdr:to>
      <xdr:col>82</xdr:col>
      <xdr:colOff>107950</xdr:colOff>
      <xdr:row>22</xdr:row>
      <xdr:rowOff>12700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3749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156227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12700</xdr:rowOff>
    </xdr:from>
    <xdr:to>
      <xdr:col>82</xdr:col>
      <xdr:colOff>196850</xdr:colOff>
      <xdr:row>22</xdr:row>
      <xdr:rowOff>12700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84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60977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11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146050</xdr:rowOff>
    </xdr:from>
    <xdr:to>
      <xdr:col>82</xdr:col>
      <xdr:colOff>196850</xdr:colOff>
      <xdr:row>13</xdr:row>
      <xdr:rowOff>146050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374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114300</xdr:rowOff>
    </xdr:from>
    <xdr:to>
      <xdr:col>82</xdr:col>
      <xdr:colOff>107950</xdr:colOff>
      <xdr:row>18</xdr:row>
      <xdr:rowOff>50800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857500"/>
          <a:ext cx="838200" cy="279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92727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3007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120650</xdr:rowOff>
    </xdr:from>
    <xdr:to>
      <xdr:col>82</xdr:col>
      <xdr:colOff>158750</xdr:colOff>
      <xdr:row>18</xdr:row>
      <xdr:rowOff>50800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25400</xdr:rowOff>
    </xdr:from>
    <xdr:to>
      <xdr:col>78</xdr:col>
      <xdr:colOff>69850</xdr:colOff>
      <xdr:row>18</xdr:row>
      <xdr:rowOff>50800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1115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18</xdr:row>
      <xdr:rowOff>88900</xdr:rowOff>
    </xdr:from>
    <xdr:to>
      <xdr:col>78</xdr:col>
      <xdr:colOff>120650</xdr:colOff>
      <xdr:row>19</xdr:row>
      <xdr:rowOff>19050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17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19</xdr:row>
      <xdr:rowOff>3827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261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18</xdr:row>
      <xdr:rowOff>25400</xdr:rowOff>
    </xdr:from>
    <xdr:to>
      <xdr:col>73</xdr:col>
      <xdr:colOff>180975</xdr:colOff>
      <xdr:row>18</xdr:row>
      <xdr:rowOff>25400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3111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50800</xdr:rowOff>
    </xdr:from>
    <xdr:to>
      <xdr:col>74</xdr:col>
      <xdr:colOff>31750</xdr:colOff>
      <xdr:row>18</xdr:row>
      <xdr:rowOff>152400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313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137177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18</xdr:row>
      <xdr:rowOff>0</xdr:rowOff>
    </xdr:from>
    <xdr:to>
      <xdr:col>69</xdr:col>
      <xdr:colOff>92075</xdr:colOff>
      <xdr:row>18</xdr:row>
      <xdr:rowOff>25400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861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18</xdr:row>
      <xdr:rowOff>25400</xdr:rowOff>
    </xdr:from>
    <xdr:to>
      <xdr:col>69</xdr:col>
      <xdr:colOff>142875</xdr:colOff>
      <xdr:row>18</xdr:row>
      <xdr:rowOff>127000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311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319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146050</xdr:rowOff>
    </xdr:from>
    <xdr:to>
      <xdr:col>65</xdr:col>
      <xdr:colOff>53975</xdr:colOff>
      <xdr:row>18</xdr:row>
      <xdr:rowOff>76200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306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60977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14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63500</xdr:rowOff>
    </xdr:from>
    <xdr:to>
      <xdr:col>82</xdr:col>
      <xdr:colOff>158750</xdr:colOff>
      <xdr:row>16</xdr:row>
      <xdr:rowOff>165100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80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80027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0</xdr:rowOff>
    </xdr:from>
    <xdr:to>
      <xdr:col>78</xdr:col>
      <xdr:colOff>120650</xdr:colOff>
      <xdr:row>18</xdr:row>
      <xdr:rowOff>101600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8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111777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854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146050</xdr:rowOff>
    </xdr:from>
    <xdr:to>
      <xdr:col>74</xdr:col>
      <xdr:colOff>31750</xdr:colOff>
      <xdr:row>18</xdr:row>
      <xdr:rowOff>76200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86377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146050</xdr:rowOff>
    </xdr:from>
    <xdr:to>
      <xdr:col>69</xdr:col>
      <xdr:colOff>142875</xdr:colOff>
      <xdr:row>18</xdr:row>
      <xdr:rowOff>76200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06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120650</xdr:rowOff>
    </xdr:from>
    <xdr:to>
      <xdr:col>65</xdr:col>
      <xdr:colOff>53975</xdr:colOff>
      <xdr:row>18</xdr:row>
      <xdr:rowOff>50800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303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60977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80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生活保護費や障害者自立支援給付事業</a:t>
          </a:r>
          <a:r>
            <a:rPr kumimoji="1" lang="ja-JP" altLang="ja-JP" sz="1100">
              <a:solidFill>
                <a:schemeClr val="dk1"/>
              </a:solidFill>
              <a:effectLst/>
              <a:latin typeface="+mn-lt"/>
              <a:ea typeface="+mn-ea"/>
              <a:cs typeface="+mn-cs"/>
            </a:rPr>
            <a:t>等</a:t>
          </a:r>
          <a:r>
            <a:rPr kumimoji="1" lang="ja-JP" altLang="en-US" sz="1100">
              <a:solidFill>
                <a:schemeClr val="dk1"/>
              </a:solidFill>
              <a:effectLst/>
              <a:latin typeface="+mn-lt"/>
              <a:ea typeface="+mn-ea"/>
              <a:cs typeface="+mn-cs"/>
            </a:rPr>
            <a:t>が増となったものの、児童手当事業や児童扶養手当事業等が減少したこと</a:t>
          </a:r>
          <a:r>
            <a:rPr kumimoji="1" lang="ja-JP" altLang="ja-JP" sz="1100">
              <a:solidFill>
                <a:schemeClr val="dk1"/>
              </a:solidFill>
              <a:effectLst/>
              <a:latin typeface="+mn-lt"/>
              <a:ea typeface="+mn-ea"/>
              <a:cs typeface="+mn-cs"/>
            </a:rPr>
            <a:t>から、昨年度より</a:t>
          </a:r>
          <a:r>
            <a:rPr kumimoji="1" lang="en-US" altLang="ja-JP" sz="1100">
              <a:solidFill>
                <a:schemeClr val="dk1"/>
              </a:solidFill>
              <a:effectLst/>
              <a:latin typeface="+mn-lt"/>
              <a:ea typeface="+mn-ea"/>
              <a:cs typeface="+mn-cs"/>
            </a:rPr>
            <a:t>0.6</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類似団体平均、全国平均及び三重県平均より低い水準にあるものの、今後上昇傾向になることが予想されるため、その動向に注視していく必要がある</a:t>
          </a:r>
          <a:r>
            <a:rPr kumimoji="1" lang="ja-JP" altLang="ja-JP" sz="1100" b="0" i="0" baseline="0">
              <a:solidFill>
                <a:schemeClr val="dk1"/>
              </a:solidFill>
              <a:effectLst/>
              <a:latin typeface="+mn-lt"/>
              <a:ea typeface="+mn-ea"/>
              <a:cs typeface="+mn-cs"/>
            </a:rPr>
            <a:t>。</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62</xdr:row>
      <xdr:rowOff>50800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56700"/>
          <a:ext cx="0" cy="152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107950</xdr:rowOff>
    </xdr:from>
    <xdr:to>
      <xdr:col>24</xdr:col>
      <xdr:colOff>25400</xdr:colOff>
      <xdr:row>56</xdr:row>
      <xdr:rowOff>12700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5377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82550</xdr:rowOff>
    </xdr:from>
    <xdr:to>
      <xdr:col>19</xdr:col>
      <xdr:colOff>187325</xdr:colOff>
      <xdr:row>56</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512300"/>
          <a:ext cx="889000" cy="101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82550</xdr:rowOff>
    </xdr:from>
    <xdr:to>
      <xdr:col>20</xdr:col>
      <xdr:colOff>38100</xdr:colOff>
      <xdr:row>58</xdr:row>
      <xdr:rowOff>12700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85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168927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941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82550</xdr:rowOff>
    </xdr:from>
    <xdr:to>
      <xdr:col>15</xdr:col>
      <xdr:colOff>98425</xdr:colOff>
      <xdr:row>55</xdr:row>
      <xdr:rowOff>95250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512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118127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89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95250</xdr:rowOff>
    </xdr:from>
    <xdr:to>
      <xdr:col>11</xdr:col>
      <xdr:colOff>9525</xdr:colOff>
      <xdr:row>55</xdr:row>
      <xdr:rowOff>133350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5250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165100</xdr:rowOff>
    </xdr:from>
    <xdr:to>
      <xdr:col>11</xdr:col>
      <xdr:colOff>60325</xdr:colOff>
      <xdr:row>57</xdr:row>
      <xdr:rowOff>95250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85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127000</xdr:rowOff>
    </xdr:from>
    <xdr:to>
      <xdr:col>6</xdr:col>
      <xdr:colOff>171450</xdr:colOff>
      <xdr:row>57</xdr:row>
      <xdr:rowOff>57150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41927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73677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133350</xdr:rowOff>
    </xdr:from>
    <xdr:to>
      <xdr:col>20</xdr:col>
      <xdr:colOff>38100</xdr:colOff>
      <xdr:row>56</xdr:row>
      <xdr:rowOff>63500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73677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31750</xdr:rowOff>
    </xdr:from>
    <xdr:to>
      <xdr:col>15</xdr:col>
      <xdr:colOff>149225</xdr:colOff>
      <xdr:row>55</xdr:row>
      <xdr:rowOff>133350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461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143527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23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44450</xdr:rowOff>
    </xdr:from>
    <xdr:to>
      <xdr:col>11</xdr:col>
      <xdr:colOff>60325</xdr:colOff>
      <xdr:row>55</xdr:row>
      <xdr:rowOff>146050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47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156227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82550</xdr:rowOff>
    </xdr:from>
    <xdr:to>
      <xdr:col>6</xdr:col>
      <xdr:colOff>171450</xdr:colOff>
      <xdr:row>56</xdr:row>
      <xdr:rowOff>12700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51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22877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8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12.0%</a:t>
          </a:r>
          <a:r>
            <a:rPr kumimoji="1" lang="ja-JP" altLang="ja-JP" sz="1100">
              <a:solidFill>
                <a:schemeClr val="dk1"/>
              </a:solidFill>
              <a:effectLst/>
              <a:latin typeface="+mn-lt"/>
              <a:ea typeface="+mn-ea"/>
              <a:cs typeface="+mn-cs"/>
            </a:rPr>
            <a:t>とな</a:t>
          </a:r>
          <a:r>
            <a:rPr kumimoji="1" lang="ja-JP" altLang="en-US" sz="1100">
              <a:solidFill>
                <a:schemeClr val="dk1"/>
              </a:solidFill>
              <a:effectLst/>
              <a:latin typeface="+mn-lt"/>
              <a:ea typeface="+mn-ea"/>
              <a:cs typeface="+mn-cs"/>
            </a:rPr>
            <a:t>ったものの</a:t>
          </a:r>
          <a:r>
            <a:rPr kumimoji="1" lang="ja-JP" altLang="ja-JP" sz="1100">
              <a:solidFill>
                <a:schemeClr val="dk1"/>
              </a:solidFill>
              <a:effectLst/>
              <a:latin typeface="+mn-lt"/>
              <a:ea typeface="+mn-ea"/>
              <a:cs typeface="+mn-cs"/>
            </a:rPr>
            <a:t>、類似団体平均、全国平均及び三重県平均より低い水準となっている。</a:t>
          </a:r>
          <a:endParaRPr lang="ja-JP" altLang="ja-JP" sz="1400">
            <a:effectLst/>
          </a:endParaRPr>
        </a:p>
        <a:p>
          <a:r>
            <a:rPr kumimoji="1" lang="ja-JP" altLang="ja-JP" sz="1100">
              <a:solidFill>
                <a:schemeClr val="dk1"/>
              </a:solidFill>
              <a:effectLst/>
              <a:latin typeface="+mn-lt"/>
              <a:ea typeface="+mn-ea"/>
              <a:cs typeface="+mn-cs"/>
            </a:rPr>
            <a:t>　医療、介護などの特別会計への繰出金については、年々増加傾向となっていることから、それぞれの会計において、財源確保に取り組みながら、一般会計からの繰出金の負担軽減を図っていく。</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138430</xdr:rowOff>
    </xdr:from>
    <xdr:to>
      <xdr:col>82</xdr:col>
      <xdr:colOff>107950</xdr:colOff>
      <xdr:row>61</xdr:row>
      <xdr:rowOff>153670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22528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125747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8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153670</xdr:rowOff>
    </xdr:from>
    <xdr:to>
      <xdr:col>82</xdr:col>
      <xdr:colOff>196850</xdr:colOff>
      <xdr:row>61</xdr:row>
      <xdr:rowOff>153670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12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53357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138430</xdr:rowOff>
    </xdr:from>
    <xdr:to>
      <xdr:col>82</xdr:col>
      <xdr:colOff>196850</xdr:colOff>
      <xdr:row>53</xdr:row>
      <xdr:rowOff>138430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153670</xdr:rowOff>
    </xdr:from>
    <xdr:to>
      <xdr:col>82</xdr:col>
      <xdr:colOff>107950</xdr:colOff>
      <xdr:row>56</xdr:row>
      <xdr:rowOff>12700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58342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25417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53340</xdr:rowOff>
    </xdr:from>
    <xdr:to>
      <xdr:col>82</xdr:col>
      <xdr:colOff>158750</xdr:colOff>
      <xdr:row>56</xdr:row>
      <xdr:rowOff>154940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153670</xdr:rowOff>
    </xdr:from>
    <xdr:to>
      <xdr:col>78</xdr:col>
      <xdr:colOff>69850</xdr:colOff>
      <xdr:row>55</xdr:row>
      <xdr:rowOff>161290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58342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11430</xdr:rowOff>
    </xdr:from>
    <xdr:to>
      <xdr:col>78</xdr:col>
      <xdr:colOff>120650</xdr:colOff>
      <xdr:row>57</xdr:row>
      <xdr:rowOff>113030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97807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870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161290</xdr:rowOff>
    </xdr:from>
    <xdr:to>
      <xdr:col>73</xdr:col>
      <xdr:colOff>180975</xdr:colOff>
      <xdr:row>55</xdr:row>
      <xdr:rowOff>168910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5910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49530</xdr:rowOff>
    </xdr:from>
    <xdr:to>
      <xdr:col>74</xdr:col>
      <xdr:colOff>31750</xdr:colOff>
      <xdr:row>57</xdr:row>
      <xdr:rowOff>151130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82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135907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90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130810</xdr:rowOff>
    </xdr:from>
    <xdr:to>
      <xdr:col>69</xdr:col>
      <xdr:colOff>92075</xdr:colOff>
      <xdr:row>55</xdr:row>
      <xdr:rowOff>168910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5605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57150</xdr:rowOff>
    </xdr:from>
    <xdr:to>
      <xdr:col>69</xdr:col>
      <xdr:colOff>142875</xdr:colOff>
      <xdr:row>57</xdr:row>
      <xdr:rowOff>158750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143527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91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41910</xdr:rowOff>
    </xdr:from>
    <xdr:to>
      <xdr:col>65</xdr:col>
      <xdr:colOff>53975</xdr:colOff>
      <xdr:row>57</xdr:row>
      <xdr:rowOff>143510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1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128287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149877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102870</xdr:rowOff>
    </xdr:from>
    <xdr:to>
      <xdr:col>78</xdr:col>
      <xdr:colOff>120650</xdr:colOff>
      <xdr:row>56</xdr:row>
      <xdr:rowOff>33020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53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43197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301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110490</xdr:rowOff>
    </xdr:from>
    <xdr:to>
      <xdr:col>74</xdr:col>
      <xdr:colOff>31750</xdr:colOff>
      <xdr:row>56</xdr:row>
      <xdr:rowOff>40640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50817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309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118110</xdr:rowOff>
    </xdr:from>
    <xdr:to>
      <xdr:col>69</xdr:col>
      <xdr:colOff>142875</xdr:colOff>
      <xdr:row>56</xdr:row>
      <xdr:rowOff>48260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547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58437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80010</xdr:rowOff>
    </xdr:from>
    <xdr:to>
      <xdr:col>65</xdr:col>
      <xdr:colOff>53975</xdr:colOff>
      <xdr:row>56</xdr:row>
      <xdr:rowOff>10160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509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20337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27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en-US" sz="1100">
              <a:solidFill>
                <a:schemeClr val="dk1"/>
              </a:solidFill>
              <a:effectLst/>
              <a:latin typeface="+mn-lt"/>
              <a:ea typeface="+mn-ea"/>
              <a:cs typeface="+mn-cs"/>
            </a:rPr>
            <a:t>し尿</a:t>
          </a:r>
          <a:r>
            <a:rPr kumimoji="1" lang="ja-JP" altLang="ja-JP" sz="1100">
              <a:solidFill>
                <a:schemeClr val="dk1"/>
              </a:solidFill>
              <a:effectLst/>
              <a:latin typeface="+mn-lt"/>
              <a:ea typeface="+mn-ea"/>
              <a:cs typeface="+mn-cs"/>
            </a:rPr>
            <a:t>処理施設建設に伴う償還金の影響により、鳥羽志勢広域連合への分担金が</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したこと等により、昨年度より</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％となった。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類似団体平均、全国平均及び三重県平均より低い水準となっているものの、今後数年間は広域連合への負担金が高止まりするため、全体のバランスも考慮しながら、大きく増加しないように努める。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42418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2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14495</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43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42418</xdr:rowOff>
    </xdr:from>
    <xdr:to>
      <xdr:col>82</xdr:col>
      <xdr:colOff>196850</xdr:colOff>
      <xdr:row>41</xdr:row>
      <xdr:rowOff>42418</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71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163576</xdr:rowOff>
    </xdr:from>
    <xdr:to>
      <xdr:col>82</xdr:col>
      <xdr:colOff>107950</xdr:colOff>
      <xdr:row>35</xdr:row>
      <xdr:rowOff>65278</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5992876"/>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84853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2570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112776</xdr:rowOff>
    </xdr:from>
    <xdr:to>
      <xdr:col>82</xdr:col>
      <xdr:colOff>158750</xdr:colOff>
      <xdr:row>37</xdr:row>
      <xdr:rowOff>42926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56134</xdr:rowOff>
    </xdr:from>
    <xdr:to>
      <xdr:col>78</xdr:col>
      <xdr:colOff>69850</xdr:colOff>
      <xdr:row>35</xdr:row>
      <xdr:rowOff>65278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05688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48768</xdr:rowOff>
    </xdr:from>
    <xdr:to>
      <xdr:col>78</xdr:col>
      <xdr:colOff>120650</xdr:colOff>
      <xdr:row>36</xdr:row>
      <xdr:rowOff>150368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135145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3073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33274</xdr:rowOff>
    </xdr:from>
    <xdr:to>
      <xdr:col>73</xdr:col>
      <xdr:colOff>180975</xdr:colOff>
      <xdr:row>35</xdr:row>
      <xdr:rowOff>56134</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03402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21336</xdr:rowOff>
    </xdr:from>
    <xdr:to>
      <xdr:col>74</xdr:col>
      <xdr:colOff>31750</xdr:colOff>
      <xdr:row>36</xdr:row>
      <xdr:rowOff>122936</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193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107713</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279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34</xdr:row>
      <xdr:rowOff>131572</xdr:rowOff>
    </xdr:from>
    <xdr:to>
      <xdr:col>69</xdr:col>
      <xdr:colOff>92075</xdr:colOff>
      <xdr:row>35</xdr:row>
      <xdr:rowOff>33274</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5960872"/>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3048</xdr:rowOff>
    </xdr:from>
    <xdr:to>
      <xdr:col>69</xdr:col>
      <xdr:colOff>142875</xdr:colOff>
      <xdr:row>36</xdr:row>
      <xdr:rowOff>104648</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175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89425</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261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160782</xdr:rowOff>
    </xdr:from>
    <xdr:to>
      <xdr:col>65</xdr:col>
      <xdr:colOff>53975</xdr:colOff>
      <xdr:row>36</xdr:row>
      <xdr:rowOff>90932</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16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75709</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247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112776</xdr:rowOff>
    </xdr:from>
    <xdr:to>
      <xdr:col>82</xdr:col>
      <xdr:colOff>158750</xdr:colOff>
      <xdr:row>35</xdr:row>
      <xdr:rowOff>42926</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5942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129303</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578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14478</xdr:rowOff>
    </xdr:from>
    <xdr:to>
      <xdr:col>78</xdr:col>
      <xdr:colOff>120650</xdr:colOff>
      <xdr:row>35</xdr:row>
      <xdr:rowOff>116078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01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126255</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5784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5334</xdr:rowOff>
    </xdr:from>
    <xdr:to>
      <xdr:col>74</xdr:col>
      <xdr:colOff>31750</xdr:colOff>
      <xdr:row>35</xdr:row>
      <xdr:rowOff>106934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117111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5774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153924</xdr:rowOff>
    </xdr:from>
    <xdr:to>
      <xdr:col>69</xdr:col>
      <xdr:colOff>142875</xdr:colOff>
      <xdr:row>35</xdr:row>
      <xdr:rowOff>84074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5983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94251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5752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34</xdr:row>
      <xdr:rowOff>80772</xdr:rowOff>
    </xdr:from>
    <xdr:to>
      <xdr:col>65</xdr:col>
      <xdr:colOff>53975</xdr:colOff>
      <xdr:row>35</xdr:row>
      <xdr:rowOff>10922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591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21099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567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過疎対策事業債の償還額が</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となったものの、</a:t>
          </a:r>
          <a:r>
            <a:rPr kumimoji="1" lang="ja-JP" altLang="en-US" sz="1100">
              <a:solidFill>
                <a:schemeClr val="dk1"/>
              </a:solidFill>
              <a:effectLst/>
              <a:latin typeface="+mn-lt"/>
              <a:ea typeface="+mn-ea"/>
              <a:cs typeface="+mn-cs"/>
            </a:rPr>
            <a:t>公共事業等債</a:t>
          </a:r>
          <a:r>
            <a:rPr kumimoji="1" lang="ja-JP" altLang="ja-JP" sz="1100">
              <a:solidFill>
                <a:schemeClr val="dk1"/>
              </a:solidFill>
              <a:effectLst/>
              <a:latin typeface="+mn-lt"/>
              <a:ea typeface="+mn-ea"/>
              <a:cs typeface="+mn-cs"/>
            </a:rPr>
            <a:t>などの償還額が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となったことから、昨年度</a:t>
          </a:r>
          <a:r>
            <a:rPr kumimoji="1" lang="ja-JP" altLang="en-US" sz="1100">
              <a:solidFill>
                <a:schemeClr val="dk1"/>
              </a:solidFill>
              <a:effectLst/>
              <a:latin typeface="+mn-lt"/>
              <a:ea typeface="+mn-ea"/>
              <a:cs typeface="+mn-cs"/>
            </a:rPr>
            <a:t>より</a:t>
          </a:r>
          <a:r>
            <a:rPr kumimoji="1" lang="en-US" altLang="ja-JP" sz="1100">
              <a:solidFill>
                <a:schemeClr val="dk1"/>
              </a:solidFill>
              <a:effectLst/>
              <a:latin typeface="+mn-lt"/>
              <a:ea typeface="+mn-ea"/>
              <a:cs typeface="+mn-cs"/>
            </a:rPr>
            <a:t>0.6</a:t>
          </a:r>
          <a:r>
            <a:rPr kumimoji="1" lang="ja-JP" altLang="en-US" sz="1100">
              <a:solidFill>
                <a:schemeClr val="dk1"/>
              </a:solidFill>
              <a:effectLst/>
              <a:latin typeface="+mn-lt"/>
              <a:ea typeface="+mn-ea"/>
              <a:cs typeface="+mn-cs"/>
            </a:rPr>
            <a:t>ポイントの減</a:t>
          </a:r>
          <a:r>
            <a:rPr kumimoji="1" lang="ja-JP" altLang="ja-JP" sz="1100">
              <a:solidFill>
                <a:schemeClr val="dk1"/>
              </a:solidFill>
              <a:effectLst/>
              <a:latin typeface="+mn-lt"/>
              <a:ea typeface="+mn-ea"/>
              <a:cs typeface="+mn-cs"/>
            </a:rPr>
            <a:t>となった。</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今後も過疎対策事業債の償還額の増が見込まれるが、類似団体平均、全国平均及び三重県平均より高い水準にあるため、事業内容等の精査を行い、起債に大きく依存することがないよう、より健全な財政運営に努め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33655</xdr:rowOff>
    </xdr:from>
    <xdr:to>
      <xdr:col>24</xdr:col>
      <xdr:colOff>25400</xdr:colOff>
      <xdr:row>80</xdr:row>
      <xdr:rowOff>58420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20955"/>
          <a:ext cx="0" cy="1053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30497</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58420</xdr:rowOff>
    </xdr:from>
    <xdr:to>
      <xdr:col>24</xdr:col>
      <xdr:colOff>114300</xdr:colOff>
      <xdr:row>80</xdr:row>
      <xdr:rowOff>58420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4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120032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4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33655</xdr:rowOff>
    </xdr:from>
    <xdr:to>
      <xdr:col>24</xdr:col>
      <xdr:colOff>114300</xdr:colOff>
      <xdr:row>74</xdr:row>
      <xdr:rowOff>33655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2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22225</xdr:rowOff>
    </xdr:from>
    <xdr:to>
      <xdr:col>24</xdr:col>
      <xdr:colOff>25400</xdr:colOff>
      <xdr:row>75</xdr:row>
      <xdr:rowOff>33655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88097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151782</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6676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135255</xdr:rowOff>
    </xdr:from>
    <xdr:to>
      <xdr:col>24</xdr:col>
      <xdr:colOff>76200</xdr:colOff>
      <xdr:row>75</xdr:row>
      <xdr:rowOff>65405</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33655</xdr:rowOff>
    </xdr:from>
    <xdr:to>
      <xdr:col>19</xdr:col>
      <xdr:colOff>187325</xdr:colOff>
      <xdr:row>75</xdr:row>
      <xdr:rowOff>33655</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3098800" y="12892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137160</xdr:rowOff>
    </xdr:from>
    <xdr:to>
      <xdr:col>20</xdr:col>
      <xdr:colOff>38100</xdr:colOff>
      <xdr:row>75</xdr:row>
      <xdr:rowOff>67310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77487</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593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33655</xdr:rowOff>
    </xdr:from>
    <xdr:to>
      <xdr:col>15</xdr:col>
      <xdr:colOff>98425</xdr:colOff>
      <xdr:row>75</xdr:row>
      <xdr:rowOff>33655</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8924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137160</xdr:rowOff>
    </xdr:from>
    <xdr:to>
      <xdr:col>15</xdr:col>
      <xdr:colOff>149225</xdr:colOff>
      <xdr:row>75</xdr:row>
      <xdr:rowOff>67310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2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77487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59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27940</xdr:rowOff>
    </xdr:from>
    <xdr:to>
      <xdr:col>11</xdr:col>
      <xdr:colOff>9525</xdr:colOff>
      <xdr:row>75</xdr:row>
      <xdr:rowOff>33655</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a:off x="1320800" y="1288669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140970</xdr:rowOff>
    </xdr:from>
    <xdr:to>
      <xdr:col>11</xdr:col>
      <xdr:colOff>60325</xdr:colOff>
      <xdr:row>75</xdr:row>
      <xdr:rowOff>71120</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28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81297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597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142875</xdr:rowOff>
    </xdr:from>
    <xdr:to>
      <xdr:col>6</xdr:col>
      <xdr:colOff>171450</xdr:colOff>
      <xdr:row>75</xdr:row>
      <xdr:rowOff>73025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3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83202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599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142875</xdr:rowOff>
    </xdr:from>
    <xdr:to>
      <xdr:col>24</xdr:col>
      <xdr:colOff>76200</xdr:colOff>
      <xdr:row>75</xdr:row>
      <xdr:rowOff>73025</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830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114952</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802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154305</xdr:rowOff>
    </xdr:from>
    <xdr:to>
      <xdr:col>20</xdr:col>
      <xdr:colOff>38100</xdr:colOff>
      <xdr:row>75</xdr:row>
      <xdr:rowOff>84455</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69232</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9279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154305</xdr:rowOff>
    </xdr:from>
    <xdr:to>
      <xdr:col>15</xdr:col>
      <xdr:colOff>149225</xdr:colOff>
      <xdr:row>75</xdr:row>
      <xdr:rowOff>84455</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69232</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154305</xdr:rowOff>
    </xdr:from>
    <xdr:to>
      <xdr:col>11</xdr:col>
      <xdr:colOff>60325</xdr:colOff>
      <xdr:row>75</xdr:row>
      <xdr:rowOff>84455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84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69232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9279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148590</xdr:rowOff>
    </xdr:from>
    <xdr:to>
      <xdr:col>6</xdr:col>
      <xdr:colOff>171450</xdr:colOff>
      <xdr:row>75</xdr:row>
      <xdr:rowOff>78740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835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63517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922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昨年度より</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ポイント減の</a:t>
          </a:r>
          <a:r>
            <a:rPr kumimoji="1" lang="en-US" altLang="ja-JP" sz="1100">
              <a:solidFill>
                <a:schemeClr val="dk1"/>
              </a:solidFill>
              <a:effectLst/>
              <a:latin typeface="+mn-lt"/>
              <a:ea typeface="+mn-ea"/>
              <a:cs typeface="+mn-cs"/>
            </a:rPr>
            <a:t>68.4%</a:t>
          </a:r>
          <a:r>
            <a:rPr kumimoji="1" lang="ja-JP" altLang="ja-JP" sz="1100">
              <a:solidFill>
                <a:schemeClr val="dk1"/>
              </a:solidFill>
              <a:effectLst/>
              <a:latin typeface="+mn-lt"/>
              <a:ea typeface="+mn-ea"/>
              <a:cs typeface="+mn-cs"/>
            </a:rPr>
            <a:t>となり、類似団体平均、全国平均及び三重県平均より低い水準となっている。</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68.4</a:t>
          </a:r>
          <a:r>
            <a:rPr kumimoji="1" lang="ja-JP" altLang="ja-JP" sz="1100">
              <a:solidFill>
                <a:schemeClr val="dk1"/>
              </a:solidFill>
              <a:effectLst/>
              <a:latin typeface="+mn-lt"/>
              <a:ea typeface="+mn-ea"/>
              <a:cs typeface="+mn-cs"/>
            </a:rPr>
            <a:t>％のうち、最も高い割合となっている人件費については、「職員定数管理計画」に基づき、適正な人件費に抑制するよう取り組んでいくとともに、物件費についても経費縮減に取り組み、健全な財政運営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xdr:rowOff>
    </xdr:from>
    <xdr:to>
      <xdr:col>82</xdr:col>
      <xdr:colOff>107950</xdr:colOff>
      <xdr:row>80</xdr:row>
      <xdr:rowOff>154432</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517120"/>
          <a:ext cx="0" cy="13533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87647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1270</xdr:rowOff>
    </xdr:from>
    <xdr:to>
      <xdr:col>82</xdr:col>
      <xdr:colOff>196850</xdr:colOff>
      <xdr:row>73</xdr:row>
      <xdr:rowOff>1270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110998</xdr:rowOff>
    </xdr:from>
    <xdr:to>
      <xdr:col>82</xdr:col>
      <xdr:colOff>107950</xdr:colOff>
      <xdr:row>75</xdr:row>
      <xdr:rowOff>156718</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296974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89425</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1196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117348</xdr:rowOff>
    </xdr:from>
    <xdr:to>
      <xdr:col>82</xdr:col>
      <xdr:colOff>158750</xdr:colOff>
      <xdr:row>77</xdr:row>
      <xdr:rowOff>47498</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156718</xdr:rowOff>
    </xdr:from>
    <xdr:to>
      <xdr:col>78</xdr:col>
      <xdr:colOff>69850</xdr:colOff>
      <xdr:row>75</xdr:row>
      <xdr:rowOff>170435</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01546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82566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32842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161289</xdr:rowOff>
    </xdr:from>
    <xdr:to>
      <xdr:col>73</xdr:col>
      <xdr:colOff>180975</xdr:colOff>
      <xdr:row>75</xdr:row>
      <xdr:rowOff>170435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020039"/>
          <a:ext cx="889000" cy="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135637</xdr:rowOff>
    </xdr:from>
    <xdr:to>
      <xdr:col>74</xdr:col>
      <xdr:colOff>31750</xdr:colOff>
      <xdr:row>77</xdr:row>
      <xdr:rowOff>65787</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50564</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3252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115570</xdr:rowOff>
    </xdr:from>
    <xdr:to>
      <xdr:col>69</xdr:col>
      <xdr:colOff>92075</xdr:colOff>
      <xdr:row>75</xdr:row>
      <xdr:rowOff>161289</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297432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89915</xdr:rowOff>
    </xdr:from>
    <xdr:to>
      <xdr:col>69</xdr:col>
      <xdr:colOff>142875</xdr:colOff>
      <xdr:row>77</xdr:row>
      <xdr:rowOff>20065</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4842</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3206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30480</xdr:rowOff>
    </xdr:from>
    <xdr:to>
      <xdr:col>65</xdr:col>
      <xdr:colOff>53975</xdr:colOff>
      <xdr:row>76</xdr:row>
      <xdr:rowOff>132080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116857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3147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60198</xdr:rowOff>
    </xdr:from>
    <xdr:to>
      <xdr:col>82</xdr:col>
      <xdr:colOff>158750</xdr:colOff>
      <xdr:row>75</xdr:row>
      <xdr:rowOff>161798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2918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76725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2764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105918</xdr:rowOff>
    </xdr:from>
    <xdr:to>
      <xdr:col>78</xdr:col>
      <xdr:colOff>120650</xdr:colOff>
      <xdr:row>76</xdr:row>
      <xdr:rowOff>36069</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46245</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119634</xdr:rowOff>
    </xdr:from>
    <xdr:to>
      <xdr:col>74</xdr:col>
      <xdr:colOff>31750</xdr:colOff>
      <xdr:row>76</xdr:row>
      <xdr:rowOff>49783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2978384"/>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59961</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2747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110490</xdr:rowOff>
    </xdr:from>
    <xdr:to>
      <xdr:col>69</xdr:col>
      <xdr:colOff>142875</xdr:colOff>
      <xdr:row>76</xdr:row>
      <xdr:rowOff>40639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64770</xdr:rowOff>
    </xdr:from>
    <xdr:to>
      <xdr:col>65</xdr:col>
      <xdr:colOff>53975</xdr:colOff>
      <xdr:row>75</xdr:row>
      <xdr:rowOff>166370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5097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80050</xdr:rowOff>
    </xdr:from>
    <xdr:to>
      <xdr:col>29</xdr:col>
      <xdr:colOff>127000</xdr:colOff>
      <xdr:row>20</xdr:row>
      <xdr:rowOff>97108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5075"/>
          <a:ext cx="0" cy="138865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69185</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545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97108</xdr:rowOff>
    </xdr:from>
    <xdr:to>
      <xdr:col>30</xdr:col>
      <xdr:colOff>25400</xdr:colOff>
      <xdr:row>20</xdr:row>
      <xdr:rowOff>97108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5737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166427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8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80050</xdr:rowOff>
    </xdr:from>
    <xdr:to>
      <xdr:col>30</xdr:col>
      <xdr:colOff>25400</xdr:colOff>
      <xdr:row>12</xdr:row>
      <xdr:rowOff>80050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50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143481</xdr:rowOff>
    </xdr:from>
    <xdr:to>
      <xdr:col>29</xdr:col>
      <xdr:colOff>127000</xdr:colOff>
      <xdr:row>16</xdr:row>
      <xdr:rowOff>54969</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2762856"/>
          <a:ext cx="647700" cy="829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22010</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984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49933</xdr:rowOff>
    </xdr:from>
    <xdr:to>
      <xdr:col>29</xdr:col>
      <xdr:colOff>177800</xdr:colOff>
      <xdr:row>17</xdr:row>
      <xdr:rowOff>151533</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0122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54969</xdr:rowOff>
    </xdr:from>
    <xdr:to>
      <xdr:col>26</xdr:col>
      <xdr:colOff>50800</xdr:colOff>
      <xdr:row>16</xdr:row>
      <xdr:rowOff>60325</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2845794"/>
          <a:ext cx="698500" cy="53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82220</xdr:rowOff>
    </xdr:from>
    <xdr:to>
      <xdr:col>26</xdr:col>
      <xdr:colOff>101600</xdr:colOff>
      <xdr:row>18</xdr:row>
      <xdr:rowOff>12370</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044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168597</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1308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60325</xdr:rowOff>
    </xdr:from>
    <xdr:to>
      <xdr:col>22</xdr:col>
      <xdr:colOff>114300</xdr:colOff>
      <xdr:row>16</xdr:row>
      <xdr:rowOff>99949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2851150"/>
          <a:ext cx="698500" cy="396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99724</xdr:rowOff>
    </xdr:from>
    <xdr:to>
      <xdr:col>22</xdr:col>
      <xdr:colOff>165100</xdr:colOff>
      <xdr:row>18</xdr:row>
      <xdr:rowOff>29874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061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14651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148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99949</xdr:rowOff>
    </xdr:from>
    <xdr:to>
      <xdr:col>18</xdr:col>
      <xdr:colOff>177800</xdr:colOff>
      <xdr:row>16</xdr:row>
      <xdr:rowOff>118749</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2890774"/>
          <a:ext cx="698500" cy="18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111785</xdr:rowOff>
    </xdr:from>
    <xdr:to>
      <xdr:col>19</xdr:col>
      <xdr:colOff>38100</xdr:colOff>
      <xdr:row>18</xdr:row>
      <xdr:rowOff>41935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74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26712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160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134166</xdr:rowOff>
    </xdr:from>
    <xdr:to>
      <xdr:col>15</xdr:col>
      <xdr:colOff>101600</xdr:colOff>
      <xdr:row>18</xdr:row>
      <xdr:rowOff>64316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964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49093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182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92681</xdr:rowOff>
    </xdr:from>
    <xdr:to>
      <xdr:col>29</xdr:col>
      <xdr:colOff>177800</xdr:colOff>
      <xdr:row>16</xdr:row>
      <xdr:rowOff>22831</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2712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109208</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255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4169</xdr:rowOff>
    </xdr:from>
    <xdr:to>
      <xdr:col>26</xdr:col>
      <xdr:colOff>101600</xdr:colOff>
      <xdr:row>16</xdr:row>
      <xdr:rowOff>105769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2794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115946</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2563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9525</xdr:rowOff>
    </xdr:from>
    <xdr:to>
      <xdr:col>22</xdr:col>
      <xdr:colOff>165100</xdr:colOff>
      <xdr:row>16</xdr:row>
      <xdr:rowOff>111125</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280035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121302</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256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49149</xdr:rowOff>
    </xdr:from>
    <xdr:to>
      <xdr:col>19</xdr:col>
      <xdr:colOff>38100</xdr:colOff>
      <xdr:row>16</xdr:row>
      <xdr:rowOff>150749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28399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160926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26088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67949</xdr:rowOff>
    </xdr:from>
    <xdr:to>
      <xdr:col>15</xdr:col>
      <xdr:colOff>101600</xdr:colOff>
      <xdr:row>16</xdr:row>
      <xdr:rowOff>169549</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2858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8276</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26276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212820</xdr:rowOff>
    </xdr:from>
    <xdr:to>
      <xdr:col>29</xdr:col>
      <xdr:colOff>127000</xdr:colOff>
      <xdr:row>38</xdr:row>
      <xdr:rowOff>156588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137370"/>
          <a:ext cx="0" cy="14868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128665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596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156588</xdr:rowOff>
    </xdr:from>
    <xdr:to>
      <xdr:col>30</xdr:col>
      <xdr:colOff>25400</xdr:colOff>
      <xdr:row>38</xdr:row>
      <xdr:rowOff>156588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241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127747</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880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212820</xdr:rowOff>
    </xdr:from>
    <xdr:to>
      <xdr:col>30</xdr:col>
      <xdr:colOff>25400</xdr:colOff>
      <xdr:row>33</xdr:row>
      <xdr:rowOff>212820</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1373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327006</xdr:rowOff>
    </xdr:from>
    <xdr:to>
      <xdr:col>29</xdr:col>
      <xdr:colOff>127000</xdr:colOff>
      <xdr:row>37</xdr:row>
      <xdr:rowOff>329498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5003800" y="7451706"/>
          <a:ext cx="647700" cy="24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314275</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74389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285510</xdr:rowOff>
    </xdr:from>
    <xdr:to>
      <xdr:col>29</xdr:col>
      <xdr:colOff>177800</xdr:colOff>
      <xdr:row>38</xdr:row>
      <xdr:rowOff>44210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4102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325338</xdr:rowOff>
    </xdr:from>
    <xdr:to>
      <xdr:col>26</xdr:col>
      <xdr:colOff>50800</xdr:colOff>
      <xdr:row>37</xdr:row>
      <xdr:rowOff>327006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7450038"/>
          <a:ext cx="698500" cy="1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37</xdr:row>
      <xdr:rowOff>282931</xdr:rowOff>
    </xdr:from>
    <xdr:to>
      <xdr:col>26</xdr:col>
      <xdr:colOff>101600</xdr:colOff>
      <xdr:row>38</xdr:row>
      <xdr:rowOff>41631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4076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26408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494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325338</xdr:rowOff>
    </xdr:from>
    <xdr:to>
      <xdr:col>22</xdr:col>
      <xdr:colOff>114300</xdr:colOff>
      <xdr:row>37</xdr:row>
      <xdr:rowOff>329143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450038"/>
          <a:ext cx="698500" cy="380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37</xdr:row>
      <xdr:rowOff>282851</xdr:rowOff>
    </xdr:from>
    <xdr:to>
      <xdr:col>22</xdr:col>
      <xdr:colOff>165100</xdr:colOff>
      <xdr:row>38</xdr:row>
      <xdr:rowOff>41551</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4075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26328</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493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329143</xdr:rowOff>
    </xdr:from>
    <xdr:to>
      <xdr:col>18</xdr:col>
      <xdr:colOff>177800</xdr:colOff>
      <xdr:row>38</xdr:row>
      <xdr:rowOff>7042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453843"/>
          <a:ext cx="698500" cy="207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37</xdr:row>
      <xdr:rowOff>279151</xdr:rowOff>
    </xdr:from>
    <xdr:to>
      <xdr:col>19</xdr:col>
      <xdr:colOff>38100</xdr:colOff>
      <xdr:row>38</xdr:row>
      <xdr:rowOff>37851</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403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22628</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4902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278942</xdr:rowOff>
    </xdr:from>
    <xdr:to>
      <xdr:col>15</xdr:col>
      <xdr:colOff>101600</xdr:colOff>
      <xdr:row>38</xdr:row>
      <xdr:rowOff>37642</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4036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47819</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172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278698</xdr:rowOff>
    </xdr:from>
    <xdr:to>
      <xdr:col>29</xdr:col>
      <xdr:colOff>177800</xdr:colOff>
      <xdr:row>38</xdr:row>
      <xdr:rowOff>37398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74033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123775</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72484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276206</xdr:rowOff>
    </xdr:from>
    <xdr:to>
      <xdr:col>26</xdr:col>
      <xdr:colOff>101600</xdr:colOff>
      <xdr:row>38</xdr:row>
      <xdr:rowOff>34906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4009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45083</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697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274538</xdr:rowOff>
    </xdr:from>
    <xdr:to>
      <xdr:col>22</xdr:col>
      <xdr:colOff>165100</xdr:colOff>
      <xdr:row>38</xdr:row>
      <xdr:rowOff>33238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3992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43415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68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278343</xdr:rowOff>
    </xdr:from>
    <xdr:to>
      <xdr:col>19</xdr:col>
      <xdr:colOff>38100</xdr:colOff>
      <xdr:row>38</xdr:row>
      <xdr:rowOff>37043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403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47220</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17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299142</xdr:rowOff>
    </xdr:from>
    <xdr:to>
      <xdr:col>15</xdr:col>
      <xdr:colOff>101600</xdr:colOff>
      <xdr:row>38</xdr:row>
      <xdr:rowOff>57842</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4238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42619</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75102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18,036
17,768
107.34
15,395,880
14,882,784
505,596
6,678,998
12,342,468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65841</xdr:rowOff>
    </xdr:from>
    <xdr:to>
      <xdr:col>24</xdr:col>
      <xdr:colOff>62865</xdr:colOff>
      <xdr:row>38</xdr:row>
      <xdr:rowOff>61182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80791"/>
          <a:ext cx="1270" cy="1195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65009</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580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61182</xdr:rowOff>
    </xdr:from>
    <xdr:to>
      <xdr:col>24</xdr:col>
      <xdr:colOff>152400</xdr:colOff>
      <xdr:row>38</xdr:row>
      <xdr:rowOff>61182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57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12518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56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65841</xdr:rowOff>
    </xdr:from>
    <xdr:to>
      <xdr:col>24</xdr:col>
      <xdr:colOff>152400</xdr:colOff>
      <xdr:row>31</xdr:row>
      <xdr:rowOff>65841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80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62466</xdr:rowOff>
    </xdr:from>
    <xdr:to>
      <xdr:col>24</xdr:col>
      <xdr:colOff>63500</xdr:colOff>
      <xdr:row>33</xdr:row>
      <xdr:rowOff>104038</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548866"/>
          <a:ext cx="838200" cy="213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119829</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491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141402</xdr:rowOff>
    </xdr:from>
    <xdr:to>
      <xdr:col>24</xdr:col>
      <xdr:colOff>114300</xdr:colOff>
      <xdr:row>35</xdr:row>
      <xdr:rowOff>71552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5970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10345</xdr:rowOff>
    </xdr:from>
    <xdr:to>
      <xdr:col>19</xdr:col>
      <xdr:colOff>177800</xdr:colOff>
      <xdr:row>33</xdr:row>
      <xdr:rowOff>104038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5668195"/>
          <a:ext cx="889000" cy="9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74063</xdr:rowOff>
    </xdr:from>
    <xdr:to>
      <xdr:col>20</xdr:col>
      <xdr:colOff>38100</xdr:colOff>
      <xdr:row>36</xdr:row>
      <xdr:rowOff>4213</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074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166790</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167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10345</xdr:rowOff>
    </xdr:from>
    <xdr:to>
      <xdr:col>15</xdr:col>
      <xdr:colOff>50800</xdr:colOff>
      <xdr:row>33</xdr:row>
      <xdr:rowOff>103418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5668195"/>
          <a:ext cx="889000" cy="93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76229</xdr:rowOff>
    </xdr:from>
    <xdr:to>
      <xdr:col>15</xdr:col>
      <xdr:colOff>101600</xdr:colOff>
      <xdr:row>36</xdr:row>
      <xdr:rowOff>6379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076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168956</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16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103418</xdr:rowOff>
    </xdr:from>
    <xdr:to>
      <xdr:col>10</xdr:col>
      <xdr:colOff>114300</xdr:colOff>
      <xdr:row>33</xdr:row>
      <xdr:rowOff>117025</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5761268"/>
          <a:ext cx="889000" cy="13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85678</xdr:rowOff>
    </xdr:from>
    <xdr:to>
      <xdr:col>10</xdr:col>
      <xdr:colOff>165100</xdr:colOff>
      <xdr:row>36</xdr:row>
      <xdr:rowOff>15828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08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6955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179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93646</xdr:rowOff>
    </xdr:from>
    <xdr:to>
      <xdr:col>6</xdr:col>
      <xdr:colOff>38100</xdr:colOff>
      <xdr:row>36</xdr:row>
      <xdr:rowOff>23796</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9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14923</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87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11666</xdr:rowOff>
    </xdr:from>
    <xdr:to>
      <xdr:col>24</xdr:col>
      <xdr:colOff>114300</xdr:colOff>
      <xdr:row>32</xdr:row>
      <xdr:rowOff>113266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498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34543</xdr:rowOff>
    </xdr:from>
    <xdr:ext cx="599010"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3494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53238</xdr:rowOff>
    </xdr:from>
    <xdr:to>
      <xdr:col>20</xdr:col>
      <xdr:colOff>38100</xdr:colOff>
      <xdr:row>33</xdr:row>
      <xdr:rowOff>154838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711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171365</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497795" y="5486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130995</xdr:rowOff>
    </xdr:from>
    <xdr:to>
      <xdr:col>15</xdr:col>
      <xdr:colOff>101600</xdr:colOff>
      <xdr:row>33</xdr:row>
      <xdr:rowOff>61145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61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77672</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08795" y="5392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52618</xdr:rowOff>
    </xdr:from>
    <xdr:to>
      <xdr:col>10</xdr:col>
      <xdr:colOff>165100</xdr:colOff>
      <xdr:row>33</xdr:row>
      <xdr:rowOff>154218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71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31</xdr:row>
      <xdr:rowOff>170745</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19795" y="5485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66225</xdr:rowOff>
    </xdr:from>
    <xdr:to>
      <xdr:col>6</xdr:col>
      <xdr:colOff>38100</xdr:colOff>
      <xdr:row>33</xdr:row>
      <xdr:rowOff>167825</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5724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12902</xdr:rowOff>
    </xdr:from>
    <xdr:ext cx="599010"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30795" y="5499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40618</xdr:rowOff>
    </xdr:from>
    <xdr:to>
      <xdr:col>24</xdr:col>
      <xdr:colOff>62865</xdr:colOff>
      <xdr:row>58</xdr:row>
      <xdr:rowOff>140043</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613118"/>
          <a:ext cx="1270" cy="1471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143870</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8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140043</xdr:rowOff>
    </xdr:from>
    <xdr:to>
      <xdr:col>24</xdr:col>
      <xdr:colOff>152400</xdr:colOff>
      <xdr:row>58</xdr:row>
      <xdr:rowOff>140043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84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158745</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388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490,340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40618</xdr:rowOff>
    </xdr:from>
    <xdr:to>
      <xdr:col>24</xdr:col>
      <xdr:colOff>152400</xdr:colOff>
      <xdr:row>50</xdr:row>
      <xdr:rowOff>40618</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613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139736</xdr:rowOff>
    </xdr:from>
    <xdr:to>
      <xdr:col>24</xdr:col>
      <xdr:colOff>63500</xdr:colOff>
      <xdr:row>57</xdr:row>
      <xdr:rowOff>144177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3797300" y="9912386"/>
          <a:ext cx="838200" cy="4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73069</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845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94642</xdr:rowOff>
    </xdr:from>
    <xdr:to>
      <xdr:col>24</xdr:col>
      <xdr:colOff>114300</xdr:colOff>
      <xdr:row>58</xdr:row>
      <xdr:rowOff>24792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867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144177</xdr:rowOff>
    </xdr:from>
    <xdr:to>
      <xdr:col>19</xdr:col>
      <xdr:colOff>177800</xdr:colOff>
      <xdr:row>57</xdr:row>
      <xdr:rowOff>152940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9916827"/>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105680</xdr:rowOff>
    </xdr:from>
    <xdr:to>
      <xdr:col>20</xdr:col>
      <xdr:colOff>38100</xdr:colOff>
      <xdr:row>58</xdr:row>
      <xdr:rowOff>35830</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8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26957</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97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150924</xdr:rowOff>
    </xdr:from>
    <xdr:to>
      <xdr:col>15</xdr:col>
      <xdr:colOff>50800</xdr:colOff>
      <xdr:row>57</xdr:row>
      <xdr:rowOff>152940</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019300" y="9923574"/>
          <a:ext cx="889000" cy="2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126345</xdr:rowOff>
    </xdr:from>
    <xdr:to>
      <xdr:col>15</xdr:col>
      <xdr:colOff>101600</xdr:colOff>
      <xdr:row>58</xdr:row>
      <xdr:rowOff>56495</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898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47622</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99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150924</xdr:rowOff>
    </xdr:from>
    <xdr:to>
      <xdr:col>10</xdr:col>
      <xdr:colOff>114300</xdr:colOff>
      <xdr:row>57</xdr:row>
      <xdr:rowOff>167847</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9923574"/>
          <a:ext cx="889000" cy="16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138633</xdr:rowOff>
    </xdr:from>
    <xdr:to>
      <xdr:col>10</xdr:col>
      <xdr:colOff>165100</xdr:colOff>
      <xdr:row>58</xdr:row>
      <xdr:rowOff>68783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59910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100040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144149</xdr:rowOff>
    </xdr:from>
    <xdr:to>
      <xdr:col>6</xdr:col>
      <xdr:colOff>38100</xdr:colOff>
      <xdr:row>58</xdr:row>
      <xdr:rowOff>74299</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16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65426</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10009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88936</xdr:rowOff>
    </xdr:from>
    <xdr:to>
      <xdr:col>24</xdr:col>
      <xdr:colOff>114300</xdr:colOff>
      <xdr:row>58</xdr:row>
      <xdr:rowOff>19086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986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111813</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71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93377</xdr:rowOff>
    </xdr:from>
    <xdr:to>
      <xdr:col>20</xdr:col>
      <xdr:colOff>38100</xdr:colOff>
      <xdr:row>58</xdr:row>
      <xdr:rowOff>23527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86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40054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9641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102140</xdr:rowOff>
    </xdr:from>
    <xdr:to>
      <xdr:col>15</xdr:col>
      <xdr:colOff>101600</xdr:colOff>
      <xdr:row>58</xdr:row>
      <xdr:rowOff>32290</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987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48817</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965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100124</xdr:rowOff>
    </xdr:from>
    <xdr:to>
      <xdr:col>10</xdr:col>
      <xdr:colOff>165100</xdr:colOff>
      <xdr:row>58</xdr:row>
      <xdr:rowOff>30274</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98727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46801</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9648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117047</xdr:rowOff>
    </xdr:from>
    <xdr:to>
      <xdr:col>6</xdr:col>
      <xdr:colOff>38100</xdr:colOff>
      <xdr:row>58</xdr:row>
      <xdr:rowOff>47197</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9889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63724</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9664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69024</xdr:rowOff>
    </xdr:from>
    <xdr:to>
      <xdr:col>24</xdr:col>
      <xdr:colOff>62865</xdr:colOff>
      <xdr:row>79</xdr:row>
      <xdr:rowOff>43250</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241974"/>
          <a:ext cx="1270" cy="13458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47077</xdr:rowOff>
    </xdr:from>
    <xdr:ext cx="313932"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916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43250</xdr:rowOff>
    </xdr:from>
    <xdr:to>
      <xdr:col>24</xdr:col>
      <xdr:colOff>152400</xdr:colOff>
      <xdr:row>79</xdr:row>
      <xdr:rowOff>43250</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87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15701</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2017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69024</xdr:rowOff>
    </xdr:from>
    <xdr:to>
      <xdr:col>24</xdr:col>
      <xdr:colOff>152400</xdr:colOff>
      <xdr:row>71</xdr:row>
      <xdr:rowOff>69024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241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137680</xdr:rowOff>
    </xdr:from>
    <xdr:to>
      <xdr:col>24</xdr:col>
      <xdr:colOff>63500</xdr:colOff>
      <xdr:row>78</xdr:row>
      <xdr:rowOff>148692</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3797300" y="13510780"/>
          <a:ext cx="838200" cy="11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7250</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9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155823</xdr:rowOff>
    </xdr:from>
    <xdr:to>
      <xdr:col>24</xdr:col>
      <xdr:colOff>114300</xdr:colOff>
      <xdr:row>78</xdr:row>
      <xdr:rowOff>85973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7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131984</xdr:rowOff>
    </xdr:from>
    <xdr:to>
      <xdr:col>19</xdr:col>
      <xdr:colOff>177800</xdr:colOff>
      <xdr:row>78</xdr:row>
      <xdr:rowOff>148692</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a:off x="2908300" y="13505084"/>
          <a:ext cx="889000" cy="1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37636</xdr:rowOff>
    </xdr:from>
    <xdr:to>
      <xdr:col>20</xdr:col>
      <xdr:colOff>38100</xdr:colOff>
      <xdr:row>78</xdr:row>
      <xdr:rowOff>139236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410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155763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85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131984</xdr:rowOff>
    </xdr:from>
    <xdr:to>
      <xdr:col>15</xdr:col>
      <xdr:colOff>50800</xdr:colOff>
      <xdr:row>78</xdr:row>
      <xdr:rowOff>150388</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505084"/>
          <a:ext cx="889000" cy="18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19234</xdr:rowOff>
    </xdr:from>
    <xdr:to>
      <xdr:col>15</xdr:col>
      <xdr:colOff>101600</xdr:colOff>
      <xdr:row>78</xdr:row>
      <xdr:rowOff>120834</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92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137361</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675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144348</xdr:rowOff>
    </xdr:from>
    <xdr:to>
      <xdr:col>10</xdr:col>
      <xdr:colOff>114300</xdr:colOff>
      <xdr:row>78</xdr:row>
      <xdr:rowOff>150388</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a:off x="1130300" y="13517448"/>
          <a:ext cx="889000" cy="6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12528</xdr:rowOff>
    </xdr:from>
    <xdr:to>
      <xdr:col>10</xdr:col>
      <xdr:colOff>165100</xdr:colOff>
      <xdr:row>78</xdr:row>
      <xdr:rowOff>114128</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8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130655</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60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27787</xdr:rowOff>
    </xdr:from>
    <xdr:to>
      <xdr:col>6</xdr:col>
      <xdr:colOff>38100</xdr:colOff>
      <xdr:row>78</xdr:row>
      <xdr:rowOff>129387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40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145914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176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86880</xdr:rowOff>
    </xdr:from>
    <xdr:to>
      <xdr:col>24</xdr:col>
      <xdr:colOff>114300</xdr:colOff>
      <xdr:row>79</xdr:row>
      <xdr:rowOff>17030</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459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1807</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7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97892</xdr:rowOff>
    </xdr:from>
    <xdr:to>
      <xdr:col>20</xdr:col>
      <xdr:colOff>38100</xdr:colOff>
      <xdr:row>79</xdr:row>
      <xdr:rowOff>28042</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4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19169</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56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81184</xdr:rowOff>
    </xdr:from>
    <xdr:to>
      <xdr:col>15</xdr:col>
      <xdr:colOff>101600</xdr:colOff>
      <xdr:row>79</xdr:row>
      <xdr:rowOff>11334</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5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2461</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47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99588</xdr:rowOff>
    </xdr:from>
    <xdr:to>
      <xdr:col>10</xdr:col>
      <xdr:colOff>165100</xdr:colOff>
      <xdr:row>79</xdr:row>
      <xdr:rowOff>29738</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72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20865</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65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93548</xdr:rowOff>
    </xdr:from>
    <xdr:to>
      <xdr:col>6</xdr:col>
      <xdr:colOff>38100</xdr:colOff>
      <xdr:row>79</xdr:row>
      <xdr:rowOff>23698</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6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14825</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59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a:extLst>
            <a:ext uri="{FF2B5EF4-FFF2-40B4-BE49-F238E27FC236}">
              <a16:creationId xmlns:a16="http://schemas.microsoft.com/office/drawing/2014/main" id="{00000000-0008-0000-06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62522</xdr:rowOff>
    </xdr:from>
    <xdr:to>
      <xdr:col>24</xdr:col>
      <xdr:colOff>62865</xdr:colOff>
      <xdr:row>99</xdr:row>
      <xdr:rowOff>91593</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4633595" y="15493022"/>
          <a:ext cx="1270" cy="1572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95420</xdr:rowOff>
    </xdr:from>
    <xdr:ext cx="534377" cy="259045"/>
    <xdr:sp macro="" textlink="">
      <xdr:nvSpPr>
        <xdr:cNvPr id="233" name="扶助費最小値テキスト">
          <a:extLst>
            <a:ext uri="{FF2B5EF4-FFF2-40B4-BE49-F238E27FC236}">
              <a16:creationId xmlns:a16="http://schemas.microsoft.com/office/drawing/2014/main" id="{00000000-0008-0000-0600-0000E9000000}"/>
            </a:ext>
          </a:extLst>
        </xdr:cNvPr>
        <xdr:cNvSpPr txBox="1"/>
      </xdr:nvSpPr>
      <xdr:spPr>
        <a:xfrm>
          <a:off x="4686300" y="17068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91593</xdr:rowOff>
    </xdr:from>
    <xdr:to>
      <xdr:col>24</xdr:col>
      <xdr:colOff>152400</xdr:colOff>
      <xdr:row>99</xdr:row>
      <xdr:rowOff>91593</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a:off x="4546600" y="17065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9199</xdr:rowOff>
    </xdr:from>
    <xdr:ext cx="599010" cy="259045"/>
    <xdr:sp macro="" textlink="">
      <xdr:nvSpPr>
        <xdr:cNvPr id="235" name="扶助費最大値テキスト">
          <a:extLst>
            <a:ext uri="{FF2B5EF4-FFF2-40B4-BE49-F238E27FC236}">
              <a16:creationId xmlns:a16="http://schemas.microsoft.com/office/drawing/2014/main" id="{00000000-0008-0000-0600-0000EB000000}"/>
            </a:ext>
          </a:extLst>
        </xdr:cNvPr>
        <xdr:cNvSpPr txBox="1"/>
      </xdr:nvSpPr>
      <xdr:spPr>
        <a:xfrm>
          <a:off x="4686300" y="15268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62522</xdr:rowOff>
    </xdr:from>
    <xdr:to>
      <xdr:col>24</xdr:col>
      <xdr:colOff>152400</xdr:colOff>
      <xdr:row>90</xdr:row>
      <xdr:rowOff>62522</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5493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7365</xdr:rowOff>
    </xdr:from>
    <xdr:to>
      <xdr:col>24</xdr:col>
      <xdr:colOff>63500</xdr:colOff>
      <xdr:row>98</xdr:row>
      <xdr:rowOff>32843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3797300" y="16809465"/>
          <a:ext cx="838200" cy="25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162920</xdr:rowOff>
    </xdr:from>
    <xdr:ext cx="599010" cy="259045"/>
    <xdr:sp macro="" textlink="">
      <xdr:nvSpPr>
        <xdr:cNvPr id="238" name="扶助費平均値テキスト">
          <a:extLst>
            <a:ext uri="{FF2B5EF4-FFF2-40B4-BE49-F238E27FC236}">
              <a16:creationId xmlns:a16="http://schemas.microsoft.com/office/drawing/2014/main" id="{00000000-0008-0000-0600-0000EE000000}"/>
            </a:ext>
          </a:extLst>
        </xdr:cNvPr>
        <xdr:cNvSpPr txBox="1"/>
      </xdr:nvSpPr>
      <xdr:spPr>
        <a:xfrm>
          <a:off x="4686300" y="162792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140043</xdr:rowOff>
    </xdr:from>
    <xdr:to>
      <xdr:col>24</xdr:col>
      <xdr:colOff>114300</xdr:colOff>
      <xdr:row>96</xdr:row>
      <xdr:rowOff>70193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4584700" y="16427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7365</xdr:rowOff>
    </xdr:from>
    <xdr:to>
      <xdr:col>19</xdr:col>
      <xdr:colOff>177800</xdr:colOff>
      <xdr:row>98</xdr:row>
      <xdr:rowOff>89357</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2908300" y="16809465"/>
          <a:ext cx="889000" cy="8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139230</xdr:rowOff>
    </xdr:from>
    <xdr:to>
      <xdr:col>20</xdr:col>
      <xdr:colOff>38100</xdr:colOff>
      <xdr:row>96</xdr:row>
      <xdr:rowOff>69380</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3746500" y="1642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85907</xdr:rowOff>
    </xdr:from>
    <xdr:ext cx="59901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3497795" y="16202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66027</xdr:rowOff>
    </xdr:from>
    <xdr:to>
      <xdr:col>15</xdr:col>
      <xdr:colOff>50800</xdr:colOff>
      <xdr:row>98</xdr:row>
      <xdr:rowOff>89357</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a:off x="2019300" y="16868127"/>
          <a:ext cx="889000" cy="2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20943</xdr:rowOff>
    </xdr:from>
    <xdr:to>
      <xdr:col>15</xdr:col>
      <xdr:colOff>101600</xdr:colOff>
      <xdr:row>96</xdr:row>
      <xdr:rowOff>122543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2857500" y="16480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139070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641111" y="16255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66027</xdr:rowOff>
    </xdr:from>
    <xdr:to>
      <xdr:col>10</xdr:col>
      <xdr:colOff>114300</xdr:colOff>
      <xdr:row>98</xdr:row>
      <xdr:rowOff>71386</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flipV="1">
          <a:off x="1130300" y="16868127"/>
          <a:ext cx="889000" cy="5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31217</xdr:rowOff>
    </xdr:from>
    <xdr:to>
      <xdr:col>10</xdr:col>
      <xdr:colOff>165100</xdr:colOff>
      <xdr:row>96</xdr:row>
      <xdr:rowOff>132817</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1968500" y="16490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149344</xdr:rowOff>
    </xdr:from>
    <xdr:ext cx="534377"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752111" y="1626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31877</xdr:rowOff>
    </xdr:from>
    <xdr:to>
      <xdr:col>6</xdr:col>
      <xdr:colOff>38100</xdr:colOff>
      <xdr:row>96</xdr:row>
      <xdr:rowOff>133477</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079500" y="16491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150004</xdr:rowOff>
    </xdr:from>
    <xdr:ext cx="534377"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863111" y="16266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153493</xdr:rowOff>
    </xdr:from>
    <xdr:to>
      <xdr:col>24</xdr:col>
      <xdr:colOff>114300</xdr:colOff>
      <xdr:row>98</xdr:row>
      <xdr:rowOff>83643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4584700" y="1678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131920</xdr:rowOff>
    </xdr:from>
    <xdr:ext cx="534377" cy="259045"/>
    <xdr:sp macro="" textlink="">
      <xdr:nvSpPr>
        <xdr:cNvPr id="257" name="扶助費該当値テキスト">
          <a:extLst>
            <a:ext uri="{FF2B5EF4-FFF2-40B4-BE49-F238E27FC236}">
              <a16:creationId xmlns:a16="http://schemas.microsoft.com/office/drawing/2014/main" id="{00000000-0008-0000-0600-000001010000}"/>
            </a:ext>
          </a:extLst>
        </xdr:cNvPr>
        <xdr:cNvSpPr txBox="1"/>
      </xdr:nvSpPr>
      <xdr:spPr>
        <a:xfrm>
          <a:off x="4686300" y="16762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128015</xdr:rowOff>
    </xdr:from>
    <xdr:to>
      <xdr:col>20</xdr:col>
      <xdr:colOff>38100</xdr:colOff>
      <xdr:row>98</xdr:row>
      <xdr:rowOff>58165</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3746500" y="16758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49292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3530111" y="16851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38557</xdr:rowOff>
    </xdr:from>
    <xdr:to>
      <xdr:col>15</xdr:col>
      <xdr:colOff>101600</xdr:colOff>
      <xdr:row>98</xdr:row>
      <xdr:rowOff>140157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2857500" y="16840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131284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2641111" y="169333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15227</xdr:rowOff>
    </xdr:from>
    <xdr:to>
      <xdr:col>10</xdr:col>
      <xdr:colOff>165100</xdr:colOff>
      <xdr:row>98</xdr:row>
      <xdr:rowOff>116827</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1968500" y="1681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107954</xdr:rowOff>
    </xdr:from>
    <xdr:ext cx="534377"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1752111" y="16910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20586</xdr:rowOff>
    </xdr:from>
    <xdr:to>
      <xdr:col>6</xdr:col>
      <xdr:colOff>38100</xdr:colOff>
      <xdr:row>98</xdr:row>
      <xdr:rowOff>122186</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079500" y="16822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113313</xdr:rowOff>
    </xdr:from>
    <xdr:ext cx="534377"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863111" y="1691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48280</xdr:rowOff>
    </xdr:from>
    <xdr:to>
      <xdr:col>54</xdr:col>
      <xdr:colOff>189865</xdr:colOff>
      <xdr:row>37</xdr:row>
      <xdr:rowOff>35916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363230"/>
          <a:ext cx="1270" cy="1016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39743</xdr:rowOff>
    </xdr:from>
    <xdr:ext cx="599010"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383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35916</xdr:rowOff>
    </xdr:from>
    <xdr:to>
      <xdr:col>55</xdr:col>
      <xdr:colOff>88900</xdr:colOff>
      <xdr:row>37</xdr:row>
      <xdr:rowOff>35916</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379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166407</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513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48280</xdr:rowOff>
    </xdr:from>
    <xdr:to>
      <xdr:col>55</xdr:col>
      <xdr:colOff>88900</xdr:colOff>
      <xdr:row>31</xdr:row>
      <xdr:rowOff>48280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363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25452</xdr:rowOff>
    </xdr:from>
    <xdr:to>
      <xdr:col>55</xdr:col>
      <xdr:colOff>0</xdr:colOff>
      <xdr:row>38</xdr:row>
      <xdr:rowOff>56248</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9639300" y="6197652"/>
          <a:ext cx="838200" cy="373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103234</xdr:rowOff>
    </xdr:from>
    <xdr:ext cx="599010"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593253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80357</xdr:rowOff>
    </xdr:from>
    <xdr:to>
      <xdr:col>55</xdr:col>
      <xdr:colOff>50800</xdr:colOff>
      <xdr:row>36</xdr:row>
      <xdr:rowOff>10507</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56248</xdr:rowOff>
    </xdr:from>
    <xdr:to>
      <xdr:col>50</xdr:col>
      <xdr:colOff>114300</xdr:colOff>
      <xdr:row>38</xdr:row>
      <xdr:rowOff>70669</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571348"/>
          <a:ext cx="889000" cy="14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142820</xdr:rowOff>
    </xdr:from>
    <xdr:to>
      <xdr:col>50</xdr:col>
      <xdr:colOff>165100</xdr:colOff>
      <xdr:row>38</xdr:row>
      <xdr:rowOff>72971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48647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89497</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261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33606</xdr:rowOff>
    </xdr:from>
    <xdr:to>
      <xdr:col>45</xdr:col>
      <xdr:colOff>177800</xdr:colOff>
      <xdr:row>38</xdr:row>
      <xdr:rowOff>70669</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7861300" y="6548706"/>
          <a:ext cx="889000" cy="37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162594</xdr:rowOff>
    </xdr:from>
    <xdr:to>
      <xdr:col>46</xdr:col>
      <xdr:colOff>38100</xdr:colOff>
      <xdr:row>38</xdr:row>
      <xdr:rowOff>92744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506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109271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28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33606</xdr:rowOff>
    </xdr:from>
    <xdr:to>
      <xdr:col>41</xdr:col>
      <xdr:colOff>50800</xdr:colOff>
      <xdr:row>38</xdr:row>
      <xdr:rowOff>73720</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6972300" y="6548706"/>
          <a:ext cx="889000" cy="40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166578</xdr:rowOff>
    </xdr:from>
    <xdr:to>
      <xdr:col>41</xdr:col>
      <xdr:colOff>101600</xdr:colOff>
      <xdr:row>38</xdr:row>
      <xdr:rowOff>96728</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51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87855</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602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8772</xdr:rowOff>
    </xdr:from>
    <xdr:to>
      <xdr:col>36</xdr:col>
      <xdr:colOff>165100</xdr:colOff>
      <xdr:row>38</xdr:row>
      <xdr:rowOff>110372</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6523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126899</xdr:rowOff>
    </xdr:from>
    <xdr:ext cx="534377"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05111" y="6299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146102</xdr:rowOff>
    </xdr:from>
    <xdr:to>
      <xdr:col>55</xdr:col>
      <xdr:colOff>50800</xdr:colOff>
      <xdr:row>36</xdr:row>
      <xdr:rowOff>76252</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146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124529</xdr:rowOff>
    </xdr:from>
    <xdr:ext cx="599010"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1252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5448</xdr:rowOff>
    </xdr:from>
    <xdr:to>
      <xdr:col>50</xdr:col>
      <xdr:colOff>165100</xdr:colOff>
      <xdr:row>38</xdr:row>
      <xdr:rowOff>107048</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520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98175</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613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19869</xdr:rowOff>
    </xdr:from>
    <xdr:to>
      <xdr:col>46</xdr:col>
      <xdr:colOff>38100</xdr:colOff>
      <xdr:row>38</xdr:row>
      <xdr:rowOff>121469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534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112596</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62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154257</xdr:rowOff>
    </xdr:from>
    <xdr:to>
      <xdr:col>41</xdr:col>
      <xdr:colOff>101600</xdr:colOff>
      <xdr:row>38</xdr:row>
      <xdr:rowOff>84407</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97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100934</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273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22920</xdr:rowOff>
    </xdr:from>
    <xdr:to>
      <xdr:col>36</xdr:col>
      <xdr:colOff>165100</xdr:colOff>
      <xdr:row>38</xdr:row>
      <xdr:rowOff>124520</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653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115647</xdr:rowOff>
    </xdr:from>
    <xdr:ext cx="534377"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705111" y="663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a:extLst>
            <a:ext uri="{FF2B5EF4-FFF2-40B4-BE49-F238E27FC236}">
              <a16:creationId xmlns:a16="http://schemas.microsoft.com/office/drawing/2014/main" id="{00000000-0008-0000-06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156808</xdr:rowOff>
    </xdr:from>
    <xdr:to>
      <xdr:col>54</xdr:col>
      <xdr:colOff>189865</xdr:colOff>
      <xdr:row>58</xdr:row>
      <xdr:rowOff>56965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10475595" y="8729308"/>
          <a:ext cx="1270" cy="1271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60792</xdr:rowOff>
    </xdr:from>
    <xdr:ext cx="534377" cy="259045"/>
    <xdr:sp macro="" textlink="">
      <xdr:nvSpPr>
        <xdr:cNvPr id="347" name="普通建設事業費最小値テキスト">
          <a:extLst>
            <a:ext uri="{FF2B5EF4-FFF2-40B4-BE49-F238E27FC236}">
              <a16:creationId xmlns:a16="http://schemas.microsoft.com/office/drawing/2014/main" id="{00000000-0008-0000-0600-00005B010000}"/>
            </a:ext>
          </a:extLst>
        </xdr:cNvPr>
        <xdr:cNvSpPr txBox="1"/>
      </xdr:nvSpPr>
      <xdr:spPr>
        <a:xfrm>
          <a:off x="10528300" y="10004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56965</xdr:rowOff>
    </xdr:from>
    <xdr:to>
      <xdr:col>55</xdr:col>
      <xdr:colOff>88900</xdr:colOff>
      <xdr:row>58</xdr:row>
      <xdr:rowOff>56965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10388600" y="10001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103485</xdr:rowOff>
    </xdr:from>
    <xdr:ext cx="599010" cy="259045"/>
    <xdr:sp macro="" textlink="">
      <xdr:nvSpPr>
        <xdr:cNvPr id="349" name="普通建設事業費最大値テキスト">
          <a:extLst>
            <a:ext uri="{FF2B5EF4-FFF2-40B4-BE49-F238E27FC236}">
              <a16:creationId xmlns:a16="http://schemas.microsoft.com/office/drawing/2014/main" id="{00000000-0008-0000-0600-00005D010000}"/>
            </a:ext>
          </a:extLst>
        </xdr:cNvPr>
        <xdr:cNvSpPr txBox="1"/>
      </xdr:nvSpPr>
      <xdr:spPr>
        <a:xfrm>
          <a:off x="10528300" y="8504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156808</xdr:rowOff>
    </xdr:from>
    <xdr:to>
      <xdr:col>55</xdr:col>
      <xdr:colOff>88900</xdr:colOff>
      <xdr:row>50</xdr:row>
      <xdr:rowOff>156808</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a:off x="10388600" y="8729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109685</xdr:rowOff>
    </xdr:from>
    <xdr:to>
      <xdr:col>55</xdr:col>
      <xdr:colOff>0</xdr:colOff>
      <xdr:row>56</xdr:row>
      <xdr:rowOff>68139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9639300" y="9539435"/>
          <a:ext cx="838200" cy="129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158163</xdr:rowOff>
    </xdr:from>
    <xdr:ext cx="534377" cy="259045"/>
    <xdr:sp macro="" textlink="">
      <xdr:nvSpPr>
        <xdr:cNvPr id="352" name="普通建設事業費平均値テキスト">
          <a:extLst>
            <a:ext uri="{FF2B5EF4-FFF2-40B4-BE49-F238E27FC236}">
              <a16:creationId xmlns:a16="http://schemas.microsoft.com/office/drawing/2014/main" id="{00000000-0008-0000-0600-000060010000}"/>
            </a:ext>
          </a:extLst>
        </xdr:cNvPr>
        <xdr:cNvSpPr txBox="1"/>
      </xdr:nvSpPr>
      <xdr:spPr>
        <a:xfrm>
          <a:off x="10528300" y="9587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8286</xdr:rowOff>
    </xdr:from>
    <xdr:to>
      <xdr:col>55</xdr:col>
      <xdr:colOff>50800</xdr:colOff>
      <xdr:row>56</xdr:row>
      <xdr:rowOff>109886</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104267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68139</xdr:rowOff>
    </xdr:from>
    <xdr:to>
      <xdr:col>50</xdr:col>
      <xdr:colOff>114300</xdr:colOff>
      <xdr:row>57</xdr:row>
      <xdr:rowOff>70352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8750300" y="9669339"/>
          <a:ext cx="889000" cy="173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1662</xdr:rowOff>
    </xdr:from>
    <xdr:to>
      <xdr:col>50</xdr:col>
      <xdr:colOff>165100</xdr:colOff>
      <xdr:row>56</xdr:row>
      <xdr:rowOff>103262</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9588500" y="96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119789</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372111" y="9378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70352</xdr:rowOff>
    </xdr:from>
    <xdr:to>
      <xdr:col>45</xdr:col>
      <xdr:colOff>177800</xdr:colOff>
      <xdr:row>57</xdr:row>
      <xdr:rowOff>70727</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7861300" y="9843002"/>
          <a:ext cx="889000" cy="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42389</xdr:rowOff>
    </xdr:from>
    <xdr:to>
      <xdr:col>46</xdr:col>
      <xdr:colOff>38100</xdr:colOff>
      <xdr:row>56</xdr:row>
      <xdr:rowOff>143989</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8699500" y="964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160516</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483111" y="941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5027</xdr:rowOff>
    </xdr:from>
    <xdr:to>
      <xdr:col>41</xdr:col>
      <xdr:colOff>50800</xdr:colOff>
      <xdr:row>57</xdr:row>
      <xdr:rowOff>70727</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6972300" y="9777677"/>
          <a:ext cx="889000" cy="65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25038</xdr:rowOff>
    </xdr:from>
    <xdr:to>
      <xdr:col>41</xdr:col>
      <xdr:colOff>101600</xdr:colOff>
      <xdr:row>56</xdr:row>
      <xdr:rowOff>126638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7810500" y="9626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143165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594111" y="9401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51044</xdr:rowOff>
    </xdr:from>
    <xdr:to>
      <xdr:col>36</xdr:col>
      <xdr:colOff>165100</xdr:colOff>
      <xdr:row>56</xdr:row>
      <xdr:rowOff>152644</xdr:rowOff>
    </xdr:to>
    <xdr:sp macro="" textlink="">
      <xdr:nvSpPr>
        <xdr:cNvPr id="363" name="フローチャート: 判断 362">
          <a:extLst>
            <a:ext uri="{FF2B5EF4-FFF2-40B4-BE49-F238E27FC236}">
              <a16:creationId xmlns:a16="http://schemas.microsoft.com/office/drawing/2014/main" id="{00000000-0008-0000-0600-00006B010000}"/>
            </a:ext>
          </a:extLst>
        </xdr:cNvPr>
        <xdr:cNvSpPr/>
      </xdr:nvSpPr>
      <xdr:spPr>
        <a:xfrm>
          <a:off x="6921500" y="96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169171</xdr:rowOff>
    </xdr:from>
    <xdr:ext cx="534377"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05111" y="9427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58885</xdr:rowOff>
    </xdr:from>
    <xdr:to>
      <xdr:col>55</xdr:col>
      <xdr:colOff>50800</xdr:colOff>
      <xdr:row>55</xdr:row>
      <xdr:rowOff>160485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10426700" y="9488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81762</xdr:rowOff>
    </xdr:from>
    <xdr:ext cx="599010" cy="259045"/>
    <xdr:sp macro="" textlink="">
      <xdr:nvSpPr>
        <xdr:cNvPr id="371" name="普通建設事業費該当値テキスト">
          <a:extLst>
            <a:ext uri="{FF2B5EF4-FFF2-40B4-BE49-F238E27FC236}">
              <a16:creationId xmlns:a16="http://schemas.microsoft.com/office/drawing/2014/main" id="{00000000-0008-0000-0600-000073010000}"/>
            </a:ext>
          </a:extLst>
        </xdr:cNvPr>
        <xdr:cNvSpPr txBox="1"/>
      </xdr:nvSpPr>
      <xdr:spPr>
        <a:xfrm>
          <a:off x="10528300" y="9340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17339</xdr:rowOff>
    </xdr:from>
    <xdr:to>
      <xdr:col>50</xdr:col>
      <xdr:colOff>165100</xdr:colOff>
      <xdr:row>56</xdr:row>
      <xdr:rowOff>118939</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9588500" y="961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110066</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9372111" y="97112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19552</xdr:rowOff>
    </xdr:from>
    <xdr:to>
      <xdr:col>46</xdr:col>
      <xdr:colOff>38100</xdr:colOff>
      <xdr:row>57</xdr:row>
      <xdr:rowOff>121152</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8699500" y="979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112279</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8483111" y="988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19927</xdr:rowOff>
    </xdr:from>
    <xdr:to>
      <xdr:col>41</xdr:col>
      <xdr:colOff>101600</xdr:colOff>
      <xdr:row>57</xdr:row>
      <xdr:rowOff>121527</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7810500" y="9792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112654</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7594111" y="9885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125677</xdr:rowOff>
    </xdr:from>
    <xdr:to>
      <xdr:col>36</xdr:col>
      <xdr:colOff>165100</xdr:colOff>
      <xdr:row>57</xdr:row>
      <xdr:rowOff>55827</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6921500" y="9726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46954</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705111" y="9819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61409</xdr:rowOff>
    </xdr:from>
    <xdr:to>
      <xdr:col>54</xdr:col>
      <xdr:colOff>189865</xdr:colOff>
      <xdr:row>78</xdr:row>
      <xdr:rowOff>139700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062909"/>
          <a:ext cx="1270" cy="1449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8086</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8381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61409</xdr:rowOff>
    </xdr:from>
    <xdr:to>
      <xdr:col>55</xdr:col>
      <xdr:colOff>88900</xdr:colOff>
      <xdr:row>70</xdr:row>
      <xdr:rowOff>61409</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06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74</xdr:row>
      <xdr:rowOff>71001</xdr:rowOff>
    </xdr:from>
    <xdr:to>
      <xdr:col>55</xdr:col>
      <xdr:colOff>0</xdr:colOff>
      <xdr:row>76</xdr:row>
      <xdr:rowOff>124256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2758301"/>
          <a:ext cx="838200" cy="396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165515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957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15638</xdr:rowOff>
    </xdr:from>
    <xdr:to>
      <xdr:col>55</xdr:col>
      <xdr:colOff>50800</xdr:colOff>
      <xdr:row>77</xdr:row>
      <xdr:rowOff>117238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21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124256</xdr:rowOff>
    </xdr:from>
    <xdr:to>
      <xdr:col>50</xdr:col>
      <xdr:colOff>114300</xdr:colOff>
      <xdr:row>77</xdr:row>
      <xdr:rowOff>130318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154456"/>
          <a:ext cx="889000" cy="177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22496</xdr:rowOff>
    </xdr:from>
    <xdr:to>
      <xdr:col>50</xdr:col>
      <xdr:colOff>165100</xdr:colOff>
      <xdr:row>77</xdr:row>
      <xdr:rowOff>124096</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22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115223</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31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130318</xdr:rowOff>
    </xdr:from>
    <xdr:to>
      <xdr:col>45</xdr:col>
      <xdr:colOff>177800</xdr:colOff>
      <xdr:row>78</xdr:row>
      <xdr:rowOff>35348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flipV="1">
          <a:off x="7861300" y="13331968"/>
          <a:ext cx="889000" cy="76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36038</xdr:rowOff>
    </xdr:from>
    <xdr:to>
      <xdr:col>46</xdr:col>
      <xdr:colOff>38100</xdr:colOff>
      <xdr:row>77</xdr:row>
      <xdr:rowOff>137638</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2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154165</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012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127036</xdr:rowOff>
    </xdr:from>
    <xdr:to>
      <xdr:col>41</xdr:col>
      <xdr:colOff>50800</xdr:colOff>
      <xdr:row>78</xdr:row>
      <xdr:rowOff>35348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157236"/>
          <a:ext cx="889000" cy="251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13353</xdr:rowOff>
    </xdr:from>
    <xdr:to>
      <xdr:col>41</xdr:col>
      <xdr:colOff>101600</xdr:colOff>
      <xdr:row>77</xdr:row>
      <xdr:rowOff>114953</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21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131480</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2990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159986</xdr:rowOff>
    </xdr:from>
    <xdr:to>
      <xdr:col>36</xdr:col>
      <xdr:colOff>165100</xdr:colOff>
      <xdr:row>77</xdr:row>
      <xdr:rowOff>90136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19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81263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28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20201</xdr:rowOff>
    </xdr:from>
    <xdr:to>
      <xdr:col>55</xdr:col>
      <xdr:colOff>50800</xdr:colOff>
      <xdr:row>74</xdr:row>
      <xdr:rowOff>121801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2707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43078</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2558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73456</xdr:rowOff>
    </xdr:from>
    <xdr:to>
      <xdr:col>50</xdr:col>
      <xdr:colOff>165100</xdr:colOff>
      <xdr:row>77</xdr:row>
      <xdr:rowOff>3606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103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20133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2878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79518</xdr:rowOff>
    </xdr:from>
    <xdr:to>
      <xdr:col>46</xdr:col>
      <xdr:colOff>38100</xdr:colOff>
      <xdr:row>78</xdr:row>
      <xdr:rowOff>9668</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281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795</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483111" y="13373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155998</xdr:rowOff>
    </xdr:from>
    <xdr:to>
      <xdr:col>41</xdr:col>
      <xdr:colOff>101600</xdr:colOff>
      <xdr:row>78</xdr:row>
      <xdr:rowOff>86148</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357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77275</xdr:rowOff>
    </xdr:from>
    <xdr:ext cx="534377"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594111" y="1345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76236</xdr:rowOff>
    </xdr:from>
    <xdr:to>
      <xdr:col>36</xdr:col>
      <xdr:colOff>165100</xdr:colOff>
      <xdr:row>77</xdr:row>
      <xdr:rowOff>6386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106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22913</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05111" y="12881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普通建設事業費 （ うち更新整備　）グラフ枠">
          <a:extLst>
            <a:ext uri="{FF2B5EF4-FFF2-40B4-BE49-F238E27FC236}">
              <a16:creationId xmlns:a16="http://schemas.microsoft.com/office/drawing/2014/main" id="{00000000-0008-0000-06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50459</xdr:rowOff>
    </xdr:from>
    <xdr:to>
      <xdr:col>54</xdr:col>
      <xdr:colOff>189865</xdr:colOff>
      <xdr:row>99</xdr:row>
      <xdr:rowOff>58351</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10475595" y="15480959"/>
          <a:ext cx="1270" cy="15509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62178</xdr:rowOff>
    </xdr:from>
    <xdr:ext cx="469744" cy="259045"/>
    <xdr:sp macro="" textlink="">
      <xdr:nvSpPr>
        <xdr:cNvPr id="461" name="普通建設事業費 （ うち更新整備　）最小値テキスト">
          <a:extLst>
            <a:ext uri="{FF2B5EF4-FFF2-40B4-BE49-F238E27FC236}">
              <a16:creationId xmlns:a16="http://schemas.microsoft.com/office/drawing/2014/main" id="{00000000-0008-0000-0600-0000CD010000}"/>
            </a:ext>
          </a:extLst>
        </xdr:cNvPr>
        <xdr:cNvSpPr txBox="1"/>
      </xdr:nvSpPr>
      <xdr:spPr>
        <a:xfrm>
          <a:off x="10528300" y="17035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58351</xdr:rowOff>
    </xdr:from>
    <xdr:to>
      <xdr:col>55</xdr:col>
      <xdr:colOff>88900</xdr:colOff>
      <xdr:row>99</xdr:row>
      <xdr:rowOff>58351</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a:off x="10388600" y="170319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168586</xdr:rowOff>
    </xdr:from>
    <xdr:ext cx="599010" cy="259045"/>
    <xdr:sp macro="" textlink="">
      <xdr:nvSpPr>
        <xdr:cNvPr id="463" name="普通建設事業費 （ うち更新整備　）最大値テキスト">
          <a:extLst>
            <a:ext uri="{FF2B5EF4-FFF2-40B4-BE49-F238E27FC236}">
              <a16:creationId xmlns:a16="http://schemas.microsoft.com/office/drawing/2014/main" id="{00000000-0008-0000-0600-0000CF010000}"/>
            </a:ext>
          </a:extLst>
        </xdr:cNvPr>
        <xdr:cNvSpPr txBox="1"/>
      </xdr:nvSpPr>
      <xdr:spPr>
        <a:xfrm>
          <a:off x="10528300" y="15256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50459</xdr:rowOff>
    </xdr:from>
    <xdr:to>
      <xdr:col>55</xdr:col>
      <xdr:colOff>88900</xdr:colOff>
      <xdr:row>90</xdr:row>
      <xdr:rowOff>50459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a:off x="10388600" y="15480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141441</xdr:rowOff>
    </xdr:from>
    <xdr:to>
      <xdr:col>55</xdr:col>
      <xdr:colOff>0</xdr:colOff>
      <xdr:row>98</xdr:row>
      <xdr:rowOff>71653</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9639300" y="16600641"/>
          <a:ext cx="838200" cy="273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32007</xdr:rowOff>
    </xdr:from>
    <xdr:ext cx="534377" cy="259045"/>
    <xdr:sp macro="" textlink="">
      <xdr:nvSpPr>
        <xdr:cNvPr id="466" name="普通建設事業費 （ うち更新整備　）平均値テキスト">
          <a:extLst>
            <a:ext uri="{FF2B5EF4-FFF2-40B4-BE49-F238E27FC236}">
              <a16:creationId xmlns:a16="http://schemas.microsoft.com/office/drawing/2014/main" id="{00000000-0008-0000-0600-0000D2010000}"/>
            </a:ext>
          </a:extLst>
        </xdr:cNvPr>
        <xdr:cNvSpPr txBox="1"/>
      </xdr:nvSpPr>
      <xdr:spPr>
        <a:xfrm>
          <a:off x="10528300" y="16319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9130</xdr:rowOff>
    </xdr:from>
    <xdr:to>
      <xdr:col>55</xdr:col>
      <xdr:colOff>50800</xdr:colOff>
      <xdr:row>96</xdr:row>
      <xdr:rowOff>110730</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10426700" y="164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141441</xdr:rowOff>
    </xdr:from>
    <xdr:to>
      <xdr:col>50</xdr:col>
      <xdr:colOff>114300</xdr:colOff>
      <xdr:row>97</xdr:row>
      <xdr:rowOff>169701</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8750300" y="16600641"/>
          <a:ext cx="889000" cy="19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162999</xdr:rowOff>
    </xdr:from>
    <xdr:to>
      <xdr:col>50</xdr:col>
      <xdr:colOff>165100</xdr:colOff>
      <xdr:row>96</xdr:row>
      <xdr:rowOff>93149</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9588500" y="1645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109676</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9372111" y="16225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169701</xdr:rowOff>
    </xdr:from>
    <xdr:to>
      <xdr:col>45</xdr:col>
      <xdr:colOff>177800</xdr:colOff>
      <xdr:row>98</xdr:row>
      <xdr:rowOff>58384</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7861300" y="16800351"/>
          <a:ext cx="889000" cy="60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78625</xdr:rowOff>
    </xdr:from>
    <xdr:to>
      <xdr:col>46</xdr:col>
      <xdr:colOff>38100</xdr:colOff>
      <xdr:row>97</xdr:row>
      <xdr:rowOff>8775</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8699500" y="16537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25302</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483111" y="16313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58384</xdr:rowOff>
    </xdr:from>
    <xdr:to>
      <xdr:col>41</xdr:col>
      <xdr:colOff>50800</xdr:colOff>
      <xdr:row>98</xdr:row>
      <xdr:rowOff>94698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6972300" y="16860484"/>
          <a:ext cx="889000" cy="36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66846</xdr:rowOff>
    </xdr:from>
    <xdr:to>
      <xdr:col>41</xdr:col>
      <xdr:colOff>101600</xdr:colOff>
      <xdr:row>96</xdr:row>
      <xdr:rowOff>168446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7810500" y="165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13523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594111" y="1630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136982</xdr:rowOff>
    </xdr:from>
    <xdr:to>
      <xdr:col>36</xdr:col>
      <xdr:colOff>165100</xdr:colOff>
      <xdr:row>97</xdr:row>
      <xdr:rowOff>67132</xdr:rowOff>
    </xdr:to>
    <xdr:sp macro="" textlink="">
      <xdr:nvSpPr>
        <xdr:cNvPr id="477" name="フローチャート: 判断 476">
          <a:extLst>
            <a:ext uri="{FF2B5EF4-FFF2-40B4-BE49-F238E27FC236}">
              <a16:creationId xmlns:a16="http://schemas.microsoft.com/office/drawing/2014/main" id="{00000000-0008-0000-0600-0000DD010000}"/>
            </a:ext>
          </a:extLst>
        </xdr:cNvPr>
        <xdr:cNvSpPr/>
      </xdr:nvSpPr>
      <xdr:spPr>
        <a:xfrm>
          <a:off x="6921500" y="1659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83659</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05111" y="1637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20853</xdr:rowOff>
    </xdr:from>
    <xdr:to>
      <xdr:col>55</xdr:col>
      <xdr:colOff>50800</xdr:colOff>
      <xdr:row>98</xdr:row>
      <xdr:rowOff>122453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10426700" y="1682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170730</xdr:rowOff>
    </xdr:from>
    <xdr:ext cx="534377" cy="259045"/>
    <xdr:sp macro="" textlink="">
      <xdr:nvSpPr>
        <xdr:cNvPr id="485" name="普通建設事業費 （ うち更新整備　）該当値テキスト">
          <a:extLst>
            <a:ext uri="{FF2B5EF4-FFF2-40B4-BE49-F238E27FC236}">
              <a16:creationId xmlns:a16="http://schemas.microsoft.com/office/drawing/2014/main" id="{00000000-0008-0000-0600-0000E5010000}"/>
            </a:ext>
          </a:extLst>
        </xdr:cNvPr>
        <xdr:cNvSpPr txBox="1"/>
      </xdr:nvSpPr>
      <xdr:spPr>
        <a:xfrm>
          <a:off x="10528300" y="16801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90641</xdr:rowOff>
    </xdr:from>
    <xdr:to>
      <xdr:col>50</xdr:col>
      <xdr:colOff>165100</xdr:colOff>
      <xdr:row>97</xdr:row>
      <xdr:rowOff>20791</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9588500" y="16549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11918</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9372111" y="16642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118901</xdr:rowOff>
    </xdr:from>
    <xdr:to>
      <xdr:col>46</xdr:col>
      <xdr:colOff>38100</xdr:colOff>
      <xdr:row>98</xdr:row>
      <xdr:rowOff>49051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8699500" y="16749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40178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8483111" y="1684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7584</xdr:rowOff>
    </xdr:from>
    <xdr:to>
      <xdr:col>41</xdr:col>
      <xdr:colOff>101600</xdr:colOff>
      <xdr:row>98</xdr:row>
      <xdr:rowOff>109184</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7810500" y="1680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100311</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7594111" y="1690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43898</xdr:rowOff>
    </xdr:from>
    <xdr:to>
      <xdr:col>36</xdr:col>
      <xdr:colOff>165100</xdr:colOff>
      <xdr:row>98</xdr:row>
      <xdr:rowOff>145498</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6921500" y="16845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136625</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6705111" y="16938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a:extLst>
            <a:ext uri="{FF2B5EF4-FFF2-40B4-BE49-F238E27FC236}">
              <a16:creationId xmlns:a16="http://schemas.microsoft.com/office/drawing/2014/main" id="{00000000-0008-0000-0600-000004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137541</xdr:rowOff>
    </xdr:from>
    <xdr:to>
      <xdr:col>85</xdr:col>
      <xdr:colOff>126364</xdr:colOff>
      <xdr:row>39</xdr:row>
      <xdr:rowOff>44450</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6317595" y="5281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8" name="災害復旧事業費最小値テキスト">
          <a:extLst>
            <a:ext uri="{FF2B5EF4-FFF2-40B4-BE49-F238E27FC236}">
              <a16:creationId xmlns:a16="http://schemas.microsoft.com/office/drawing/2014/main" id="{00000000-0008-0000-0600-000006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84218</xdr:rowOff>
    </xdr:from>
    <xdr:ext cx="599010" cy="259045"/>
    <xdr:sp macro="" textlink="">
      <xdr:nvSpPr>
        <xdr:cNvPr id="520" name="災害復旧事業費最大値テキスト">
          <a:extLst>
            <a:ext uri="{FF2B5EF4-FFF2-40B4-BE49-F238E27FC236}">
              <a16:creationId xmlns:a16="http://schemas.microsoft.com/office/drawing/2014/main" id="{00000000-0008-0000-0600-000008020000}"/>
            </a:ext>
          </a:extLst>
        </xdr:cNvPr>
        <xdr:cNvSpPr txBox="1"/>
      </xdr:nvSpPr>
      <xdr:spPr>
        <a:xfrm>
          <a:off x="16370300" y="5056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137541</xdr:rowOff>
    </xdr:from>
    <xdr:to>
      <xdr:col>86</xdr:col>
      <xdr:colOff>25400</xdr:colOff>
      <xdr:row>30</xdr:row>
      <xdr:rowOff>137541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6230600" y="528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23952</xdr:rowOff>
    </xdr:from>
    <xdr:to>
      <xdr:col>85</xdr:col>
      <xdr:colOff>127000</xdr:colOff>
      <xdr:row>39</xdr:row>
      <xdr:rowOff>32626</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5481300" y="6710502"/>
          <a:ext cx="8382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71010</xdr:rowOff>
    </xdr:from>
    <xdr:ext cx="469744" cy="259045"/>
    <xdr:sp macro="" textlink="">
      <xdr:nvSpPr>
        <xdr:cNvPr id="523" name="災害復旧事業費平均値テキスト">
          <a:extLst>
            <a:ext uri="{FF2B5EF4-FFF2-40B4-BE49-F238E27FC236}">
              <a16:creationId xmlns:a16="http://schemas.microsoft.com/office/drawing/2014/main" id="{00000000-0008-0000-0600-00000B020000}"/>
            </a:ext>
          </a:extLst>
        </xdr:cNvPr>
        <xdr:cNvSpPr txBox="1"/>
      </xdr:nvSpPr>
      <xdr:spPr>
        <a:xfrm>
          <a:off x="16370300" y="6414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48133</xdr:rowOff>
    </xdr:from>
    <xdr:to>
      <xdr:col>85</xdr:col>
      <xdr:colOff>177800</xdr:colOff>
      <xdr:row>38</xdr:row>
      <xdr:rowOff>149733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6268700" y="656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8154</xdr:rowOff>
    </xdr:from>
    <xdr:to>
      <xdr:col>81</xdr:col>
      <xdr:colOff>50800</xdr:colOff>
      <xdr:row>39</xdr:row>
      <xdr:rowOff>32626</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4592300" y="6694704"/>
          <a:ext cx="889000" cy="2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36614</xdr:rowOff>
    </xdr:from>
    <xdr:to>
      <xdr:col>81</xdr:col>
      <xdr:colOff>101600</xdr:colOff>
      <xdr:row>38</xdr:row>
      <xdr:rowOff>138214</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5430500" y="655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154741</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32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171145</xdr:rowOff>
    </xdr:from>
    <xdr:to>
      <xdr:col>76</xdr:col>
      <xdr:colOff>114300</xdr:colOff>
      <xdr:row>39</xdr:row>
      <xdr:rowOff>8154</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3703300" y="6686245"/>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49403</xdr:rowOff>
    </xdr:from>
    <xdr:to>
      <xdr:col>76</xdr:col>
      <xdr:colOff>165100</xdr:colOff>
      <xdr:row>38</xdr:row>
      <xdr:rowOff>151003</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4541500" y="656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167530</xdr:rowOff>
    </xdr:from>
    <xdr:ext cx="469744"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357428" y="6339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171145</xdr:rowOff>
    </xdr:from>
    <xdr:to>
      <xdr:col>71</xdr:col>
      <xdr:colOff>177800</xdr:colOff>
      <xdr:row>39</xdr:row>
      <xdr:rowOff>6820</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flipV="1">
          <a:off x="12814300" y="6686245"/>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97345</xdr:rowOff>
    </xdr:from>
    <xdr:to>
      <xdr:col>72</xdr:col>
      <xdr:colOff>38100</xdr:colOff>
      <xdr:row>39</xdr:row>
      <xdr:rowOff>27495</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3652500" y="661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44023</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3468428" y="6387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111785</xdr:rowOff>
    </xdr:from>
    <xdr:to>
      <xdr:col>67</xdr:col>
      <xdr:colOff>101600</xdr:colOff>
      <xdr:row>39</xdr:row>
      <xdr:rowOff>41935</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2763500" y="662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58462</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579428" y="640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144602</xdr:rowOff>
    </xdr:from>
    <xdr:to>
      <xdr:col>85</xdr:col>
      <xdr:colOff>177800</xdr:colOff>
      <xdr:row>39</xdr:row>
      <xdr:rowOff>74752</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6268700" y="665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59529</xdr:rowOff>
    </xdr:from>
    <xdr:ext cx="469744" cy="259045"/>
    <xdr:sp macro="" textlink="">
      <xdr:nvSpPr>
        <xdr:cNvPr id="542" name="災害復旧事業費該当値テキスト">
          <a:extLst>
            <a:ext uri="{FF2B5EF4-FFF2-40B4-BE49-F238E27FC236}">
              <a16:creationId xmlns:a16="http://schemas.microsoft.com/office/drawing/2014/main" id="{00000000-0008-0000-0600-00001E020000}"/>
            </a:ext>
          </a:extLst>
        </xdr:cNvPr>
        <xdr:cNvSpPr txBox="1"/>
      </xdr:nvSpPr>
      <xdr:spPr>
        <a:xfrm>
          <a:off x="16370300" y="6574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153276</xdr:rowOff>
    </xdr:from>
    <xdr:to>
      <xdr:col>81</xdr:col>
      <xdr:colOff>101600</xdr:colOff>
      <xdr:row>39</xdr:row>
      <xdr:rowOff>83426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5430500" y="6668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74553</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5292017" y="6761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128804</xdr:rowOff>
    </xdr:from>
    <xdr:to>
      <xdr:col>76</xdr:col>
      <xdr:colOff>165100</xdr:colOff>
      <xdr:row>39</xdr:row>
      <xdr:rowOff>58954</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4541500" y="664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50081</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357428" y="6736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120345</xdr:rowOff>
    </xdr:from>
    <xdr:to>
      <xdr:col>72</xdr:col>
      <xdr:colOff>38100</xdr:colOff>
      <xdr:row>39</xdr:row>
      <xdr:rowOff>50495</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3652500" y="6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41622</xdr:rowOff>
    </xdr:from>
    <xdr:ext cx="469744"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3468428" y="6728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127470</xdr:rowOff>
    </xdr:from>
    <xdr:to>
      <xdr:col>67</xdr:col>
      <xdr:colOff>101600</xdr:colOff>
      <xdr:row>39</xdr:row>
      <xdr:rowOff>57620</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2763500" y="66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48747</xdr:rowOff>
    </xdr:from>
    <xdr:ext cx="469744"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579428" y="673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失業対策事業費グラフ枠">
          <a:extLst>
            <a:ext uri="{FF2B5EF4-FFF2-40B4-BE49-F238E27FC236}">
              <a16:creationId xmlns:a16="http://schemas.microsoft.com/office/drawing/2014/main" id="{00000000-0008-0000-06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57</xdr:row>
      <xdr:rowOff>6350</xdr:rowOff>
    </xdr:from>
    <xdr:to>
      <xdr:col>85</xdr:col>
      <xdr:colOff>126364</xdr:colOff>
      <xdr:row>57</xdr:row>
      <xdr:rowOff>6350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317595" y="9779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48277</xdr:rowOff>
    </xdr:from>
    <xdr:ext cx="249299" cy="259045"/>
    <xdr:sp macro="" textlink="">
      <xdr:nvSpPr>
        <xdr:cNvPr id="569" name="失業対策事業費最小値テキスト">
          <a:extLst>
            <a:ext uri="{FF2B5EF4-FFF2-40B4-BE49-F238E27FC236}">
              <a16:creationId xmlns:a16="http://schemas.microsoft.com/office/drawing/2014/main" id="{00000000-0008-0000-0600-000039020000}"/>
            </a:ext>
          </a:extLst>
        </xdr:cNvPr>
        <xdr:cNvSpPr txBox="1"/>
      </xdr:nvSpPr>
      <xdr:spPr>
        <a:xfrm>
          <a:off x="1637030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48277</xdr:rowOff>
    </xdr:from>
    <xdr:ext cx="249299" cy="259045"/>
    <xdr:sp macro="" textlink="">
      <xdr:nvSpPr>
        <xdr:cNvPr id="571" name="失業対策事業費最大値テキスト">
          <a:extLst>
            <a:ext uri="{FF2B5EF4-FFF2-40B4-BE49-F238E27FC236}">
              <a16:creationId xmlns:a16="http://schemas.microsoft.com/office/drawing/2014/main" id="{00000000-0008-0000-0600-00003B020000}"/>
            </a:ext>
          </a:extLst>
        </xdr:cNvPr>
        <xdr:cNvSpPr txBox="1"/>
      </xdr:nvSpPr>
      <xdr:spPr>
        <a:xfrm>
          <a:off x="16370300" y="9478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6350</xdr:rowOff>
    </xdr:from>
    <xdr:to>
      <xdr:col>86</xdr:col>
      <xdr:colOff>25400</xdr:colOff>
      <xdr:row>57</xdr:row>
      <xdr:rowOff>6350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977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6350</xdr:rowOff>
    </xdr:from>
    <xdr:to>
      <xdr:col>85</xdr:col>
      <xdr:colOff>127000</xdr:colOff>
      <xdr:row>57</xdr:row>
      <xdr:rowOff>6350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5481300" y="977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105427</xdr:rowOff>
    </xdr:from>
    <xdr:ext cx="249299" cy="259045"/>
    <xdr:sp macro="" textlink="">
      <xdr:nvSpPr>
        <xdr:cNvPr id="574" name="失業対策事業費平均値テキスト">
          <a:extLst>
            <a:ext uri="{FF2B5EF4-FFF2-40B4-BE49-F238E27FC236}">
              <a16:creationId xmlns:a16="http://schemas.microsoft.com/office/drawing/2014/main" id="{00000000-0008-0000-0600-00003E020000}"/>
            </a:ext>
          </a:extLst>
        </xdr:cNvPr>
        <xdr:cNvSpPr txBox="1"/>
      </xdr:nvSpPr>
      <xdr:spPr>
        <a:xfrm>
          <a:off x="16370300" y="9706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62687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6350</xdr:rowOff>
    </xdr:from>
    <xdr:to>
      <xdr:col>81</xdr:col>
      <xdr:colOff>50800</xdr:colOff>
      <xdr:row>57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4592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127000</xdr:rowOff>
    </xdr:from>
    <xdr:to>
      <xdr:col>81</xdr:col>
      <xdr:colOff>101600</xdr:colOff>
      <xdr:row>57</xdr:row>
      <xdr:rowOff>57150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5430500" y="97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48277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356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6350</xdr:rowOff>
    </xdr:from>
    <xdr:to>
      <xdr:col>76</xdr:col>
      <xdr:colOff>114300</xdr:colOff>
      <xdr:row>57</xdr:row>
      <xdr:rowOff>6350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3703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52</xdr:row>
      <xdr:rowOff>50800</xdr:rowOff>
    </xdr:from>
    <xdr:to>
      <xdr:col>76</xdr:col>
      <xdr:colOff>165100</xdr:colOff>
      <xdr:row>52</xdr:row>
      <xdr:rowOff>152400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4541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50</xdr:row>
      <xdr:rowOff>168927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4467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6350</xdr:rowOff>
    </xdr:from>
    <xdr:to>
      <xdr:col>71</xdr:col>
      <xdr:colOff>177800</xdr:colOff>
      <xdr:row>57</xdr:row>
      <xdr:rowOff>6350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814300" y="977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52</xdr:row>
      <xdr:rowOff>50800</xdr:rowOff>
    </xdr:from>
    <xdr:to>
      <xdr:col>67</xdr:col>
      <xdr:colOff>101600</xdr:colOff>
      <xdr:row>52</xdr:row>
      <xdr:rowOff>152400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2763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50</xdr:row>
      <xdr:rowOff>168927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127000</xdr:rowOff>
    </xdr:from>
    <xdr:to>
      <xdr:col>85</xdr:col>
      <xdr:colOff>177800</xdr:colOff>
      <xdr:row>57</xdr:row>
      <xdr:rowOff>57150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62687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162577</xdr:rowOff>
    </xdr:from>
    <xdr:ext cx="249299" cy="259045"/>
    <xdr:sp macro="" textlink="">
      <xdr:nvSpPr>
        <xdr:cNvPr id="593" name="失業対策事業費該当値テキスト">
          <a:extLst>
            <a:ext uri="{FF2B5EF4-FFF2-40B4-BE49-F238E27FC236}">
              <a16:creationId xmlns:a16="http://schemas.microsoft.com/office/drawing/2014/main" id="{00000000-0008-0000-0600-000051020000}"/>
            </a:ext>
          </a:extLst>
        </xdr:cNvPr>
        <xdr:cNvSpPr txBox="1"/>
      </xdr:nvSpPr>
      <xdr:spPr>
        <a:xfrm>
          <a:off x="16370300" y="959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127000</xdr:rowOff>
    </xdr:from>
    <xdr:to>
      <xdr:col>81</xdr:col>
      <xdr:colOff>101600</xdr:colOff>
      <xdr:row>57</xdr:row>
      <xdr:rowOff>57150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5430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73677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5356650" y="9503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127000</xdr:rowOff>
    </xdr:from>
    <xdr:to>
      <xdr:col>76</xdr:col>
      <xdr:colOff>165100</xdr:colOff>
      <xdr:row>57</xdr:row>
      <xdr:rowOff>57150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4541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48277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4467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127000</xdr:rowOff>
    </xdr:from>
    <xdr:to>
      <xdr:col>72</xdr:col>
      <xdr:colOff>38100</xdr:colOff>
      <xdr:row>57</xdr:row>
      <xdr:rowOff>57150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3652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48277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3578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127000</xdr:rowOff>
    </xdr:from>
    <xdr:to>
      <xdr:col>67</xdr:col>
      <xdr:colOff>101600</xdr:colOff>
      <xdr:row>57</xdr:row>
      <xdr:rowOff>57150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2763500" y="972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48277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689650" y="982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135455</xdr:rowOff>
    </xdr:from>
    <xdr:to>
      <xdr:col>85</xdr:col>
      <xdr:colOff>126364</xdr:colOff>
      <xdr:row>79</xdr:row>
      <xdr:rowOff>4319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36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8146</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4319</xdr:rowOff>
    </xdr:from>
    <xdr:to>
      <xdr:col>86</xdr:col>
      <xdr:colOff>25400</xdr:colOff>
      <xdr:row>79</xdr:row>
      <xdr:rowOff>4319</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4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82132</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12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135455</xdr:rowOff>
    </xdr:from>
    <xdr:to>
      <xdr:col>86</xdr:col>
      <xdr:colOff>25400</xdr:colOff>
      <xdr:row>70</xdr:row>
      <xdr:rowOff>135455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36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28470</xdr:rowOff>
    </xdr:from>
    <xdr:to>
      <xdr:col>85</xdr:col>
      <xdr:colOff>127000</xdr:colOff>
      <xdr:row>78</xdr:row>
      <xdr:rowOff>29077</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401570"/>
          <a:ext cx="8382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139127</xdr:rowOff>
    </xdr:from>
    <xdr:ext cx="534377"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340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160700</xdr:rowOff>
    </xdr:from>
    <xdr:to>
      <xdr:col>85</xdr:col>
      <xdr:colOff>177800</xdr:colOff>
      <xdr:row>78</xdr:row>
      <xdr:rowOff>90850</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36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29077</xdr:rowOff>
    </xdr:from>
    <xdr:to>
      <xdr:col>81</xdr:col>
      <xdr:colOff>50800</xdr:colOff>
      <xdr:row>78</xdr:row>
      <xdr:rowOff>33992</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402177"/>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165066</xdr:rowOff>
    </xdr:from>
    <xdr:to>
      <xdr:col>81</xdr:col>
      <xdr:colOff>101600</xdr:colOff>
      <xdr:row>78</xdr:row>
      <xdr:rowOff>95216</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36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86343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14111" y="1345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33992</xdr:rowOff>
    </xdr:from>
    <xdr:to>
      <xdr:col>76</xdr:col>
      <xdr:colOff>114300</xdr:colOff>
      <xdr:row>78</xdr:row>
      <xdr:rowOff>38908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407092"/>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162920</xdr:rowOff>
    </xdr:from>
    <xdr:to>
      <xdr:col>76</xdr:col>
      <xdr:colOff>165100</xdr:colOff>
      <xdr:row>78</xdr:row>
      <xdr:rowOff>93070</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364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84197</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325111" y="13457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38908</xdr:rowOff>
    </xdr:from>
    <xdr:to>
      <xdr:col>71</xdr:col>
      <xdr:colOff>177800</xdr:colOff>
      <xdr:row>78</xdr:row>
      <xdr:rowOff>51502</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412008"/>
          <a:ext cx="889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162185</xdr:rowOff>
    </xdr:from>
    <xdr:to>
      <xdr:col>72</xdr:col>
      <xdr:colOff>38100</xdr:colOff>
      <xdr:row>78</xdr:row>
      <xdr:rowOff>92335</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36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83462</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36111" y="13456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159564</xdr:rowOff>
    </xdr:from>
    <xdr:to>
      <xdr:col>67</xdr:col>
      <xdr:colOff>101600</xdr:colOff>
      <xdr:row>78</xdr:row>
      <xdr:rowOff>89714</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361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106241</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47111" y="1313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149120</xdr:rowOff>
    </xdr:from>
    <xdr:to>
      <xdr:col>85</xdr:col>
      <xdr:colOff>177800</xdr:colOff>
      <xdr:row>78</xdr:row>
      <xdr:rowOff>79270</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35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547</xdr:rowOff>
    </xdr:from>
    <xdr:ext cx="534377"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3202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149727</xdr:rowOff>
    </xdr:from>
    <xdr:to>
      <xdr:col>81</xdr:col>
      <xdr:colOff>101600</xdr:colOff>
      <xdr:row>78</xdr:row>
      <xdr:rowOff>79877</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35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96404</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312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154642</xdr:rowOff>
    </xdr:from>
    <xdr:to>
      <xdr:col>76</xdr:col>
      <xdr:colOff>165100</xdr:colOff>
      <xdr:row>78</xdr:row>
      <xdr:rowOff>84792</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35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101319</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325111" y="1313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159558</xdr:rowOff>
    </xdr:from>
    <xdr:to>
      <xdr:col>72</xdr:col>
      <xdr:colOff>38100</xdr:colOff>
      <xdr:row>78</xdr:row>
      <xdr:rowOff>89708</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36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106235</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36111" y="131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702</xdr:rowOff>
    </xdr:from>
    <xdr:to>
      <xdr:col>67</xdr:col>
      <xdr:colOff>101600</xdr:colOff>
      <xdr:row>78</xdr:row>
      <xdr:rowOff>102302</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373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93429</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47111" y="13466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積立金グラフ枠">
          <a:extLst>
            <a:ext uri="{FF2B5EF4-FFF2-40B4-BE49-F238E27FC236}">
              <a16:creationId xmlns:a16="http://schemas.microsoft.com/office/drawing/2014/main" id="{00000000-0008-0000-0600-0000A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161990</xdr:rowOff>
    </xdr:from>
    <xdr:to>
      <xdr:col>85</xdr:col>
      <xdr:colOff>126364</xdr:colOff>
      <xdr:row>98</xdr:row>
      <xdr:rowOff>139441</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6317595" y="15763940"/>
          <a:ext cx="1269" cy="1177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143268</xdr:rowOff>
    </xdr:from>
    <xdr:ext cx="378565" cy="259045"/>
    <xdr:sp macro="" textlink="">
      <xdr:nvSpPr>
        <xdr:cNvPr id="683" name="積立金最小値テキスト">
          <a:extLst>
            <a:ext uri="{FF2B5EF4-FFF2-40B4-BE49-F238E27FC236}">
              <a16:creationId xmlns:a16="http://schemas.microsoft.com/office/drawing/2014/main" id="{00000000-0008-0000-0600-0000AB020000}"/>
            </a:ext>
          </a:extLst>
        </xdr:cNvPr>
        <xdr:cNvSpPr txBox="1"/>
      </xdr:nvSpPr>
      <xdr:spPr>
        <a:xfrm>
          <a:off x="16370300" y="169453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139441</xdr:rowOff>
    </xdr:from>
    <xdr:to>
      <xdr:col>86</xdr:col>
      <xdr:colOff>25400</xdr:colOff>
      <xdr:row>98</xdr:row>
      <xdr:rowOff>139441</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6230600" y="16941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108667</xdr:rowOff>
    </xdr:from>
    <xdr:ext cx="599010" cy="259045"/>
    <xdr:sp macro="" textlink="">
      <xdr:nvSpPr>
        <xdr:cNvPr id="685" name="積立金最大値テキスト">
          <a:extLst>
            <a:ext uri="{FF2B5EF4-FFF2-40B4-BE49-F238E27FC236}">
              <a16:creationId xmlns:a16="http://schemas.microsoft.com/office/drawing/2014/main" id="{00000000-0008-0000-0600-0000AD020000}"/>
            </a:ext>
          </a:extLst>
        </xdr:cNvPr>
        <xdr:cNvSpPr txBox="1"/>
      </xdr:nvSpPr>
      <xdr:spPr>
        <a:xfrm>
          <a:off x="16370300" y="15539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161990</xdr:rowOff>
    </xdr:from>
    <xdr:to>
      <xdr:col>86</xdr:col>
      <xdr:colOff>25400</xdr:colOff>
      <xdr:row>91</xdr:row>
      <xdr:rowOff>161990</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57639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161855</xdr:rowOff>
    </xdr:from>
    <xdr:to>
      <xdr:col>85</xdr:col>
      <xdr:colOff>127000</xdr:colOff>
      <xdr:row>98</xdr:row>
      <xdr:rowOff>44746</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5481300" y="16792505"/>
          <a:ext cx="838200" cy="5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166242</xdr:rowOff>
    </xdr:from>
    <xdr:ext cx="534377" cy="259045"/>
    <xdr:sp macro="" textlink="">
      <xdr:nvSpPr>
        <xdr:cNvPr id="688" name="積立金平均値テキスト">
          <a:extLst>
            <a:ext uri="{FF2B5EF4-FFF2-40B4-BE49-F238E27FC236}">
              <a16:creationId xmlns:a16="http://schemas.microsoft.com/office/drawing/2014/main" id="{00000000-0008-0000-0600-0000B0020000}"/>
            </a:ext>
          </a:extLst>
        </xdr:cNvPr>
        <xdr:cNvSpPr txBox="1"/>
      </xdr:nvSpPr>
      <xdr:spPr>
        <a:xfrm>
          <a:off x="16370300" y="167968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16365</xdr:rowOff>
    </xdr:from>
    <xdr:to>
      <xdr:col>85</xdr:col>
      <xdr:colOff>177800</xdr:colOff>
      <xdr:row>98</xdr:row>
      <xdr:rowOff>117965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6268700" y="16818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30011</xdr:rowOff>
    </xdr:from>
    <xdr:to>
      <xdr:col>81</xdr:col>
      <xdr:colOff>50800</xdr:colOff>
      <xdr:row>98</xdr:row>
      <xdr:rowOff>44746</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4592300" y="16832111"/>
          <a:ext cx="889000" cy="1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30578</xdr:rowOff>
    </xdr:from>
    <xdr:to>
      <xdr:col>81</xdr:col>
      <xdr:colOff>101600</xdr:colOff>
      <xdr:row>98</xdr:row>
      <xdr:rowOff>132178</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5430500" y="16832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123305</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25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30011</xdr:rowOff>
    </xdr:from>
    <xdr:to>
      <xdr:col>76</xdr:col>
      <xdr:colOff>114300</xdr:colOff>
      <xdr:row>98</xdr:row>
      <xdr:rowOff>37271</xdr:rowOff>
    </xdr:to>
    <xdr:cxnSp macro="">
      <xdr:nvCxnSpPr>
        <xdr:cNvPr id="693" name="直線コネクタ 692">
          <a:extLst>
            <a:ext uri="{FF2B5EF4-FFF2-40B4-BE49-F238E27FC236}">
              <a16:creationId xmlns:a16="http://schemas.microsoft.com/office/drawing/2014/main" id="{00000000-0008-0000-0600-0000B5020000}"/>
            </a:ext>
          </a:extLst>
        </xdr:cNvPr>
        <xdr:cNvCxnSpPr/>
      </xdr:nvCxnSpPr>
      <xdr:spPr>
        <a:xfrm flipV="1">
          <a:off x="13703300" y="16832111"/>
          <a:ext cx="889000" cy="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39653</xdr:rowOff>
    </xdr:from>
    <xdr:to>
      <xdr:col>76</xdr:col>
      <xdr:colOff>165100</xdr:colOff>
      <xdr:row>98</xdr:row>
      <xdr:rowOff>141253</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4541500" y="16841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132380</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325111" y="16934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37271</xdr:rowOff>
    </xdr:from>
    <xdr:to>
      <xdr:col>71</xdr:col>
      <xdr:colOff>177800</xdr:colOff>
      <xdr:row>98</xdr:row>
      <xdr:rowOff>47056</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flipV="1">
          <a:off x="12814300" y="16839371"/>
          <a:ext cx="889000" cy="97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42686</xdr:rowOff>
    </xdr:from>
    <xdr:to>
      <xdr:col>72</xdr:col>
      <xdr:colOff>38100</xdr:colOff>
      <xdr:row>98</xdr:row>
      <xdr:rowOff>144286</xdr:rowOff>
    </xdr:to>
    <xdr:sp macro="" textlink="">
      <xdr:nvSpPr>
        <xdr:cNvPr id="697" name="フローチャート: 判断 696">
          <a:extLst>
            <a:ext uri="{FF2B5EF4-FFF2-40B4-BE49-F238E27FC236}">
              <a16:creationId xmlns:a16="http://schemas.microsoft.com/office/drawing/2014/main" id="{00000000-0008-0000-0600-0000B9020000}"/>
            </a:ext>
          </a:extLst>
        </xdr:cNvPr>
        <xdr:cNvSpPr/>
      </xdr:nvSpPr>
      <xdr:spPr>
        <a:xfrm>
          <a:off x="13652500" y="1684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135413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436111" y="16937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40642</xdr:rowOff>
    </xdr:from>
    <xdr:to>
      <xdr:col>67</xdr:col>
      <xdr:colOff>101600</xdr:colOff>
      <xdr:row>98</xdr:row>
      <xdr:rowOff>142242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2763500" y="1684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133369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547111" y="16935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111055</xdr:rowOff>
    </xdr:from>
    <xdr:to>
      <xdr:col>85</xdr:col>
      <xdr:colOff>177800</xdr:colOff>
      <xdr:row>98</xdr:row>
      <xdr:rowOff>41205</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6268700" y="1674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133932</xdr:rowOff>
    </xdr:from>
    <xdr:ext cx="534377" cy="259045"/>
    <xdr:sp macro="" textlink="">
      <xdr:nvSpPr>
        <xdr:cNvPr id="707" name="積立金該当値テキスト">
          <a:extLst>
            <a:ext uri="{FF2B5EF4-FFF2-40B4-BE49-F238E27FC236}">
              <a16:creationId xmlns:a16="http://schemas.microsoft.com/office/drawing/2014/main" id="{00000000-0008-0000-0600-0000C3020000}"/>
            </a:ext>
          </a:extLst>
        </xdr:cNvPr>
        <xdr:cNvSpPr txBox="1"/>
      </xdr:nvSpPr>
      <xdr:spPr>
        <a:xfrm>
          <a:off x="16370300" y="1659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165396</xdr:rowOff>
    </xdr:from>
    <xdr:to>
      <xdr:col>81</xdr:col>
      <xdr:colOff>101600</xdr:colOff>
      <xdr:row>98</xdr:row>
      <xdr:rowOff>95546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5430500" y="1679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112073</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5214111" y="1657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150661</xdr:rowOff>
    </xdr:from>
    <xdr:to>
      <xdr:col>76</xdr:col>
      <xdr:colOff>165100</xdr:colOff>
      <xdr:row>98</xdr:row>
      <xdr:rowOff>80811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4541500" y="1678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97338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4325111" y="16556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157921</xdr:rowOff>
    </xdr:from>
    <xdr:to>
      <xdr:col>72</xdr:col>
      <xdr:colOff>38100</xdr:colOff>
      <xdr:row>98</xdr:row>
      <xdr:rowOff>88071</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3652500" y="16788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104598</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3436111" y="1656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167706</xdr:rowOff>
    </xdr:from>
    <xdr:to>
      <xdr:col>67</xdr:col>
      <xdr:colOff>101600</xdr:colOff>
      <xdr:row>98</xdr:row>
      <xdr:rowOff>97856</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2763500" y="16798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114383</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2547111" y="16573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投資及び出資金グラフ枠">
          <a:extLst>
            <a:ext uri="{FF2B5EF4-FFF2-40B4-BE49-F238E27FC236}">
              <a16:creationId xmlns:a16="http://schemas.microsoft.com/office/drawing/2014/main" id="{00000000-0008-0000-06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7386</xdr:rowOff>
    </xdr:from>
    <xdr:to>
      <xdr:col>116</xdr:col>
      <xdr:colOff>62864</xdr:colOff>
      <xdr:row>38</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flipV="1">
          <a:off x="22159595" y="5322336"/>
          <a:ext cx="1269" cy="1332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8" name="投資及び出資金最小値テキスト">
          <a:extLst>
            <a:ext uri="{FF2B5EF4-FFF2-40B4-BE49-F238E27FC236}">
              <a16:creationId xmlns:a16="http://schemas.microsoft.com/office/drawing/2014/main" id="{00000000-0008-0000-0600-0000E2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125513</xdr:rowOff>
    </xdr:from>
    <xdr:ext cx="534377" cy="259045"/>
    <xdr:sp macro="" textlink="">
      <xdr:nvSpPr>
        <xdr:cNvPr id="740" name="投資及び出資金最大値テキスト">
          <a:extLst>
            <a:ext uri="{FF2B5EF4-FFF2-40B4-BE49-F238E27FC236}">
              <a16:creationId xmlns:a16="http://schemas.microsoft.com/office/drawing/2014/main" id="{00000000-0008-0000-0600-0000E4020000}"/>
            </a:ext>
          </a:extLst>
        </xdr:cNvPr>
        <xdr:cNvSpPr txBox="1"/>
      </xdr:nvSpPr>
      <xdr:spPr>
        <a:xfrm>
          <a:off x="22212300" y="5097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7386</xdr:rowOff>
    </xdr:from>
    <xdr:to>
      <xdr:col>116</xdr:col>
      <xdr:colOff>152400</xdr:colOff>
      <xdr:row>31</xdr:row>
      <xdr:rowOff>7386</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2072600" y="532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104279</xdr:rowOff>
    </xdr:from>
    <xdr:ext cx="469744" cy="259045"/>
    <xdr:sp macro="" textlink="">
      <xdr:nvSpPr>
        <xdr:cNvPr id="743" name="投資及び出資金平均値テキスト">
          <a:extLst>
            <a:ext uri="{FF2B5EF4-FFF2-40B4-BE49-F238E27FC236}">
              <a16:creationId xmlns:a16="http://schemas.microsoft.com/office/drawing/2014/main" id="{00000000-0008-0000-0600-0000E7020000}"/>
            </a:ext>
          </a:extLst>
        </xdr:cNvPr>
        <xdr:cNvSpPr txBox="1"/>
      </xdr:nvSpPr>
      <xdr:spPr>
        <a:xfrm>
          <a:off x="22212300" y="62764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81402</xdr:rowOff>
    </xdr:from>
    <xdr:to>
      <xdr:col>116</xdr:col>
      <xdr:colOff>114300</xdr:colOff>
      <xdr:row>38</xdr:row>
      <xdr:rowOff>11552</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22110700" y="6425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144450</xdr:rowOff>
    </xdr:from>
    <xdr:to>
      <xdr:col>112</xdr:col>
      <xdr:colOff>38100</xdr:colOff>
      <xdr:row>38</xdr:row>
      <xdr:rowOff>74600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1272500" y="64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91127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088428" y="62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152039</xdr:rowOff>
    </xdr:from>
    <xdr:to>
      <xdr:col>107</xdr:col>
      <xdr:colOff>101600</xdr:colOff>
      <xdr:row>38</xdr:row>
      <xdr:rowOff>82189</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0383500" y="6495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98716</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199428" y="6270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161183</xdr:rowOff>
    </xdr:from>
    <xdr:to>
      <xdr:col>102</xdr:col>
      <xdr:colOff>165100</xdr:colOff>
      <xdr:row>38</xdr:row>
      <xdr:rowOff>91333</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19494500" y="6504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107860</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10428" y="6280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171287</xdr:rowOff>
    </xdr:from>
    <xdr:to>
      <xdr:col>98</xdr:col>
      <xdr:colOff>38100</xdr:colOff>
      <xdr:row>38</xdr:row>
      <xdr:rowOff>101437</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18605500" y="6514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117965</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8421428" y="6290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2" name="投資及び出資金該当値テキスト">
          <a:extLst>
            <a:ext uri="{FF2B5EF4-FFF2-40B4-BE49-F238E27FC236}">
              <a16:creationId xmlns:a16="http://schemas.microsoft.com/office/drawing/2014/main" id="{00000000-0008-0000-0600-0000FA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38299</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31801</xdr:rowOff>
    </xdr:from>
    <xdr:to>
      <xdr:col>116</xdr:col>
      <xdr:colOff>62864</xdr:colOff>
      <xdr:row>59</xdr:row>
      <xdr:rowOff>98878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775751"/>
          <a:ext cx="1269" cy="14386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149928</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550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31801</xdr:rowOff>
    </xdr:from>
    <xdr:to>
      <xdr:col>116</xdr:col>
      <xdr:colOff>152400</xdr:colOff>
      <xdr:row>51</xdr:row>
      <xdr:rowOff>31801</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775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69912</xdr:rowOff>
    </xdr:from>
    <xdr:to>
      <xdr:col>116</xdr:col>
      <xdr:colOff>63500</xdr:colOff>
      <xdr:row>59</xdr:row>
      <xdr:rowOff>70663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185462"/>
          <a:ext cx="838200" cy="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139732</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912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116855</xdr:rowOff>
    </xdr:from>
    <xdr:to>
      <xdr:col>116</xdr:col>
      <xdr:colOff>114300</xdr:colOff>
      <xdr:row>59</xdr:row>
      <xdr:rowOff>47005</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1006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70663</xdr:rowOff>
    </xdr:from>
    <xdr:to>
      <xdr:col>111</xdr:col>
      <xdr:colOff>177800</xdr:colOff>
      <xdr:row>59</xdr:row>
      <xdr:rowOff>71202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186213"/>
          <a:ext cx="889000" cy="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130129</xdr:rowOff>
    </xdr:from>
    <xdr:to>
      <xdr:col>112</xdr:col>
      <xdr:colOff>38100</xdr:colOff>
      <xdr:row>59</xdr:row>
      <xdr:rowOff>60279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10074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76806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849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71202</xdr:rowOff>
    </xdr:from>
    <xdr:to>
      <xdr:col>107</xdr:col>
      <xdr:colOff>50800</xdr:colOff>
      <xdr:row>59</xdr:row>
      <xdr:rowOff>71724</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186752"/>
          <a:ext cx="889000" cy="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128301</xdr:rowOff>
    </xdr:from>
    <xdr:to>
      <xdr:col>107</xdr:col>
      <xdr:colOff>101600</xdr:colOff>
      <xdr:row>59</xdr:row>
      <xdr:rowOff>58451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10072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74978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847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71724</xdr:rowOff>
    </xdr:from>
    <xdr:to>
      <xdr:col>102</xdr:col>
      <xdr:colOff>114300</xdr:colOff>
      <xdr:row>59</xdr:row>
      <xdr:rowOff>72344</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187274"/>
          <a:ext cx="889000" cy="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131665</xdr:rowOff>
    </xdr:from>
    <xdr:to>
      <xdr:col>102</xdr:col>
      <xdr:colOff>165100</xdr:colOff>
      <xdr:row>59</xdr:row>
      <xdr:rowOff>61815</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1007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78342</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85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125051</xdr:rowOff>
    </xdr:from>
    <xdr:to>
      <xdr:col>98</xdr:col>
      <xdr:colOff>38100</xdr:colOff>
      <xdr:row>59</xdr:row>
      <xdr:rowOff>55201</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10069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71728</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844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19112</xdr:rowOff>
    </xdr:from>
    <xdr:to>
      <xdr:col>116</xdr:col>
      <xdr:colOff>114300</xdr:colOff>
      <xdr:row>59</xdr:row>
      <xdr:rowOff>120712</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13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105489</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10049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19863</xdr:rowOff>
    </xdr:from>
    <xdr:to>
      <xdr:col>112</xdr:col>
      <xdr:colOff>38100</xdr:colOff>
      <xdr:row>59</xdr:row>
      <xdr:rowOff>121463</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13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112590</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22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20402</xdr:rowOff>
    </xdr:from>
    <xdr:to>
      <xdr:col>107</xdr:col>
      <xdr:colOff>101600</xdr:colOff>
      <xdr:row>59</xdr:row>
      <xdr:rowOff>122002</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13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113129</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228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20924</xdr:rowOff>
    </xdr:from>
    <xdr:to>
      <xdr:col>102</xdr:col>
      <xdr:colOff>165100</xdr:colOff>
      <xdr:row>59</xdr:row>
      <xdr:rowOff>122524</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136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113651</xdr:rowOff>
    </xdr:from>
    <xdr:ext cx="469744"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10428" y="10229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21544</xdr:rowOff>
    </xdr:from>
    <xdr:to>
      <xdr:col>98</xdr:col>
      <xdr:colOff>38100</xdr:colOff>
      <xdr:row>59</xdr:row>
      <xdr:rowOff>123144</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137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114271</xdr:rowOff>
    </xdr:from>
    <xdr:ext cx="469744"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21428" y="10229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140271</xdr:rowOff>
    </xdr:from>
    <xdr:to>
      <xdr:col>116</xdr:col>
      <xdr:colOff>62864</xdr:colOff>
      <xdr:row>78</xdr:row>
      <xdr:rowOff>69481</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1970321"/>
          <a:ext cx="1269" cy="1472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73308</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446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69481</xdr:rowOff>
    </xdr:from>
    <xdr:to>
      <xdr:col>116</xdr:col>
      <xdr:colOff>152400</xdr:colOff>
      <xdr:row>78</xdr:row>
      <xdr:rowOff>69481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442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86948</xdr:rowOff>
    </xdr:from>
    <xdr:ext cx="599010"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745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140271</xdr:rowOff>
    </xdr:from>
    <xdr:to>
      <xdr:col>116</xdr:col>
      <xdr:colOff>152400</xdr:colOff>
      <xdr:row>69</xdr:row>
      <xdr:rowOff>140271</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19703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144234</xdr:rowOff>
    </xdr:from>
    <xdr:to>
      <xdr:col>116</xdr:col>
      <xdr:colOff>63500</xdr:colOff>
      <xdr:row>74</xdr:row>
      <xdr:rowOff>70396</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60084"/>
          <a:ext cx="838200" cy="97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23665</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8824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45238</xdr:rowOff>
    </xdr:from>
    <xdr:to>
      <xdr:col>116</xdr:col>
      <xdr:colOff>114300</xdr:colOff>
      <xdr:row>75</xdr:row>
      <xdr:rowOff>146838</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70396</xdr:rowOff>
    </xdr:from>
    <xdr:to>
      <xdr:col>111</xdr:col>
      <xdr:colOff>177800</xdr:colOff>
      <xdr:row>74</xdr:row>
      <xdr:rowOff>117449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57696"/>
          <a:ext cx="889000" cy="47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71793</xdr:rowOff>
    </xdr:from>
    <xdr:to>
      <xdr:col>112</xdr:col>
      <xdr:colOff>38100</xdr:colOff>
      <xdr:row>75</xdr:row>
      <xdr:rowOff>1943</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7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164520</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85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117449</xdr:rowOff>
    </xdr:from>
    <xdr:to>
      <xdr:col>107</xdr:col>
      <xdr:colOff>50800</xdr:colOff>
      <xdr:row>74</xdr:row>
      <xdr:rowOff>147110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04749"/>
          <a:ext cx="889000" cy="29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46875</xdr:rowOff>
    </xdr:from>
    <xdr:to>
      <xdr:col>107</xdr:col>
      <xdr:colOff>101600</xdr:colOff>
      <xdr:row>74</xdr:row>
      <xdr:rowOff>148475</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734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165002</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509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147110</xdr:rowOff>
    </xdr:from>
    <xdr:to>
      <xdr:col>102</xdr:col>
      <xdr:colOff>114300</xdr:colOff>
      <xdr:row>75</xdr:row>
      <xdr:rowOff>65367</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34410"/>
          <a:ext cx="889000" cy="89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29102</xdr:rowOff>
    </xdr:from>
    <xdr:to>
      <xdr:col>102</xdr:col>
      <xdr:colOff>165100</xdr:colOff>
      <xdr:row>74</xdr:row>
      <xdr:rowOff>130702</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71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147229</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249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11271</xdr:rowOff>
    </xdr:from>
    <xdr:to>
      <xdr:col>98</xdr:col>
      <xdr:colOff>38100</xdr:colOff>
      <xdr:row>74</xdr:row>
      <xdr:rowOff>112871</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98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129398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93434</xdr:rowOff>
    </xdr:from>
    <xdr:to>
      <xdr:col>116</xdr:col>
      <xdr:colOff>114300</xdr:colOff>
      <xdr:row>74</xdr:row>
      <xdr:rowOff>23584</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609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116311</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19596</xdr:rowOff>
    </xdr:from>
    <xdr:to>
      <xdr:col>112</xdr:col>
      <xdr:colOff>38100</xdr:colOff>
      <xdr:row>74</xdr:row>
      <xdr:rowOff>121196</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706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137723</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82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66649</xdr:rowOff>
    </xdr:from>
    <xdr:to>
      <xdr:col>107</xdr:col>
      <xdr:colOff>101600</xdr:colOff>
      <xdr:row>74</xdr:row>
      <xdr:rowOff>168249</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5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159376</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84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96310</xdr:rowOff>
    </xdr:from>
    <xdr:to>
      <xdr:col>102</xdr:col>
      <xdr:colOff>165100</xdr:colOff>
      <xdr:row>75</xdr:row>
      <xdr:rowOff>26460</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783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17587</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87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14567</xdr:rowOff>
    </xdr:from>
    <xdr:to>
      <xdr:col>98</xdr:col>
      <xdr:colOff>38100</xdr:colOff>
      <xdr:row>75</xdr:row>
      <xdr:rowOff>116167</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73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107294</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66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89</xdr:row>
      <xdr:rowOff>92727</xdr:rowOff>
    </xdr:from>
    <xdr:ext cx="531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7756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0" name="前年度繰上充用金グラフ枠">
          <a:extLst>
            <a:ext uri="{FF2B5EF4-FFF2-40B4-BE49-F238E27FC236}">
              <a16:creationId xmlns:a16="http://schemas.microsoft.com/office/drawing/2014/main" id="{00000000-0008-0000-0600-00008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168021</xdr:rowOff>
    </xdr:from>
    <xdr:to>
      <xdr:col>116</xdr:col>
      <xdr:colOff>62864</xdr:colOff>
      <xdr:row>99</xdr:row>
      <xdr:rowOff>44450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flipV="1">
          <a:off x="22159595" y="15598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92219</xdr:rowOff>
    </xdr:from>
    <xdr:ext cx="249299" cy="259045"/>
    <xdr:sp macro="" textlink="">
      <xdr:nvSpPr>
        <xdr:cNvPr id="912" name="前年度繰上充用金最小値テキスト">
          <a:extLst>
            <a:ext uri="{FF2B5EF4-FFF2-40B4-BE49-F238E27FC236}">
              <a16:creationId xmlns:a16="http://schemas.microsoft.com/office/drawing/2014/main" id="{00000000-0008-0000-0600-000090030000}"/>
            </a:ext>
          </a:extLst>
        </xdr:cNvPr>
        <xdr:cNvSpPr txBox="1"/>
      </xdr:nvSpPr>
      <xdr:spPr>
        <a:xfrm>
          <a:off x="22212300" y="17065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89</xdr:row>
      <xdr:rowOff>114698</xdr:rowOff>
    </xdr:from>
    <xdr:ext cx="534377" cy="259045"/>
    <xdr:sp macro="" textlink="">
      <xdr:nvSpPr>
        <xdr:cNvPr id="914" name="前年度繰上充用金最大値テキスト">
          <a:extLst>
            <a:ext uri="{FF2B5EF4-FFF2-40B4-BE49-F238E27FC236}">
              <a16:creationId xmlns:a16="http://schemas.microsoft.com/office/drawing/2014/main" id="{00000000-0008-0000-0600-000092030000}"/>
            </a:ext>
          </a:extLst>
        </xdr:cNvPr>
        <xdr:cNvSpPr txBox="1"/>
      </xdr:nvSpPr>
      <xdr:spPr>
        <a:xfrm>
          <a:off x="22212300" y="15373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168021</xdr:rowOff>
    </xdr:from>
    <xdr:to>
      <xdr:col>116</xdr:col>
      <xdr:colOff>152400</xdr:colOff>
      <xdr:row>90</xdr:row>
      <xdr:rowOff>168021</xdr:rowOff>
    </xdr:to>
    <xdr:cxnSp macro="">
      <xdr:nvCxnSpPr>
        <xdr:cNvPr id="915" name="直線コネクタ 914">
          <a:extLst>
            <a:ext uri="{FF2B5EF4-FFF2-40B4-BE49-F238E27FC236}">
              <a16:creationId xmlns:a16="http://schemas.microsoft.com/office/drawing/2014/main" id="{00000000-0008-0000-0600-000093030000}"/>
            </a:ext>
          </a:extLst>
        </xdr:cNvPr>
        <xdr:cNvCxnSpPr/>
      </xdr:nvCxnSpPr>
      <xdr:spPr>
        <a:xfrm>
          <a:off x="22072600" y="15598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9669</xdr:rowOff>
    </xdr:from>
    <xdr:ext cx="313932" cy="259045"/>
    <xdr:sp macro="" textlink="">
      <xdr:nvSpPr>
        <xdr:cNvPr id="917" name="前年度繰上充用金平均値テキスト">
          <a:extLst>
            <a:ext uri="{FF2B5EF4-FFF2-40B4-BE49-F238E27FC236}">
              <a16:creationId xmlns:a16="http://schemas.microsoft.com/office/drawing/2014/main" id="{00000000-0008-0000-0600-000095030000}"/>
            </a:ext>
          </a:extLst>
        </xdr:cNvPr>
        <xdr:cNvSpPr txBox="1"/>
      </xdr:nvSpPr>
      <xdr:spPr>
        <a:xfrm>
          <a:off x="22212300" y="16811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158242</xdr:rowOff>
    </xdr:from>
    <xdr:to>
      <xdr:col>116</xdr:col>
      <xdr:colOff>114300</xdr:colOff>
      <xdr:row>99</xdr:row>
      <xdr:rowOff>88392</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2110700" y="169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156972</xdr:rowOff>
    </xdr:from>
    <xdr:to>
      <xdr:col>112</xdr:col>
      <xdr:colOff>38100</xdr:colOff>
      <xdr:row>99</xdr:row>
      <xdr:rowOff>87122</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21272500" y="1695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103649</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166333" y="16734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22" name="直線コネクタ 921">
          <a:extLst>
            <a:ext uri="{FF2B5EF4-FFF2-40B4-BE49-F238E27FC236}">
              <a16:creationId xmlns:a16="http://schemas.microsoft.com/office/drawing/2014/main" id="{00000000-0008-0000-0600-00009A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156718</xdr:rowOff>
    </xdr:from>
    <xdr:to>
      <xdr:col>107</xdr:col>
      <xdr:colOff>101600</xdr:colOff>
      <xdr:row>99</xdr:row>
      <xdr:rowOff>86868</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20383500" y="1695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103395</xdr:rowOff>
    </xdr:from>
    <xdr:ext cx="313932"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77333" y="16734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25" name="直線コネクタ 924">
          <a:extLst>
            <a:ext uri="{FF2B5EF4-FFF2-40B4-BE49-F238E27FC236}">
              <a16:creationId xmlns:a16="http://schemas.microsoft.com/office/drawing/2014/main" id="{00000000-0008-0000-0600-00009D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157353</xdr:rowOff>
    </xdr:from>
    <xdr:to>
      <xdr:col>102</xdr:col>
      <xdr:colOff>165100</xdr:colOff>
      <xdr:row>99</xdr:row>
      <xdr:rowOff>87503</xdr:rowOff>
    </xdr:to>
    <xdr:sp macro="" textlink="">
      <xdr:nvSpPr>
        <xdr:cNvPr id="926" name="フローチャート: 判断 925">
          <a:extLst>
            <a:ext uri="{FF2B5EF4-FFF2-40B4-BE49-F238E27FC236}">
              <a16:creationId xmlns:a16="http://schemas.microsoft.com/office/drawing/2014/main" id="{00000000-0008-0000-0600-00009E030000}"/>
            </a:ext>
          </a:extLst>
        </xdr:cNvPr>
        <xdr:cNvSpPr/>
      </xdr:nvSpPr>
      <xdr:spPr>
        <a:xfrm>
          <a:off x="19494500" y="1695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104030</xdr:rowOff>
    </xdr:from>
    <xdr:ext cx="313932"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88333" y="16734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158114</xdr:rowOff>
    </xdr:from>
    <xdr:to>
      <xdr:col>98</xdr:col>
      <xdr:colOff>38100</xdr:colOff>
      <xdr:row>99</xdr:row>
      <xdr:rowOff>88264</xdr:rowOff>
    </xdr:to>
    <xdr:sp macro="" textlink="">
      <xdr:nvSpPr>
        <xdr:cNvPr id="928" name="フローチャート: 判断 927">
          <a:extLst>
            <a:ext uri="{FF2B5EF4-FFF2-40B4-BE49-F238E27FC236}">
              <a16:creationId xmlns:a16="http://schemas.microsoft.com/office/drawing/2014/main" id="{00000000-0008-0000-0600-0000A0030000}"/>
            </a:ext>
          </a:extLst>
        </xdr:cNvPr>
        <xdr:cNvSpPr/>
      </xdr:nvSpPr>
      <xdr:spPr>
        <a:xfrm>
          <a:off x="18605500" y="16960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104791</xdr:rowOff>
    </xdr:from>
    <xdr:ext cx="313932"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99333" y="167354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136669</xdr:rowOff>
    </xdr:from>
    <xdr:ext cx="249299" cy="259045"/>
    <xdr:sp macro="" textlink="">
      <xdr:nvSpPr>
        <xdr:cNvPr id="936" name="前年度繰上充用金該当値テキスト">
          <a:extLst>
            <a:ext uri="{FF2B5EF4-FFF2-40B4-BE49-F238E27FC236}">
              <a16:creationId xmlns:a16="http://schemas.microsoft.com/office/drawing/2014/main" id="{00000000-0008-0000-0600-0000A8030000}"/>
            </a:ext>
          </a:extLst>
        </xdr:cNvPr>
        <xdr:cNvSpPr txBox="1"/>
      </xdr:nvSpPr>
      <xdr:spPr>
        <a:xfrm>
          <a:off x="22212300" y="16938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9" name="楕円 938">
          <a:extLst>
            <a:ext uri="{FF2B5EF4-FFF2-40B4-BE49-F238E27FC236}">
              <a16:creationId xmlns:a16="http://schemas.microsoft.com/office/drawing/2014/main" id="{00000000-0008-0000-0600-0000AB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40" name="テキスト ボックス 939">
          <a:extLst>
            <a:ext uri="{FF2B5EF4-FFF2-40B4-BE49-F238E27FC236}">
              <a16:creationId xmlns:a16="http://schemas.microsoft.com/office/drawing/2014/main" id="{00000000-0008-0000-0600-0000AC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41" name="楕円 940">
          <a:extLst>
            <a:ext uri="{FF2B5EF4-FFF2-40B4-BE49-F238E27FC236}">
              <a16:creationId xmlns:a16="http://schemas.microsoft.com/office/drawing/2014/main" id="{00000000-0008-0000-0600-0000AD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43" name="楕円 942">
          <a:extLst>
            <a:ext uri="{FF2B5EF4-FFF2-40B4-BE49-F238E27FC236}">
              <a16:creationId xmlns:a16="http://schemas.microsoft.com/office/drawing/2014/main" id="{00000000-0008-0000-0600-0000AF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44" name="テキスト ボックス 943">
          <a:extLst>
            <a:ext uri="{FF2B5EF4-FFF2-40B4-BE49-F238E27FC236}">
              <a16:creationId xmlns:a16="http://schemas.microsoft.com/office/drawing/2014/main" id="{00000000-0008-0000-0600-0000B0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5" name="正方形/長方形 944">
          <a:extLst>
            <a:ext uri="{FF2B5EF4-FFF2-40B4-BE49-F238E27FC236}">
              <a16:creationId xmlns:a16="http://schemas.microsoft.com/office/drawing/2014/main" id="{00000000-0008-0000-0600-0000B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6" name="正方形/長方形 945">
          <a:extLst>
            <a:ext uri="{FF2B5EF4-FFF2-40B4-BE49-F238E27FC236}">
              <a16:creationId xmlns:a16="http://schemas.microsoft.com/office/drawing/2014/main" id="{00000000-0008-0000-0600-0000B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7" name="テキスト ボックス 946">
          <a:extLst>
            <a:ext uri="{FF2B5EF4-FFF2-40B4-BE49-F238E27FC236}">
              <a16:creationId xmlns:a16="http://schemas.microsoft.com/office/drawing/2014/main" id="{00000000-0008-0000-0600-0000B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a:solidFill>
                <a:schemeClr val="dk1"/>
              </a:solidFill>
              <a:effectLst/>
              <a:latin typeface="+mn-lt"/>
              <a:ea typeface="+mn-ea"/>
              <a:cs typeface="+mn-cs"/>
            </a:rPr>
            <a:t>・人件費の住民一人当たりのコストは、</a:t>
          </a:r>
          <a:r>
            <a:rPr lang="ja-JP" altLang="en-US" sz="1100">
              <a:solidFill>
                <a:schemeClr val="dk1"/>
              </a:solidFill>
              <a:effectLst/>
              <a:latin typeface="+mn-lt"/>
              <a:ea typeface="+mn-ea"/>
              <a:cs typeface="+mn-cs"/>
            </a:rPr>
            <a:t>１４３，５９５</a:t>
          </a:r>
          <a:r>
            <a:rPr lang="ja-JP" altLang="ja-JP" sz="1100">
              <a:solidFill>
                <a:schemeClr val="dk1"/>
              </a:solidFill>
              <a:effectLst/>
              <a:latin typeface="+mn-lt"/>
              <a:ea typeface="+mn-ea"/>
              <a:cs typeface="+mn-cs"/>
            </a:rPr>
            <a:t>円と類似団体、全国平均及び三重県平均と比較しても高い状況となっている。</a:t>
          </a:r>
          <a:endParaRPr lang="ja-JP" altLang="ja-JP" sz="1400">
            <a:effectLst/>
          </a:endParaRPr>
        </a:p>
        <a:p>
          <a:r>
            <a:rPr lang="ja-JP" altLang="ja-JP" sz="1100">
              <a:solidFill>
                <a:schemeClr val="dk1"/>
              </a:solidFill>
              <a:effectLst/>
              <a:latin typeface="+mn-lt"/>
              <a:ea typeface="+mn-ea"/>
              <a:cs typeface="+mn-cs"/>
            </a:rPr>
            <a:t>　これは、本市が４つの有人離島を有していることや小規模な集落が点在しているという地理的要因から、小中学校や保育所、診療所など市民生活に必要不可欠な公共施設を多く設置する必要があり、それらの施設に必要な人員配置に加え、消防業務についても直営で行っているため、職員数が類似団体平均と比較して多くなっている。</a:t>
          </a:r>
          <a:endParaRPr lang="ja-JP" altLang="ja-JP" sz="1400">
            <a:effectLst/>
          </a:endParaRPr>
        </a:p>
        <a:p>
          <a:pPr eaLnBrk="1" fontAlgn="auto" latinLnBrk="0" hangingPunct="1"/>
          <a:r>
            <a:rPr lang="ja-JP" altLang="ja-JP"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「職員定数管理計画」に基づき、サービスの提供に支障をきたさないよう、適正な定数管理に努め、人件費の抑制を図る必要がある。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補助金等について、特別定額給付金事業が皆増となったこと等の要因から１１４，４３０円の増となっており、三重県平均を上回っている。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・普通建設事業（うち新規整備）について、市民体育館サブアリーナ建設事業や消防庁舎建設事業の実施により前年度と比較し大幅増となった。</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　令和２年度で大規模ハード事業がおおよそ終了したことから、普通建設事業は</a:t>
          </a:r>
          <a:r>
            <a:rPr kumimoji="1" lang="ja-JP" altLang="ja-JP" sz="1100">
              <a:solidFill>
                <a:schemeClr val="dk1"/>
              </a:solidFill>
              <a:effectLst/>
              <a:latin typeface="+mn-lt"/>
              <a:ea typeface="+mn-ea"/>
              <a:cs typeface="+mn-cs"/>
            </a:rPr>
            <a:t>翌年度以降</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例年ベースに戻ることになるが、起債を主な財源としていることから、公債費が増となることが予想されるため、その動向に注視し、健全な財政運営に努めたい。</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三重県鳥羽市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18,036
17,768
107.34
15,395,880
14,882,784
505,596
6,678,998
12,342,468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9.3
52.5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22542</xdr:rowOff>
    </xdr:from>
    <xdr:to>
      <xdr:col>24</xdr:col>
      <xdr:colOff>62865</xdr:colOff>
      <xdr:row>38</xdr:row>
      <xdr:rowOff>15113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7492"/>
          <a:ext cx="1270" cy="1192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18940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3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15113</xdr:rowOff>
    </xdr:from>
    <xdr:to>
      <xdr:col>24</xdr:col>
      <xdr:colOff>152400</xdr:colOff>
      <xdr:row>38</xdr:row>
      <xdr:rowOff>15113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30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140669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22542</xdr:rowOff>
    </xdr:from>
    <xdr:to>
      <xdr:col>24</xdr:col>
      <xdr:colOff>152400</xdr:colOff>
      <xdr:row>31</xdr:row>
      <xdr:rowOff>22542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7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101409</xdr:rowOff>
    </xdr:from>
    <xdr:to>
      <xdr:col>24</xdr:col>
      <xdr:colOff>63500</xdr:colOff>
      <xdr:row>33</xdr:row>
      <xdr:rowOff>104458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5759259"/>
          <a:ext cx="838200" cy="3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104093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104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125666</xdr:rowOff>
    </xdr:from>
    <xdr:to>
      <xdr:col>24</xdr:col>
      <xdr:colOff>114300</xdr:colOff>
      <xdr:row>36</xdr:row>
      <xdr:rowOff>55816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26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101409</xdr:rowOff>
    </xdr:from>
    <xdr:to>
      <xdr:col>19</xdr:col>
      <xdr:colOff>177800</xdr:colOff>
      <xdr:row>33</xdr:row>
      <xdr:rowOff>127317</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5759259"/>
          <a:ext cx="889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86233</xdr:rowOff>
    </xdr:from>
    <xdr:to>
      <xdr:col>20</xdr:col>
      <xdr:colOff>38100</xdr:colOff>
      <xdr:row>36</xdr:row>
      <xdr:rowOff>16383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86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7510</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7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127317</xdr:rowOff>
    </xdr:from>
    <xdr:to>
      <xdr:col>15</xdr:col>
      <xdr:colOff>50800</xdr:colOff>
      <xdr:row>33</xdr:row>
      <xdr:rowOff>148082</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5785167"/>
          <a:ext cx="8890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81280</xdr:rowOff>
    </xdr:from>
    <xdr:to>
      <xdr:col>15</xdr:col>
      <xdr:colOff>101600</xdr:colOff>
      <xdr:row>36</xdr:row>
      <xdr:rowOff>11430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8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2557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17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104839</xdr:rowOff>
    </xdr:from>
    <xdr:to>
      <xdr:col>10</xdr:col>
      <xdr:colOff>114300</xdr:colOff>
      <xdr:row>33</xdr:row>
      <xdr:rowOff>148082</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5762689"/>
          <a:ext cx="889000" cy="43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86614</xdr:rowOff>
    </xdr:from>
    <xdr:to>
      <xdr:col>10</xdr:col>
      <xdr:colOff>165100</xdr:colOff>
      <xdr:row>36</xdr:row>
      <xdr:rowOff>16764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87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7891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18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92520</xdr:rowOff>
    </xdr:from>
    <xdr:to>
      <xdr:col>6</xdr:col>
      <xdr:colOff>38100</xdr:colOff>
      <xdr:row>36</xdr:row>
      <xdr:rowOff>22670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9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13797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185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53658</xdr:rowOff>
    </xdr:from>
    <xdr:to>
      <xdr:col>24</xdr:col>
      <xdr:colOff>114300</xdr:colOff>
      <xdr:row>33</xdr:row>
      <xdr:rowOff>155258</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571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76535</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56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50609</xdr:rowOff>
    </xdr:from>
    <xdr:to>
      <xdr:col>20</xdr:col>
      <xdr:colOff>38100</xdr:colOff>
      <xdr:row>33</xdr:row>
      <xdr:rowOff>152209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5708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31</xdr:row>
      <xdr:rowOff>168736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483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76517</xdr:rowOff>
    </xdr:from>
    <xdr:to>
      <xdr:col>15</xdr:col>
      <xdr:colOff>101600</xdr:colOff>
      <xdr:row>34</xdr:row>
      <xdr:rowOff>6667</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5734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23194</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509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97282</xdr:rowOff>
    </xdr:from>
    <xdr:to>
      <xdr:col>10</xdr:col>
      <xdr:colOff>165100</xdr:colOff>
      <xdr:row>34</xdr:row>
      <xdr:rowOff>27432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575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43959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530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54039</xdr:rowOff>
    </xdr:from>
    <xdr:to>
      <xdr:col>6</xdr:col>
      <xdr:colOff>38100</xdr:colOff>
      <xdr:row>33</xdr:row>
      <xdr:rowOff>155639</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571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716</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487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a:extLst>
            <a:ext uri="{FF2B5EF4-FFF2-40B4-BE49-F238E27FC236}">
              <a16:creationId xmlns:a16="http://schemas.microsoft.com/office/drawing/2014/main" id="{00000000-0008-0000-07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74706</xdr:rowOff>
    </xdr:from>
    <xdr:to>
      <xdr:col>24</xdr:col>
      <xdr:colOff>62865</xdr:colOff>
      <xdr:row>58</xdr:row>
      <xdr:rowOff>58538</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flipV="1">
          <a:off x="4633595" y="8647206"/>
          <a:ext cx="1270" cy="13554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62365</xdr:rowOff>
    </xdr:from>
    <xdr:ext cx="599010" cy="259045"/>
    <xdr:sp macro="" textlink="">
      <xdr:nvSpPr>
        <xdr:cNvPr id="116" name="総務費最小値テキスト">
          <a:extLst>
            <a:ext uri="{FF2B5EF4-FFF2-40B4-BE49-F238E27FC236}">
              <a16:creationId xmlns:a16="http://schemas.microsoft.com/office/drawing/2014/main" id="{00000000-0008-0000-0700-000074000000}"/>
            </a:ext>
          </a:extLst>
        </xdr:cNvPr>
        <xdr:cNvSpPr txBox="1"/>
      </xdr:nvSpPr>
      <xdr:spPr>
        <a:xfrm>
          <a:off x="4686300" y="10006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129,706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58538</xdr:rowOff>
    </xdr:from>
    <xdr:to>
      <xdr:col>24</xdr:col>
      <xdr:colOff>152400</xdr:colOff>
      <xdr:row>58</xdr:row>
      <xdr:rowOff>58538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100026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21383</xdr:rowOff>
    </xdr:from>
    <xdr:ext cx="599010" cy="259045"/>
    <xdr:sp macro="" textlink="">
      <xdr:nvSpPr>
        <xdr:cNvPr id="118" name="総務費最大値テキスト">
          <a:extLst>
            <a:ext uri="{FF2B5EF4-FFF2-40B4-BE49-F238E27FC236}">
              <a16:creationId xmlns:a16="http://schemas.microsoft.com/office/drawing/2014/main" id="{00000000-0008-0000-0700-000076000000}"/>
            </a:ext>
          </a:extLst>
        </xdr:cNvPr>
        <xdr:cNvSpPr txBox="1"/>
      </xdr:nvSpPr>
      <xdr:spPr>
        <a:xfrm>
          <a:off x="4686300" y="8422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959,804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74706</xdr:rowOff>
    </xdr:from>
    <xdr:to>
      <xdr:col>24</xdr:col>
      <xdr:colOff>152400</xdr:colOff>
      <xdr:row>50</xdr:row>
      <xdr:rowOff>74706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8647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51478</xdr:rowOff>
    </xdr:from>
    <xdr:to>
      <xdr:col>24</xdr:col>
      <xdr:colOff>63500</xdr:colOff>
      <xdr:row>58</xdr:row>
      <xdr:rowOff>99886</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flipV="1">
          <a:off x="3797300" y="9824128"/>
          <a:ext cx="838200" cy="219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25338</xdr:rowOff>
    </xdr:from>
    <xdr:ext cx="599010" cy="259045"/>
    <xdr:sp macro="" textlink="">
      <xdr:nvSpPr>
        <xdr:cNvPr id="121" name="総務費平均値テキスト">
          <a:extLst>
            <a:ext uri="{FF2B5EF4-FFF2-40B4-BE49-F238E27FC236}">
              <a16:creationId xmlns:a16="http://schemas.microsoft.com/office/drawing/2014/main" id="{00000000-0008-0000-0700-000079000000}"/>
            </a:ext>
          </a:extLst>
        </xdr:cNvPr>
        <xdr:cNvSpPr txBox="1"/>
      </xdr:nvSpPr>
      <xdr:spPr>
        <a:xfrm>
          <a:off x="4686300" y="9797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46911</xdr:rowOff>
    </xdr:from>
    <xdr:to>
      <xdr:col>24</xdr:col>
      <xdr:colOff>114300</xdr:colOff>
      <xdr:row>57</xdr:row>
      <xdr:rowOff>148511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4584700" y="981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84405</xdr:rowOff>
    </xdr:from>
    <xdr:to>
      <xdr:col>19</xdr:col>
      <xdr:colOff>177800</xdr:colOff>
      <xdr:row>58</xdr:row>
      <xdr:rowOff>99886</xdr:rowOff>
    </xdr:to>
    <xdr:cxnSp macro="">
      <xdr:nvCxnSpPr>
        <xdr:cNvPr id="123" name="直線コネクタ 122">
          <a:extLst>
            <a:ext uri="{FF2B5EF4-FFF2-40B4-BE49-F238E27FC236}">
              <a16:creationId xmlns:a16="http://schemas.microsoft.com/office/drawing/2014/main" id="{00000000-0008-0000-0700-00007B000000}"/>
            </a:ext>
          </a:extLst>
        </xdr:cNvPr>
        <xdr:cNvCxnSpPr/>
      </xdr:nvCxnSpPr>
      <xdr:spPr>
        <a:xfrm>
          <a:off x="2908300" y="10028505"/>
          <a:ext cx="889000" cy="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53635</xdr:rowOff>
    </xdr:from>
    <xdr:to>
      <xdr:col>20</xdr:col>
      <xdr:colOff>38100</xdr:colOff>
      <xdr:row>58</xdr:row>
      <xdr:rowOff>155235</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3746500" y="9997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146362</xdr:rowOff>
    </xdr:from>
    <xdr:ext cx="599010" cy="259045"/>
    <xdr:sp macro="" textlink="">
      <xdr:nvSpPr>
        <xdr:cNvPr id="125" name="テキスト ボックス 124">
          <a:extLst>
            <a:ext uri="{FF2B5EF4-FFF2-40B4-BE49-F238E27FC236}">
              <a16:creationId xmlns:a16="http://schemas.microsoft.com/office/drawing/2014/main" id="{00000000-0008-0000-0700-00007D000000}"/>
            </a:ext>
          </a:extLst>
        </xdr:cNvPr>
        <xdr:cNvSpPr txBox="1"/>
      </xdr:nvSpPr>
      <xdr:spPr>
        <a:xfrm>
          <a:off x="3497795" y="10090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84405</xdr:rowOff>
    </xdr:from>
    <xdr:to>
      <xdr:col>15</xdr:col>
      <xdr:colOff>50800</xdr:colOff>
      <xdr:row>58</xdr:row>
      <xdr:rowOff>84877</xdr:rowOff>
    </xdr:to>
    <xdr:cxnSp macro="">
      <xdr:nvCxnSpPr>
        <xdr:cNvPr id="126" name="直線コネクタ 125">
          <a:extLst>
            <a:ext uri="{FF2B5EF4-FFF2-40B4-BE49-F238E27FC236}">
              <a16:creationId xmlns:a16="http://schemas.microsoft.com/office/drawing/2014/main" id="{00000000-0008-0000-0700-00007E000000}"/>
            </a:ext>
          </a:extLst>
        </xdr:cNvPr>
        <xdr:cNvCxnSpPr/>
      </xdr:nvCxnSpPr>
      <xdr:spPr>
        <a:xfrm flipV="1">
          <a:off x="2019300" y="10028505"/>
          <a:ext cx="889000" cy="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73656</xdr:rowOff>
    </xdr:from>
    <xdr:to>
      <xdr:col>15</xdr:col>
      <xdr:colOff>101600</xdr:colOff>
      <xdr:row>59</xdr:row>
      <xdr:rowOff>3806</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2857500" y="10017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166383</xdr:rowOff>
    </xdr:from>
    <xdr:ext cx="534377"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2641111" y="10110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84877</xdr:rowOff>
    </xdr:from>
    <xdr:to>
      <xdr:col>10</xdr:col>
      <xdr:colOff>114300</xdr:colOff>
      <xdr:row>58</xdr:row>
      <xdr:rowOff>98207</xdr:rowOff>
    </xdr:to>
    <xdr:cxnSp macro="">
      <xdr:nvCxnSpPr>
        <xdr:cNvPr id="129" name="直線コネクタ 128">
          <a:extLst>
            <a:ext uri="{FF2B5EF4-FFF2-40B4-BE49-F238E27FC236}">
              <a16:creationId xmlns:a16="http://schemas.microsoft.com/office/drawing/2014/main" id="{00000000-0008-0000-0700-000081000000}"/>
            </a:ext>
          </a:extLst>
        </xdr:cNvPr>
        <xdr:cNvCxnSpPr/>
      </xdr:nvCxnSpPr>
      <xdr:spPr>
        <a:xfrm flipV="1">
          <a:off x="1130300" y="10028977"/>
          <a:ext cx="889000" cy="13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74802</xdr:rowOff>
    </xdr:from>
    <xdr:to>
      <xdr:col>10</xdr:col>
      <xdr:colOff>165100</xdr:colOff>
      <xdr:row>59</xdr:row>
      <xdr:rowOff>4952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968500" y="10018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79988</xdr:rowOff>
    </xdr:from>
    <xdr:to>
      <xdr:col>6</xdr:col>
      <xdr:colOff>38100</xdr:colOff>
      <xdr:row>59</xdr:row>
      <xdr:rowOff>10138</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079500" y="1002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1265</xdr:rowOff>
    </xdr:from>
    <xdr:ext cx="534377"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863111" y="10116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678</xdr:rowOff>
    </xdr:from>
    <xdr:to>
      <xdr:col>24</xdr:col>
      <xdr:colOff>114300</xdr:colOff>
      <xdr:row>57</xdr:row>
      <xdr:rowOff>102278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4584700" y="977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23555</xdr:rowOff>
    </xdr:from>
    <xdr:ext cx="599010" cy="259045"/>
    <xdr:sp macro="" textlink="">
      <xdr:nvSpPr>
        <xdr:cNvPr id="140" name="総務費該当値テキスト">
          <a:extLst>
            <a:ext uri="{FF2B5EF4-FFF2-40B4-BE49-F238E27FC236}">
              <a16:creationId xmlns:a16="http://schemas.microsoft.com/office/drawing/2014/main" id="{00000000-0008-0000-0700-00008C000000}"/>
            </a:ext>
          </a:extLst>
        </xdr:cNvPr>
        <xdr:cNvSpPr txBox="1"/>
      </xdr:nvSpPr>
      <xdr:spPr>
        <a:xfrm>
          <a:off x="4686300" y="9624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49086</xdr:rowOff>
    </xdr:from>
    <xdr:to>
      <xdr:col>20</xdr:col>
      <xdr:colOff>38100</xdr:colOff>
      <xdr:row>58</xdr:row>
      <xdr:rowOff>150686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3746500" y="999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167213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3497795" y="9768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33605</xdr:rowOff>
    </xdr:from>
    <xdr:to>
      <xdr:col>15</xdr:col>
      <xdr:colOff>101600</xdr:colOff>
      <xdr:row>58</xdr:row>
      <xdr:rowOff>135205</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2857500" y="997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151732</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2608795" y="9752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34077</xdr:rowOff>
    </xdr:from>
    <xdr:to>
      <xdr:col>10</xdr:col>
      <xdr:colOff>165100</xdr:colOff>
      <xdr:row>58</xdr:row>
      <xdr:rowOff>135677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968500" y="9978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152204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1719795" y="9753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47407</xdr:rowOff>
    </xdr:from>
    <xdr:to>
      <xdr:col>6</xdr:col>
      <xdr:colOff>38100</xdr:colOff>
      <xdr:row>58</xdr:row>
      <xdr:rowOff>149007</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079500" y="999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165534</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830795" y="97667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23256</xdr:rowOff>
    </xdr:from>
    <xdr:to>
      <xdr:col>24</xdr:col>
      <xdr:colOff>62865</xdr:colOff>
      <xdr:row>78</xdr:row>
      <xdr:rowOff>42033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196206"/>
          <a:ext cx="1270" cy="1218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45860</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18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121,362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42033</xdr:rowOff>
    </xdr:from>
    <xdr:to>
      <xdr:col>24</xdr:col>
      <xdr:colOff>152400</xdr:colOff>
      <xdr:row>78</xdr:row>
      <xdr:rowOff>42033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15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141383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971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387,969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23256</xdr:rowOff>
    </xdr:from>
    <xdr:to>
      <xdr:col>24</xdr:col>
      <xdr:colOff>152400</xdr:colOff>
      <xdr:row>71</xdr:row>
      <xdr:rowOff>23256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196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139219</xdr:rowOff>
    </xdr:from>
    <xdr:to>
      <xdr:col>24</xdr:col>
      <xdr:colOff>63500</xdr:colOff>
      <xdr:row>77</xdr:row>
      <xdr:rowOff>21478</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169419"/>
          <a:ext cx="838200" cy="53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49003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77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26127</xdr:rowOff>
    </xdr:from>
    <xdr:to>
      <xdr:col>24</xdr:col>
      <xdr:colOff>114300</xdr:colOff>
      <xdr:row>76</xdr:row>
      <xdr:rowOff>127727</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6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12288</xdr:rowOff>
    </xdr:from>
    <xdr:to>
      <xdr:col>19</xdr:col>
      <xdr:colOff>177800</xdr:colOff>
      <xdr:row>77</xdr:row>
      <xdr:rowOff>21478</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213938"/>
          <a:ext cx="889000" cy="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40798</xdr:rowOff>
    </xdr:from>
    <xdr:to>
      <xdr:col>20</xdr:col>
      <xdr:colOff>38100</xdr:colOff>
      <xdr:row>76</xdr:row>
      <xdr:rowOff>142398</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070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158925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846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12288</xdr:rowOff>
    </xdr:from>
    <xdr:to>
      <xdr:col>15</xdr:col>
      <xdr:colOff>50800</xdr:colOff>
      <xdr:row>77</xdr:row>
      <xdr:rowOff>46084</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213938"/>
          <a:ext cx="889000" cy="33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63946</xdr:rowOff>
    </xdr:from>
    <xdr:to>
      <xdr:col>15</xdr:col>
      <xdr:colOff>101600</xdr:colOff>
      <xdr:row>76</xdr:row>
      <xdr:rowOff>165546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94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10623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2869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46084</xdr:rowOff>
    </xdr:from>
    <xdr:to>
      <xdr:col>10</xdr:col>
      <xdr:colOff>114300</xdr:colOff>
      <xdr:row>77</xdr:row>
      <xdr:rowOff>54378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247734"/>
          <a:ext cx="889000" cy="8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73740</xdr:rowOff>
    </xdr:from>
    <xdr:to>
      <xdr:col>10</xdr:col>
      <xdr:colOff>165100</xdr:colOff>
      <xdr:row>77</xdr:row>
      <xdr:rowOff>3890</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103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20416</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79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80090</xdr:rowOff>
    </xdr:from>
    <xdr:to>
      <xdr:col>6</xdr:col>
      <xdr:colOff>38100</xdr:colOff>
      <xdr:row>77</xdr:row>
      <xdr:rowOff>10240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11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26767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88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88419</xdr:rowOff>
    </xdr:from>
    <xdr:to>
      <xdr:col>24</xdr:col>
      <xdr:colOff>114300</xdr:colOff>
      <xdr:row>77</xdr:row>
      <xdr:rowOff>18569</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1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66846</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097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142128</xdr:rowOff>
    </xdr:from>
    <xdr:to>
      <xdr:col>20</xdr:col>
      <xdr:colOff>38100</xdr:colOff>
      <xdr:row>77</xdr:row>
      <xdr:rowOff>72278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17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63405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2650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132938</xdr:rowOff>
    </xdr:from>
    <xdr:to>
      <xdr:col>15</xdr:col>
      <xdr:colOff>101600</xdr:colOff>
      <xdr:row>77</xdr:row>
      <xdr:rowOff>63088</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163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54215</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255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166734</xdr:rowOff>
    </xdr:from>
    <xdr:to>
      <xdr:col>10</xdr:col>
      <xdr:colOff>165100</xdr:colOff>
      <xdr:row>77</xdr:row>
      <xdr:rowOff>96884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196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88011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2896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3578</xdr:rowOff>
    </xdr:from>
    <xdr:to>
      <xdr:col>6</xdr:col>
      <xdr:colOff>38100</xdr:colOff>
      <xdr:row>77</xdr:row>
      <xdr:rowOff>105178</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205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96305</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9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39072</xdr:rowOff>
    </xdr:from>
    <xdr:to>
      <xdr:col>24</xdr:col>
      <xdr:colOff>62865</xdr:colOff>
      <xdr:row>98</xdr:row>
      <xdr:rowOff>33282</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469572"/>
          <a:ext cx="1270" cy="1365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37109</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3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33282</xdr:rowOff>
    </xdr:from>
    <xdr:to>
      <xdr:col>24</xdr:col>
      <xdr:colOff>152400</xdr:colOff>
      <xdr:row>98</xdr:row>
      <xdr:rowOff>33282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35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157199</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2447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147,244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39072</xdr:rowOff>
    </xdr:from>
    <xdr:to>
      <xdr:col>24</xdr:col>
      <xdr:colOff>152400</xdr:colOff>
      <xdr:row>90</xdr:row>
      <xdr:rowOff>39072</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469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134573</xdr:rowOff>
    </xdr:from>
    <xdr:to>
      <xdr:col>24</xdr:col>
      <xdr:colOff>63500</xdr:colOff>
      <xdr:row>95</xdr:row>
      <xdr:rowOff>11260</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3797300" y="16250873"/>
          <a:ext cx="838200" cy="48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91744</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3794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113317</xdr:rowOff>
    </xdr:from>
    <xdr:to>
      <xdr:col>24</xdr:col>
      <xdr:colOff>114300</xdr:colOff>
      <xdr:row>96</xdr:row>
      <xdr:rowOff>43467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401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11260</xdr:rowOff>
    </xdr:from>
    <xdr:to>
      <xdr:col>19</xdr:col>
      <xdr:colOff>177800</xdr:colOff>
      <xdr:row>95</xdr:row>
      <xdr:rowOff>15015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299010"/>
          <a:ext cx="889000" cy="3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128197</xdr:rowOff>
    </xdr:from>
    <xdr:to>
      <xdr:col>20</xdr:col>
      <xdr:colOff>38100</xdr:colOff>
      <xdr:row>96</xdr:row>
      <xdr:rowOff>58347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415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49474</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50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15015</xdr:rowOff>
    </xdr:from>
    <xdr:to>
      <xdr:col>15</xdr:col>
      <xdr:colOff>50800</xdr:colOff>
      <xdr:row>95</xdr:row>
      <xdr:rowOff>31779</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302765"/>
          <a:ext cx="889000" cy="16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154225</xdr:rowOff>
    </xdr:from>
    <xdr:to>
      <xdr:col>15</xdr:col>
      <xdr:colOff>101600</xdr:colOff>
      <xdr:row>96</xdr:row>
      <xdr:rowOff>84375</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441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75502</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534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31779</xdr:rowOff>
    </xdr:from>
    <xdr:to>
      <xdr:col>10</xdr:col>
      <xdr:colOff>114300</xdr:colOff>
      <xdr:row>95</xdr:row>
      <xdr:rowOff>94633</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319529"/>
          <a:ext cx="889000" cy="62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152843</xdr:rowOff>
    </xdr:from>
    <xdr:to>
      <xdr:col>10</xdr:col>
      <xdr:colOff>165100</xdr:colOff>
      <xdr:row>96</xdr:row>
      <xdr:rowOff>82993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440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74120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533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150774</xdr:rowOff>
    </xdr:from>
    <xdr:to>
      <xdr:col>6</xdr:col>
      <xdr:colOff>38100</xdr:colOff>
      <xdr:row>96</xdr:row>
      <xdr:rowOff>80924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43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72051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3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83773</xdr:rowOff>
    </xdr:from>
    <xdr:to>
      <xdr:col>24</xdr:col>
      <xdr:colOff>114300</xdr:colOff>
      <xdr:row>95</xdr:row>
      <xdr:rowOff>13923</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20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106650</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051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131910</xdr:rowOff>
    </xdr:from>
    <xdr:to>
      <xdr:col>20</xdr:col>
      <xdr:colOff>38100</xdr:colOff>
      <xdr:row>95</xdr:row>
      <xdr:rowOff>62060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24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78587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023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135665</xdr:rowOff>
    </xdr:from>
    <xdr:to>
      <xdr:col>15</xdr:col>
      <xdr:colOff>101600</xdr:colOff>
      <xdr:row>95</xdr:row>
      <xdr:rowOff>65815</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251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82342</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027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94</xdr:row>
      <xdr:rowOff>152429</xdr:rowOff>
    </xdr:from>
    <xdr:to>
      <xdr:col>10</xdr:col>
      <xdr:colOff>165100</xdr:colOff>
      <xdr:row>95</xdr:row>
      <xdr:rowOff>82579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268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99106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043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43833</xdr:rowOff>
    </xdr:from>
    <xdr:to>
      <xdr:col>6</xdr:col>
      <xdr:colOff>38100</xdr:colOff>
      <xdr:row>95</xdr:row>
      <xdr:rowOff>145433</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331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161960</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106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110308</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253808"/>
          <a:ext cx="1270" cy="1531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56985</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02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110308</xdr:rowOff>
    </xdr:from>
    <xdr:to>
      <xdr:col>55</xdr:col>
      <xdr:colOff>88900</xdr:colOff>
      <xdr:row>30</xdr:row>
      <xdr:rowOff>110308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253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9560</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5321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158133</xdr:rowOff>
    </xdr:from>
    <xdr:to>
      <xdr:col>55</xdr:col>
      <xdr:colOff>50800</xdr:colOff>
      <xdr:row>38</xdr:row>
      <xdr:rowOff>88283</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154541</xdr:rowOff>
    </xdr:from>
    <xdr:to>
      <xdr:col>50</xdr:col>
      <xdr:colOff>165100</xdr:colOff>
      <xdr:row>38</xdr:row>
      <xdr:rowOff>84691</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49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101218</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273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156500</xdr:rowOff>
    </xdr:from>
    <xdr:to>
      <xdr:col>46</xdr:col>
      <xdr:colOff>38100</xdr:colOff>
      <xdr:row>38</xdr:row>
      <xdr:rowOff>86651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00150"/>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103177</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2753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142458</xdr:rowOff>
    </xdr:from>
    <xdr:to>
      <xdr:col>41</xdr:col>
      <xdr:colOff>101600</xdr:colOff>
      <xdr:row>38</xdr:row>
      <xdr:rowOff>72608</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486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89135</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2613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142131</xdr:rowOff>
    </xdr:from>
    <xdr:to>
      <xdr:col>36</xdr:col>
      <xdr:colOff>165100</xdr:colOff>
      <xdr:row>38</xdr:row>
      <xdr:rowOff>72281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48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88808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2610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3" name="農林水産業費グラフ枠">
          <a:extLst>
            <a:ext uri="{FF2B5EF4-FFF2-40B4-BE49-F238E27FC236}">
              <a16:creationId xmlns:a16="http://schemas.microsoft.com/office/drawing/2014/main" id="{00000000-0008-0000-0700-000057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123712</xdr:rowOff>
    </xdr:from>
    <xdr:to>
      <xdr:col>54</xdr:col>
      <xdr:colOff>189865</xdr:colOff>
      <xdr:row>58</xdr:row>
      <xdr:rowOff>101322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10475595" y="8867662"/>
          <a:ext cx="1270" cy="117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105149</xdr:rowOff>
    </xdr:from>
    <xdr:ext cx="469744" cy="259045"/>
    <xdr:sp macro="" textlink="">
      <xdr:nvSpPr>
        <xdr:cNvPr id="345" name="農林水産業費最小値テキスト">
          <a:extLst>
            <a:ext uri="{FF2B5EF4-FFF2-40B4-BE49-F238E27FC236}">
              <a16:creationId xmlns:a16="http://schemas.microsoft.com/office/drawing/2014/main" id="{00000000-0008-0000-0700-000059010000}"/>
            </a:ext>
          </a:extLst>
        </xdr:cNvPr>
        <xdr:cNvSpPr txBox="1"/>
      </xdr:nvSpPr>
      <xdr:spPr>
        <a:xfrm>
          <a:off x="10528300" y="10049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101322</xdr:rowOff>
    </xdr:from>
    <xdr:to>
      <xdr:col>55</xdr:col>
      <xdr:colOff>88900</xdr:colOff>
      <xdr:row>58</xdr:row>
      <xdr:rowOff>101322</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10388600" y="10045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70389</xdr:rowOff>
    </xdr:from>
    <xdr:ext cx="599010" cy="259045"/>
    <xdr:sp macro="" textlink="">
      <xdr:nvSpPr>
        <xdr:cNvPr id="347" name="農林水産業費最大値テキスト">
          <a:extLst>
            <a:ext uri="{FF2B5EF4-FFF2-40B4-BE49-F238E27FC236}">
              <a16:creationId xmlns:a16="http://schemas.microsoft.com/office/drawing/2014/main" id="{00000000-0008-0000-0700-00005B010000}"/>
            </a:ext>
          </a:extLst>
        </xdr:cNvPr>
        <xdr:cNvSpPr txBox="1"/>
      </xdr:nvSpPr>
      <xdr:spPr>
        <a:xfrm>
          <a:off x="10528300" y="8642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265,997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123712</xdr:rowOff>
    </xdr:from>
    <xdr:to>
      <xdr:col>55</xdr:col>
      <xdr:colOff>88900</xdr:colOff>
      <xdr:row>51</xdr:row>
      <xdr:rowOff>123712</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886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149827</xdr:rowOff>
    </xdr:from>
    <xdr:to>
      <xdr:col>55</xdr:col>
      <xdr:colOff>0</xdr:colOff>
      <xdr:row>57</xdr:row>
      <xdr:rowOff>166131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9639300" y="9922477"/>
          <a:ext cx="838200" cy="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108165</xdr:rowOff>
    </xdr:from>
    <xdr:ext cx="534377" cy="259045"/>
    <xdr:sp macro="" textlink="">
      <xdr:nvSpPr>
        <xdr:cNvPr id="350" name="農林水産業費平均値テキスト">
          <a:extLst>
            <a:ext uri="{FF2B5EF4-FFF2-40B4-BE49-F238E27FC236}">
              <a16:creationId xmlns:a16="http://schemas.microsoft.com/office/drawing/2014/main" id="{00000000-0008-0000-0700-00005E010000}"/>
            </a:ext>
          </a:extLst>
        </xdr:cNvPr>
        <xdr:cNvSpPr txBox="1"/>
      </xdr:nvSpPr>
      <xdr:spPr>
        <a:xfrm>
          <a:off x="10528300" y="9709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85288</xdr:rowOff>
    </xdr:from>
    <xdr:to>
      <xdr:col>55</xdr:col>
      <xdr:colOff>50800</xdr:colOff>
      <xdr:row>58</xdr:row>
      <xdr:rowOff>15438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10426700" y="985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166131</xdr:rowOff>
    </xdr:from>
    <xdr:to>
      <xdr:col>50</xdr:col>
      <xdr:colOff>114300</xdr:colOff>
      <xdr:row>58</xdr:row>
      <xdr:rowOff>75354</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8750300" y="9938781"/>
          <a:ext cx="889000" cy="80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98588</xdr:rowOff>
    </xdr:from>
    <xdr:to>
      <xdr:col>50</xdr:col>
      <xdr:colOff>165100</xdr:colOff>
      <xdr:row>58</xdr:row>
      <xdr:rowOff>28738</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9588500" y="987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45265</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372111" y="964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15063</xdr:rowOff>
    </xdr:from>
    <xdr:to>
      <xdr:col>45</xdr:col>
      <xdr:colOff>177800</xdr:colOff>
      <xdr:row>58</xdr:row>
      <xdr:rowOff>75354</xdr:rowOff>
    </xdr:to>
    <xdr:cxnSp macro="">
      <xdr:nvCxnSpPr>
        <xdr:cNvPr id="355" name="直線コネクタ 354">
          <a:extLst>
            <a:ext uri="{FF2B5EF4-FFF2-40B4-BE49-F238E27FC236}">
              <a16:creationId xmlns:a16="http://schemas.microsoft.com/office/drawing/2014/main" id="{00000000-0008-0000-0700-000063010000}"/>
            </a:ext>
          </a:extLst>
        </xdr:cNvPr>
        <xdr:cNvCxnSpPr/>
      </xdr:nvCxnSpPr>
      <xdr:spPr>
        <a:xfrm>
          <a:off x="7861300" y="9959163"/>
          <a:ext cx="889000" cy="6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95228</xdr:rowOff>
    </xdr:from>
    <xdr:to>
      <xdr:col>46</xdr:col>
      <xdr:colOff>38100</xdr:colOff>
      <xdr:row>58</xdr:row>
      <xdr:rowOff>25378</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8699500" y="986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41905</xdr:rowOff>
    </xdr:from>
    <xdr:ext cx="534377"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483111" y="964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15063</xdr:rowOff>
    </xdr:from>
    <xdr:to>
      <xdr:col>41</xdr:col>
      <xdr:colOff>50800</xdr:colOff>
      <xdr:row>58</xdr:row>
      <xdr:rowOff>62319</xdr:rowOff>
    </xdr:to>
    <xdr:cxnSp macro="">
      <xdr:nvCxnSpPr>
        <xdr:cNvPr id="358" name="直線コネクタ 357">
          <a:extLst>
            <a:ext uri="{FF2B5EF4-FFF2-40B4-BE49-F238E27FC236}">
              <a16:creationId xmlns:a16="http://schemas.microsoft.com/office/drawing/2014/main" id="{00000000-0008-0000-0700-000066010000}"/>
            </a:ext>
          </a:extLst>
        </xdr:cNvPr>
        <xdr:cNvCxnSpPr/>
      </xdr:nvCxnSpPr>
      <xdr:spPr>
        <a:xfrm flipV="1">
          <a:off x="6972300" y="9959163"/>
          <a:ext cx="889000" cy="47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98853</xdr:rowOff>
    </xdr:from>
    <xdr:to>
      <xdr:col>41</xdr:col>
      <xdr:colOff>101600</xdr:colOff>
      <xdr:row>58</xdr:row>
      <xdr:rowOff>29003</xdr:rowOff>
    </xdr:to>
    <xdr:sp macro="" textlink="">
      <xdr:nvSpPr>
        <xdr:cNvPr id="359" name="フローチャート: 判断 358">
          <a:extLst>
            <a:ext uri="{FF2B5EF4-FFF2-40B4-BE49-F238E27FC236}">
              <a16:creationId xmlns:a16="http://schemas.microsoft.com/office/drawing/2014/main" id="{00000000-0008-0000-0700-000067010000}"/>
            </a:ext>
          </a:extLst>
        </xdr:cNvPr>
        <xdr:cNvSpPr/>
      </xdr:nvSpPr>
      <xdr:spPr>
        <a:xfrm>
          <a:off x="7810500" y="9871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45530</xdr:rowOff>
    </xdr:from>
    <xdr:ext cx="534377"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594111" y="9646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109579</xdr:rowOff>
    </xdr:from>
    <xdr:to>
      <xdr:col>36</xdr:col>
      <xdr:colOff>165100</xdr:colOff>
      <xdr:row>58</xdr:row>
      <xdr:rowOff>39729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6921500" y="988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56256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6705111" y="9657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99027</xdr:rowOff>
    </xdr:from>
    <xdr:to>
      <xdr:col>55</xdr:col>
      <xdr:colOff>50800</xdr:colOff>
      <xdr:row>58</xdr:row>
      <xdr:rowOff>29177</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10426700" y="9871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63715</xdr:rowOff>
    </xdr:from>
    <xdr:ext cx="534377" cy="259045"/>
    <xdr:sp macro="" textlink="">
      <xdr:nvSpPr>
        <xdr:cNvPr id="369" name="農林水産業費該当値テキスト">
          <a:extLst>
            <a:ext uri="{FF2B5EF4-FFF2-40B4-BE49-F238E27FC236}">
              <a16:creationId xmlns:a16="http://schemas.microsoft.com/office/drawing/2014/main" id="{00000000-0008-0000-0700-000071010000}"/>
            </a:ext>
          </a:extLst>
        </xdr:cNvPr>
        <xdr:cNvSpPr txBox="1"/>
      </xdr:nvSpPr>
      <xdr:spPr>
        <a:xfrm>
          <a:off x="10528300" y="9836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115331</xdr:rowOff>
    </xdr:from>
    <xdr:to>
      <xdr:col>50</xdr:col>
      <xdr:colOff>165100</xdr:colOff>
      <xdr:row>58</xdr:row>
      <xdr:rowOff>45481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9588500" y="988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36608</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9372111" y="9980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24554</xdr:rowOff>
    </xdr:from>
    <xdr:to>
      <xdr:col>46</xdr:col>
      <xdr:colOff>38100</xdr:colOff>
      <xdr:row>58</xdr:row>
      <xdr:rowOff>126154</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8699500" y="996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117281</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8483111" y="10061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135713</xdr:rowOff>
    </xdr:from>
    <xdr:to>
      <xdr:col>41</xdr:col>
      <xdr:colOff>101600</xdr:colOff>
      <xdr:row>58</xdr:row>
      <xdr:rowOff>65863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7810500" y="990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56990</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7594111" y="10001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11519</xdr:rowOff>
    </xdr:from>
    <xdr:to>
      <xdr:col>36</xdr:col>
      <xdr:colOff>165100</xdr:colOff>
      <xdr:row>58</xdr:row>
      <xdr:rowOff>113119</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6921500" y="9955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104246</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6705111" y="1004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6" name="テキスト ボックス 385">
          <a:extLst>
            <a:ext uri="{FF2B5EF4-FFF2-40B4-BE49-F238E27FC236}">
              <a16:creationId xmlns:a16="http://schemas.microsoft.com/office/drawing/2014/main" id="{00000000-0008-0000-0700-000082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99661</xdr:rowOff>
    </xdr:from>
    <xdr:to>
      <xdr:col>54</xdr:col>
      <xdr:colOff>189865</xdr:colOff>
      <xdr:row>78</xdr:row>
      <xdr:rowOff>1780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01161"/>
          <a:ext cx="1270" cy="12737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5607</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378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1780</xdr:rowOff>
    </xdr:from>
    <xdr:to>
      <xdr:col>55</xdr:col>
      <xdr:colOff>88900</xdr:colOff>
      <xdr:row>78</xdr:row>
      <xdr:rowOff>1780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374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46338</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76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227,006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99661</xdr:rowOff>
    </xdr:from>
    <xdr:to>
      <xdr:col>55</xdr:col>
      <xdr:colOff>88900</xdr:colOff>
      <xdr:row>70</xdr:row>
      <xdr:rowOff>99661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0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18720</xdr:rowOff>
    </xdr:from>
    <xdr:to>
      <xdr:col>55</xdr:col>
      <xdr:colOff>0</xdr:colOff>
      <xdr:row>77</xdr:row>
      <xdr:rowOff>53392</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220370"/>
          <a:ext cx="838200" cy="34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154959</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137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132082</xdr:rowOff>
    </xdr:from>
    <xdr:to>
      <xdr:col>55</xdr:col>
      <xdr:colOff>50800</xdr:colOff>
      <xdr:row>77</xdr:row>
      <xdr:rowOff>62232</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162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53392</xdr:rowOff>
    </xdr:from>
    <xdr:to>
      <xdr:col>50</xdr:col>
      <xdr:colOff>114300</xdr:colOff>
      <xdr:row>77</xdr:row>
      <xdr:rowOff>59570</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255042"/>
          <a:ext cx="889000" cy="6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22298</xdr:rowOff>
    </xdr:from>
    <xdr:to>
      <xdr:col>50</xdr:col>
      <xdr:colOff>165100</xdr:colOff>
      <xdr:row>77</xdr:row>
      <xdr:rowOff>123898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23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115025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16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48089</xdr:rowOff>
    </xdr:from>
    <xdr:to>
      <xdr:col>45</xdr:col>
      <xdr:colOff>177800</xdr:colOff>
      <xdr:row>77</xdr:row>
      <xdr:rowOff>59570</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249739"/>
          <a:ext cx="889000" cy="1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36705</xdr:rowOff>
    </xdr:from>
    <xdr:to>
      <xdr:col>46</xdr:col>
      <xdr:colOff>38100</xdr:colOff>
      <xdr:row>77</xdr:row>
      <xdr:rowOff>138305</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38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129432</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31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48089</xdr:rowOff>
    </xdr:from>
    <xdr:to>
      <xdr:col>41</xdr:col>
      <xdr:colOff>50800</xdr:colOff>
      <xdr:row>77</xdr:row>
      <xdr:rowOff>51243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6972300" y="13249739"/>
          <a:ext cx="889000" cy="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38351</xdr:rowOff>
    </xdr:from>
    <xdr:to>
      <xdr:col>41</xdr:col>
      <xdr:colOff>101600</xdr:colOff>
      <xdr:row>77</xdr:row>
      <xdr:rowOff>139951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240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131078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33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47072</xdr:rowOff>
    </xdr:from>
    <xdr:to>
      <xdr:col>36</xdr:col>
      <xdr:colOff>165100</xdr:colOff>
      <xdr:row>77</xdr:row>
      <xdr:rowOff>148672</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248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139799</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341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139370</xdr:rowOff>
    </xdr:from>
    <xdr:to>
      <xdr:col>55</xdr:col>
      <xdr:colOff>50800</xdr:colOff>
      <xdr:row>77</xdr:row>
      <xdr:rowOff>69520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16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117797</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147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2592</xdr:rowOff>
    </xdr:from>
    <xdr:to>
      <xdr:col>50</xdr:col>
      <xdr:colOff>165100</xdr:colOff>
      <xdr:row>77</xdr:row>
      <xdr:rowOff>104192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204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120719</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79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8770</xdr:rowOff>
    </xdr:from>
    <xdr:to>
      <xdr:col>46</xdr:col>
      <xdr:colOff>38100</xdr:colOff>
      <xdr:row>77</xdr:row>
      <xdr:rowOff>110370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210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126897</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85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168739</xdr:rowOff>
    </xdr:from>
    <xdr:to>
      <xdr:col>41</xdr:col>
      <xdr:colOff>101600</xdr:colOff>
      <xdr:row>77</xdr:row>
      <xdr:rowOff>98889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198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115416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297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443</xdr:rowOff>
    </xdr:from>
    <xdr:to>
      <xdr:col>36</xdr:col>
      <xdr:colOff>165100</xdr:colOff>
      <xdr:row>77</xdr:row>
      <xdr:rowOff>102043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02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118570</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2977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22330</xdr:rowOff>
    </xdr:from>
    <xdr:to>
      <xdr:col>54</xdr:col>
      <xdr:colOff>189865</xdr:colOff>
      <xdr:row>98</xdr:row>
      <xdr:rowOff>57600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452830"/>
          <a:ext cx="1270" cy="1406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61427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6863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57600</xdr:rowOff>
    </xdr:from>
    <xdr:to>
      <xdr:col>55</xdr:col>
      <xdr:colOff>88900</xdr:colOff>
      <xdr:row>98</xdr:row>
      <xdr:rowOff>57600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685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140457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228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148,782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22330</xdr:rowOff>
    </xdr:from>
    <xdr:to>
      <xdr:col>55</xdr:col>
      <xdr:colOff>88900</xdr:colOff>
      <xdr:row>90</xdr:row>
      <xdr:rowOff>22330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452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99913</xdr:rowOff>
    </xdr:from>
    <xdr:to>
      <xdr:col>55</xdr:col>
      <xdr:colOff>0</xdr:colOff>
      <xdr:row>97</xdr:row>
      <xdr:rowOff>119540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730563"/>
          <a:ext cx="838200" cy="19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107422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223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84545</xdr:rowOff>
    </xdr:from>
    <xdr:to>
      <xdr:col>55</xdr:col>
      <xdr:colOff>50800</xdr:colOff>
      <xdr:row>96</xdr:row>
      <xdr:rowOff>14695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37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24758</xdr:rowOff>
    </xdr:from>
    <xdr:to>
      <xdr:col>50</xdr:col>
      <xdr:colOff>114300</xdr:colOff>
      <xdr:row>97</xdr:row>
      <xdr:rowOff>119540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8750300" y="16655408"/>
          <a:ext cx="889000" cy="94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141838</xdr:rowOff>
    </xdr:from>
    <xdr:to>
      <xdr:col>50</xdr:col>
      <xdr:colOff>165100</xdr:colOff>
      <xdr:row>96</xdr:row>
      <xdr:rowOff>71988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429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88515</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20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24758</xdr:rowOff>
    </xdr:from>
    <xdr:to>
      <xdr:col>45</xdr:col>
      <xdr:colOff>177800</xdr:colOff>
      <xdr:row>97</xdr:row>
      <xdr:rowOff>117656</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flipV="1">
          <a:off x="7861300" y="16655408"/>
          <a:ext cx="889000" cy="9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130876</xdr:rowOff>
    </xdr:from>
    <xdr:to>
      <xdr:col>46</xdr:col>
      <xdr:colOff>38100</xdr:colOff>
      <xdr:row>96</xdr:row>
      <xdr:rowOff>61026</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41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77553</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19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35491</xdr:rowOff>
    </xdr:from>
    <xdr:to>
      <xdr:col>41</xdr:col>
      <xdr:colOff>50800</xdr:colOff>
      <xdr:row>97</xdr:row>
      <xdr:rowOff>117656</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a:off x="6972300" y="16666141"/>
          <a:ext cx="889000" cy="82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125901</xdr:rowOff>
    </xdr:from>
    <xdr:to>
      <xdr:col>41</xdr:col>
      <xdr:colOff>101600</xdr:colOff>
      <xdr:row>96</xdr:row>
      <xdr:rowOff>56051</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41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72578</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18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150851</xdr:rowOff>
    </xdr:from>
    <xdr:to>
      <xdr:col>36</xdr:col>
      <xdr:colOff>165100</xdr:colOff>
      <xdr:row>96</xdr:row>
      <xdr:rowOff>81001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43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97528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21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49113</xdr:rowOff>
    </xdr:from>
    <xdr:to>
      <xdr:col>55</xdr:col>
      <xdr:colOff>50800</xdr:colOff>
      <xdr:row>97</xdr:row>
      <xdr:rowOff>150713</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679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27540</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658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68740</xdr:rowOff>
    </xdr:from>
    <xdr:to>
      <xdr:col>50</xdr:col>
      <xdr:colOff>165100</xdr:colOff>
      <xdr:row>97</xdr:row>
      <xdr:rowOff>170340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699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161467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6792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145408</xdr:rowOff>
    </xdr:from>
    <xdr:to>
      <xdr:col>46</xdr:col>
      <xdr:colOff>38100</xdr:colOff>
      <xdr:row>97</xdr:row>
      <xdr:rowOff>75558</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604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66685</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6697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66856</xdr:rowOff>
    </xdr:from>
    <xdr:to>
      <xdr:col>41</xdr:col>
      <xdr:colOff>101600</xdr:colOff>
      <xdr:row>97</xdr:row>
      <xdr:rowOff>168456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697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159583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790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156141</xdr:rowOff>
    </xdr:from>
    <xdr:to>
      <xdr:col>36</xdr:col>
      <xdr:colOff>165100</xdr:colOff>
      <xdr:row>97</xdr:row>
      <xdr:rowOff>86291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615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77418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6708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35981</xdr:rowOff>
    </xdr:from>
    <xdr:to>
      <xdr:col>85</xdr:col>
      <xdr:colOff>126364</xdr:colOff>
      <xdr:row>38</xdr:row>
      <xdr:rowOff>82419</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179481"/>
          <a:ext cx="1269" cy="1418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86246</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0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82419</xdr:rowOff>
    </xdr:from>
    <xdr:to>
      <xdr:col>86</xdr:col>
      <xdr:colOff>25400</xdr:colOff>
      <xdr:row>38</xdr:row>
      <xdr:rowOff>82419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97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154108</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954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98,352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35981</xdr:rowOff>
    </xdr:from>
    <xdr:to>
      <xdr:col>86</xdr:col>
      <xdr:colOff>25400</xdr:colOff>
      <xdr:row>30</xdr:row>
      <xdr:rowOff>35981</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179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159360</xdr:rowOff>
    </xdr:from>
    <xdr:to>
      <xdr:col>85</xdr:col>
      <xdr:colOff>127000</xdr:colOff>
      <xdr:row>35</xdr:row>
      <xdr:rowOff>164421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5817210"/>
          <a:ext cx="838200" cy="34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92816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6501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114389</xdr:rowOff>
    </xdr:from>
    <xdr:to>
      <xdr:col>85</xdr:col>
      <xdr:colOff>177800</xdr:colOff>
      <xdr:row>37</xdr:row>
      <xdr:rowOff>44539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8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164421</xdr:rowOff>
    </xdr:from>
    <xdr:to>
      <xdr:col>81</xdr:col>
      <xdr:colOff>50800</xdr:colOff>
      <xdr:row>36</xdr:row>
      <xdr:rowOff>20093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165171"/>
          <a:ext cx="889000" cy="2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155618</xdr:rowOff>
    </xdr:from>
    <xdr:to>
      <xdr:col>81</xdr:col>
      <xdr:colOff>101600</xdr:colOff>
      <xdr:row>37</xdr:row>
      <xdr:rowOff>85768</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27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76895</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20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3095</xdr:rowOff>
    </xdr:from>
    <xdr:to>
      <xdr:col>76</xdr:col>
      <xdr:colOff>114300</xdr:colOff>
      <xdr:row>36</xdr:row>
      <xdr:rowOff>20093</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6175295"/>
          <a:ext cx="889000" cy="1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158950</xdr:rowOff>
    </xdr:from>
    <xdr:to>
      <xdr:col>76</xdr:col>
      <xdr:colOff>165100</xdr:colOff>
      <xdr:row>37</xdr:row>
      <xdr:rowOff>89100</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3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80227</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23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3095</xdr:rowOff>
    </xdr:from>
    <xdr:to>
      <xdr:col>71</xdr:col>
      <xdr:colOff>177800</xdr:colOff>
      <xdr:row>36</xdr:row>
      <xdr:rowOff>170790</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6175295"/>
          <a:ext cx="889000" cy="167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1052</xdr:rowOff>
    </xdr:from>
    <xdr:to>
      <xdr:col>72</xdr:col>
      <xdr:colOff>38100</xdr:colOff>
      <xdr:row>37</xdr:row>
      <xdr:rowOff>102652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344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93779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437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169759</xdr:rowOff>
    </xdr:from>
    <xdr:to>
      <xdr:col>67</xdr:col>
      <xdr:colOff>101600</xdr:colOff>
      <xdr:row>37</xdr:row>
      <xdr:rowOff>99909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41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91036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434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108560</xdr:rowOff>
    </xdr:from>
    <xdr:to>
      <xdr:col>85</xdr:col>
      <xdr:colOff>177800</xdr:colOff>
      <xdr:row>34</xdr:row>
      <xdr:rowOff>38710</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766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131437</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617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113621</xdr:rowOff>
    </xdr:from>
    <xdr:to>
      <xdr:col>81</xdr:col>
      <xdr:colOff>101600</xdr:colOff>
      <xdr:row>36</xdr:row>
      <xdr:rowOff>43771</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114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60298</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889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140743</xdr:rowOff>
    </xdr:from>
    <xdr:to>
      <xdr:col>76</xdr:col>
      <xdr:colOff>165100</xdr:colOff>
      <xdr:row>36</xdr:row>
      <xdr:rowOff>70893</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14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87420</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91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123745</xdr:rowOff>
    </xdr:from>
    <xdr:to>
      <xdr:col>72</xdr:col>
      <xdr:colOff>38100</xdr:colOff>
      <xdr:row>36</xdr:row>
      <xdr:rowOff>53895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124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70422</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899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119990</xdr:rowOff>
    </xdr:from>
    <xdr:to>
      <xdr:col>67</xdr:col>
      <xdr:colOff>101600</xdr:colOff>
      <xdr:row>37</xdr:row>
      <xdr:rowOff>50140</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292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66667</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067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教育費グラフ枠">
          <a:extLst>
            <a:ext uri="{FF2B5EF4-FFF2-40B4-BE49-F238E27FC236}">
              <a16:creationId xmlns:a16="http://schemas.microsoft.com/office/drawing/2014/main" id="{00000000-0008-0000-07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111407</xdr:rowOff>
    </xdr:from>
    <xdr:to>
      <xdr:col>85</xdr:col>
      <xdr:colOff>126364</xdr:colOff>
      <xdr:row>58</xdr:row>
      <xdr:rowOff>21689</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6317595" y="8683907"/>
          <a:ext cx="1269" cy="1281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25516</xdr:rowOff>
    </xdr:from>
    <xdr:ext cx="534377" cy="259045"/>
    <xdr:sp macro="" textlink="">
      <xdr:nvSpPr>
        <xdr:cNvPr id="573" name="教育費最小値テキスト">
          <a:extLst>
            <a:ext uri="{FF2B5EF4-FFF2-40B4-BE49-F238E27FC236}">
              <a16:creationId xmlns:a16="http://schemas.microsoft.com/office/drawing/2014/main" id="{00000000-0008-0000-0700-00003D020000}"/>
            </a:ext>
          </a:extLst>
        </xdr:cNvPr>
        <xdr:cNvSpPr txBox="1"/>
      </xdr:nvSpPr>
      <xdr:spPr>
        <a:xfrm>
          <a:off x="16370300" y="9969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21689</xdr:rowOff>
    </xdr:from>
    <xdr:to>
      <xdr:col>86</xdr:col>
      <xdr:colOff>25400</xdr:colOff>
      <xdr:row>58</xdr:row>
      <xdr:rowOff>21689</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99657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58084</xdr:rowOff>
    </xdr:from>
    <xdr:ext cx="599010" cy="259045"/>
    <xdr:sp macro="" textlink="">
      <xdr:nvSpPr>
        <xdr:cNvPr id="575" name="教育費最大値テキスト">
          <a:extLst>
            <a:ext uri="{FF2B5EF4-FFF2-40B4-BE49-F238E27FC236}">
              <a16:creationId xmlns:a16="http://schemas.microsoft.com/office/drawing/2014/main" id="{00000000-0008-0000-0700-00003F020000}"/>
            </a:ext>
          </a:extLst>
        </xdr:cNvPr>
        <xdr:cNvSpPr txBox="1"/>
      </xdr:nvSpPr>
      <xdr:spPr>
        <a:xfrm>
          <a:off x="16370300" y="845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111407</xdr:rowOff>
    </xdr:from>
    <xdr:to>
      <xdr:col>86</xdr:col>
      <xdr:colOff>25400</xdr:colOff>
      <xdr:row>50</xdr:row>
      <xdr:rowOff>111407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6230600" y="8683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62852</xdr:rowOff>
    </xdr:from>
    <xdr:to>
      <xdr:col>85</xdr:col>
      <xdr:colOff>127000</xdr:colOff>
      <xdr:row>55</xdr:row>
      <xdr:rowOff>121663</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5481300" y="9492602"/>
          <a:ext cx="838200" cy="58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118252</xdr:rowOff>
    </xdr:from>
    <xdr:ext cx="534377" cy="259045"/>
    <xdr:sp macro="" textlink="">
      <xdr:nvSpPr>
        <xdr:cNvPr id="578" name="教育費平均値テキスト">
          <a:extLst>
            <a:ext uri="{FF2B5EF4-FFF2-40B4-BE49-F238E27FC236}">
              <a16:creationId xmlns:a16="http://schemas.microsoft.com/office/drawing/2014/main" id="{00000000-0008-0000-0700-000042020000}"/>
            </a:ext>
          </a:extLst>
        </xdr:cNvPr>
        <xdr:cNvSpPr txBox="1"/>
      </xdr:nvSpPr>
      <xdr:spPr>
        <a:xfrm>
          <a:off x="16370300" y="9548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139825</xdr:rowOff>
    </xdr:from>
    <xdr:to>
      <xdr:col>85</xdr:col>
      <xdr:colOff>177800</xdr:colOff>
      <xdr:row>56</xdr:row>
      <xdr:rowOff>69975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62687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121663</xdr:rowOff>
    </xdr:from>
    <xdr:to>
      <xdr:col>81</xdr:col>
      <xdr:colOff>50800</xdr:colOff>
      <xdr:row>57</xdr:row>
      <xdr:rowOff>47361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flipV="1">
          <a:off x="14592300" y="9551413"/>
          <a:ext cx="889000" cy="268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195</xdr:rowOff>
    </xdr:from>
    <xdr:to>
      <xdr:col>81</xdr:col>
      <xdr:colOff>101600</xdr:colOff>
      <xdr:row>56</xdr:row>
      <xdr:rowOff>101795</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5430500" y="960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92922</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14111" y="9694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45966</xdr:rowOff>
    </xdr:from>
    <xdr:to>
      <xdr:col>76</xdr:col>
      <xdr:colOff>114300</xdr:colOff>
      <xdr:row>57</xdr:row>
      <xdr:rowOff>47361</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3703300" y="9818616"/>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51950</xdr:rowOff>
    </xdr:from>
    <xdr:to>
      <xdr:col>76</xdr:col>
      <xdr:colOff>165100</xdr:colOff>
      <xdr:row>56</xdr:row>
      <xdr:rowOff>153550</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4541500" y="965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170077</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325111" y="942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69786</xdr:rowOff>
    </xdr:from>
    <xdr:to>
      <xdr:col>71</xdr:col>
      <xdr:colOff>177800</xdr:colOff>
      <xdr:row>57</xdr:row>
      <xdr:rowOff>45966</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a:off x="12814300" y="9670986"/>
          <a:ext cx="889000" cy="14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47402</xdr:rowOff>
    </xdr:from>
    <xdr:to>
      <xdr:col>72</xdr:col>
      <xdr:colOff>38100</xdr:colOff>
      <xdr:row>56</xdr:row>
      <xdr:rowOff>149002</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3652500" y="9648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165529</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3436111" y="9423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51013</xdr:rowOff>
    </xdr:from>
    <xdr:to>
      <xdr:col>67</xdr:col>
      <xdr:colOff>101600</xdr:colOff>
      <xdr:row>56</xdr:row>
      <xdr:rowOff>152613</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2763500" y="965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143740</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547111" y="974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12052</xdr:rowOff>
    </xdr:from>
    <xdr:to>
      <xdr:col>85</xdr:col>
      <xdr:colOff>177800</xdr:colOff>
      <xdr:row>55</xdr:row>
      <xdr:rowOff>113652</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6268700" y="944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34929</xdr:rowOff>
    </xdr:from>
    <xdr:ext cx="534377" cy="259045"/>
    <xdr:sp macro="" textlink="">
      <xdr:nvSpPr>
        <xdr:cNvPr id="597" name="教育費該当値テキスト">
          <a:extLst>
            <a:ext uri="{FF2B5EF4-FFF2-40B4-BE49-F238E27FC236}">
              <a16:creationId xmlns:a16="http://schemas.microsoft.com/office/drawing/2014/main" id="{00000000-0008-0000-0700-000055020000}"/>
            </a:ext>
          </a:extLst>
        </xdr:cNvPr>
        <xdr:cNvSpPr txBox="1"/>
      </xdr:nvSpPr>
      <xdr:spPr>
        <a:xfrm>
          <a:off x="16370300" y="9293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70863</xdr:rowOff>
    </xdr:from>
    <xdr:to>
      <xdr:col>81</xdr:col>
      <xdr:colOff>101600</xdr:colOff>
      <xdr:row>56</xdr:row>
      <xdr:rowOff>1013</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5430500" y="950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17540</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14111" y="9275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168011</xdr:rowOff>
    </xdr:from>
    <xdr:to>
      <xdr:col>76</xdr:col>
      <xdr:colOff>165100</xdr:colOff>
      <xdr:row>57</xdr:row>
      <xdr:rowOff>98161</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4541500" y="976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89288</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4325111" y="986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166616</xdr:rowOff>
    </xdr:from>
    <xdr:to>
      <xdr:col>72</xdr:col>
      <xdr:colOff>38100</xdr:colOff>
      <xdr:row>57</xdr:row>
      <xdr:rowOff>96766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3652500" y="976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87893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3436111" y="9860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18986</xdr:rowOff>
    </xdr:from>
    <xdr:to>
      <xdr:col>67</xdr:col>
      <xdr:colOff>101600</xdr:colOff>
      <xdr:row>56</xdr:row>
      <xdr:rowOff>120586</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2763500" y="962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137113</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2547111" y="939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137541</xdr:rowOff>
    </xdr:from>
    <xdr:to>
      <xdr:col>85</xdr:col>
      <xdr:colOff>126364</xdr:colOff>
      <xdr:row>79</xdr:row>
      <xdr:rowOff>44450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139041"/>
          <a:ext cx="1269" cy="14499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84218</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14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114,170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137541</xdr:rowOff>
    </xdr:from>
    <xdr:to>
      <xdr:col>86</xdr:col>
      <xdr:colOff>25400</xdr:colOff>
      <xdr:row>70</xdr:row>
      <xdr:rowOff>137541</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139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23952</xdr:rowOff>
    </xdr:from>
    <xdr:to>
      <xdr:col>85</xdr:col>
      <xdr:colOff>127000</xdr:colOff>
      <xdr:row>79</xdr:row>
      <xdr:rowOff>32626</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5481300" y="13568502"/>
          <a:ext cx="838200" cy="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71010</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2726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48133</xdr:rowOff>
    </xdr:from>
    <xdr:to>
      <xdr:col>85</xdr:col>
      <xdr:colOff>177800</xdr:colOff>
      <xdr:row>78</xdr:row>
      <xdr:rowOff>149733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421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8153</xdr:rowOff>
    </xdr:from>
    <xdr:to>
      <xdr:col>81</xdr:col>
      <xdr:colOff>50800</xdr:colOff>
      <xdr:row>79</xdr:row>
      <xdr:rowOff>32626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552703"/>
          <a:ext cx="889000" cy="24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36615</xdr:rowOff>
    </xdr:from>
    <xdr:to>
      <xdr:col>81</xdr:col>
      <xdr:colOff>101600</xdr:colOff>
      <xdr:row>78</xdr:row>
      <xdr:rowOff>138215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409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154742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14111" y="13184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171145</xdr:rowOff>
    </xdr:from>
    <xdr:to>
      <xdr:col>76</xdr:col>
      <xdr:colOff>114300</xdr:colOff>
      <xdr:row>79</xdr:row>
      <xdr:rowOff>8153</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544245"/>
          <a:ext cx="889000" cy="8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49403</xdr:rowOff>
    </xdr:from>
    <xdr:to>
      <xdr:col>76</xdr:col>
      <xdr:colOff>165100</xdr:colOff>
      <xdr:row>78</xdr:row>
      <xdr:rowOff>151003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42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167530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19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171145</xdr:rowOff>
    </xdr:from>
    <xdr:to>
      <xdr:col>71</xdr:col>
      <xdr:colOff>177800</xdr:colOff>
      <xdr:row>79</xdr:row>
      <xdr:rowOff>6820</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flipV="1">
          <a:off x="12814300" y="13544245"/>
          <a:ext cx="889000" cy="7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97346</xdr:rowOff>
    </xdr:from>
    <xdr:to>
      <xdr:col>72</xdr:col>
      <xdr:colOff>38100</xdr:colOff>
      <xdr:row>79</xdr:row>
      <xdr:rowOff>27496</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470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44023</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245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111785</xdr:rowOff>
    </xdr:from>
    <xdr:to>
      <xdr:col>67</xdr:col>
      <xdr:colOff>101600</xdr:colOff>
      <xdr:row>79</xdr:row>
      <xdr:rowOff>41935</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48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58462</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6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144602</xdr:rowOff>
    </xdr:from>
    <xdr:to>
      <xdr:col>85</xdr:col>
      <xdr:colOff>177800</xdr:colOff>
      <xdr:row>79</xdr:row>
      <xdr:rowOff>74752</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1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59529</xdr:rowOff>
    </xdr:from>
    <xdr:ext cx="469744"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43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153276</xdr:rowOff>
    </xdr:from>
    <xdr:to>
      <xdr:col>81</xdr:col>
      <xdr:colOff>101600</xdr:colOff>
      <xdr:row>79</xdr:row>
      <xdr:rowOff>83426</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26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74553</xdr:rowOff>
    </xdr:from>
    <xdr:ext cx="378565"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2017" y="136191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128803</xdr:rowOff>
    </xdr:from>
    <xdr:to>
      <xdr:col>76</xdr:col>
      <xdr:colOff>165100</xdr:colOff>
      <xdr:row>79</xdr:row>
      <xdr:rowOff>58953</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01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50080</xdr:rowOff>
    </xdr:from>
    <xdr:ext cx="469744"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357428" y="13594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120345</xdr:rowOff>
    </xdr:from>
    <xdr:to>
      <xdr:col>72</xdr:col>
      <xdr:colOff>38100</xdr:colOff>
      <xdr:row>79</xdr:row>
      <xdr:rowOff>50495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49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41622</xdr:rowOff>
    </xdr:from>
    <xdr:ext cx="469744"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468428" y="1358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127470</xdr:rowOff>
    </xdr:from>
    <xdr:to>
      <xdr:col>67</xdr:col>
      <xdr:colOff>101600</xdr:colOff>
      <xdr:row>79</xdr:row>
      <xdr:rowOff>57620</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0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48747</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579428" y="135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144434</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94</xdr:row>
      <xdr:rowOff>160763</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5641</xdr:rowOff>
    </xdr:from>
    <xdr:ext cx="59541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21970</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公債費グラフ枠">
          <a:extLst>
            <a:ext uri="{FF2B5EF4-FFF2-40B4-BE49-F238E27FC236}">
              <a16:creationId xmlns:a16="http://schemas.microsoft.com/office/drawing/2014/main" id="{00000000-0008-0000-0700-0000A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135455</xdr:rowOff>
    </xdr:from>
    <xdr:to>
      <xdr:col>85</xdr:col>
      <xdr:colOff>126364</xdr:colOff>
      <xdr:row>99</xdr:row>
      <xdr:rowOff>4319</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6317595" y="15565955"/>
          <a:ext cx="1269" cy="1411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8146</xdr:rowOff>
    </xdr:from>
    <xdr:ext cx="534377" cy="259045"/>
    <xdr:sp macro="" textlink="">
      <xdr:nvSpPr>
        <xdr:cNvPr id="689" name="公債費最小値テキスト">
          <a:extLst>
            <a:ext uri="{FF2B5EF4-FFF2-40B4-BE49-F238E27FC236}">
              <a16:creationId xmlns:a16="http://schemas.microsoft.com/office/drawing/2014/main" id="{00000000-0008-0000-0700-0000B1020000}"/>
            </a:ext>
          </a:extLst>
        </xdr:cNvPr>
        <xdr:cNvSpPr txBox="1"/>
      </xdr:nvSpPr>
      <xdr:spPr>
        <a:xfrm>
          <a:off x="16370300" y="1698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4319</xdr:rowOff>
    </xdr:from>
    <xdr:to>
      <xdr:col>86</xdr:col>
      <xdr:colOff>25400</xdr:colOff>
      <xdr:row>99</xdr:row>
      <xdr:rowOff>4319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6977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82132</xdr:rowOff>
    </xdr:from>
    <xdr:ext cx="599010" cy="259045"/>
    <xdr:sp macro="" textlink="">
      <xdr:nvSpPr>
        <xdr:cNvPr id="691" name="公債費最大値テキスト">
          <a:extLst>
            <a:ext uri="{FF2B5EF4-FFF2-40B4-BE49-F238E27FC236}">
              <a16:creationId xmlns:a16="http://schemas.microsoft.com/office/drawing/2014/main" id="{00000000-0008-0000-0700-0000B3020000}"/>
            </a:ext>
          </a:extLst>
        </xdr:cNvPr>
        <xdr:cNvSpPr txBox="1"/>
      </xdr:nvSpPr>
      <xdr:spPr>
        <a:xfrm>
          <a:off x="16370300" y="15341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461,300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135455</xdr:rowOff>
    </xdr:from>
    <xdr:to>
      <xdr:col>86</xdr:col>
      <xdr:colOff>25400</xdr:colOff>
      <xdr:row>90</xdr:row>
      <xdr:rowOff>135455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a:off x="16230600" y="15565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28470</xdr:rowOff>
    </xdr:from>
    <xdr:to>
      <xdr:col>85</xdr:col>
      <xdr:colOff>127000</xdr:colOff>
      <xdr:row>98</xdr:row>
      <xdr:rowOff>29077</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5481300" y="16830570"/>
          <a:ext cx="838200" cy="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139113</xdr:rowOff>
    </xdr:from>
    <xdr:ext cx="534377" cy="259045"/>
    <xdr:sp macro="" textlink="">
      <xdr:nvSpPr>
        <xdr:cNvPr id="694" name="公債費平均値テキスト">
          <a:extLst>
            <a:ext uri="{FF2B5EF4-FFF2-40B4-BE49-F238E27FC236}">
              <a16:creationId xmlns:a16="http://schemas.microsoft.com/office/drawing/2014/main" id="{00000000-0008-0000-0700-0000B6020000}"/>
            </a:ext>
          </a:extLst>
        </xdr:cNvPr>
        <xdr:cNvSpPr txBox="1"/>
      </xdr:nvSpPr>
      <xdr:spPr>
        <a:xfrm>
          <a:off x="16370300" y="167697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160686</xdr:rowOff>
    </xdr:from>
    <xdr:to>
      <xdr:col>85</xdr:col>
      <xdr:colOff>177800</xdr:colOff>
      <xdr:row>98</xdr:row>
      <xdr:rowOff>90836</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6268700" y="16791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29077</xdr:rowOff>
    </xdr:from>
    <xdr:to>
      <xdr:col>81</xdr:col>
      <xdr:colOff>50800</xdr:colOff>
      <xdr:row>98</xdr:row>
      <xdr:rowOff>33992</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4592300" y="16831177"/>
          <a:ext cx="889000" cy="4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165060</xdr:rowOff>
    </xdr:from>
    <xdr:to>
      <xdr:col>81</xdr:col>
      <xdr:colOff>101600</xdr:colOff>
      <xdr:row>98</xdr:row>
      <xdr:rowOff>95210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5430500" y="16795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86337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14111" y="16888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33992</xdr:rowOff>
    </xdr:from>
    <xdr:to>
      <xdr:col>76</xdr:col>
      <xdr:colOff>114300</xdr:colOff>
      <xdr:row>98</xdr:row>
      <xdr:rowOff>38908</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3703300" y="16836092"/>
          <a:ext cx="889000" cy="4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162902</xdr:rowOff>
    </xdr:from>
    <xdr:to>
      <xdr:col>76</xdr:col>
      <xdr:colOff>165100</xdr:colOff>
      <xdr:row>98</xdr:row>
      <xdr:rowOff>93052</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4541500" y="16793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84179</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325111" y="16886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38908</xdr:rowOff>
    </xdr:from>
    <xdr:to>
      <xdr:col>71</xdr:col>
      <xdr:colOff>177800</xdr:colOff>
      <xdr:row>98</xdr:row>
      <xdr:rowOff>51502</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2814300" y="16841008"/>
          <a:ext cx="889000" cy="12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162140</xdr:rowOff>
    </xdr:from>
    <xdr:to>
      <xdr:col>72</xdr:col>
      <xdr:colOff>38100</xdr:colOff>
      <xdr:row>98</xdr:row>
      <xdr:rowOff>92290</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3652500" y="1679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83417</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3436111" y="16885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159446</xdr:rowOff>
    </xdr:from>
    <xdr:to>
      <xdr:col>67</xdr:col>
      <xdr:colOff>101600</xdr:colOff>
      <xdr:row>98</xdr:row>
      <xdr:rowOff>89596</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2763500" y="1679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106123</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547111" y="16565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149120</xdr:rowOff>
    </xdr:from>
    <xdr:to>
      <xdr:col>85</xdr:col>
      <xdr:colOff>177800</xdr:colOff>
      <xdr:row>98</xdr:row>
      <xdr:rowOff>79270</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6268700" y="16779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547</xdr:rowOff>
    </xdr:from>
    <xdr:ext cx="534377" cy="259045"/>
    <xdr:sp macro="" textlink="">
      <xdr:nvSpPr>
        <xdr:cNvPr id="713" name="公債費該当値テキスト">
          <a:extLst>
            <a:ext uri="{FF2B5EF4-FFF2-40B4-BE49-F238E27FC236}">
              <a16:creationId xmlns:a16="http://schemas.microsoft.com/office/drawing/2014/main" id="{00000000-0008-0000-0700-0000C9020000}"/>
            </a:ext>
          </a:extLst>
        </xdr:cNvPr>
        <xdr:cNvSpPr txBox="1"/>
      </xdr:nvSpPr>
      <xdr:spPr>
        <a:xfrm>
          <a:off x="16370300" y="16631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149727</xdr:rowOff>
    </xdr:from>
    <xdr:to>
      <xdr:col>81</xdr:col>
      <xdr:colOff>101600</xdr:colOff>
      <xdr:row>98</xdr:row>
      <xdr:rowOff>79877</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5430500" y="1678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96404</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5214111" y="16555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154642</xdr:rowOff>
    </xdr:from>
    <xdr:to>
      <xdr:col>76</xdr:col>
      <xdr:colOff>165100</xdr:colOff>
      <xdr:row>98</xdr:row>
      <xdr:rowOff>84792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4541500" y="167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101319</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4325111" y="16560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159558</xdr:rowOff>
    </xdr:from>
    <xdr:to>
      <xdr:col>72</xdr:col>
      <xdr:colOff>38100</xdr:colOff>
      <xdr:row>98</xdr:row>
      <xdr:rowOff>89708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3652500" y="1679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106235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3436111" y="1656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702</xdr:rowOff>
    </xdr:from>
    <xdr:to>
      <xdr:col>67</xdr:col>
      <xdr:colOff>101600</xdr:colOff>
      <xdr:row>98</xdr:row>
      <xdr:rowOff>102302</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2763500" y="16802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93429</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2547111" y="16895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諸支出金グラフ枠">
          <a:extLst>
            <a:ext uri="{FF2B5EF4-FFF2-40B4-BE49-F238E27FC236}">
              <a16:creationId xmlns:a16="http://schemas.microsoft.com/office/drawing/2014/main" id="{00000000-0008-0000-0700-0000E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149416</xdr:rowOff>
    </xdr:from>
    <xdr:to>
      <xdr:col>116</xdr:col>
      <xdr:colOff>62864</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flipV="1">
          <a:off x="22159595" y="5121466"/>
          <a:ext cx="1269" cy="1609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73360</xdr:rowOff>
    </xdr:from>
    <xdr:ext cx="249299" cy="259045"/>
    <xdr:sp macro="" textlink="">
      <xdr:nvSpPr>
        <xdr:cNvPr id="746" name="諸支出金最小値テキスト">
          <a:extLst>
            <a:ext uri="{FF2B5EF4-FFF2-40B4-BE49-F238E27FC236}">
              <a16:creationId xmlns:a16="http://schemas.microsoft.com/office/drawing/2014/main" id="{00000000-0008-0000-0700-0000EA020000}"/>
            </a:ext>
          </a:extLst>
        </xdr:cNvPr>
        <xdr:cNvSpPr txBox="1"/>
      </xdr:nvSpPr>
      <xdr:spPr>
        <a:xfrm>
          <a:off x="22212300" y="675991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96093</xdr:rowOff>
    </xdr:from>
    <xdr:ext cx="469744" cy="259045"/>
    <xdr:sp macro="" textlink="">
      <xdr:nvSpPr>
        <xdr:cNvPr id="748" name="諸支出金最大値テキスト">
          <a:extLst>
            <a:ext uri="{FF2B5EF4-FFF2-40B4-BE49-F238E27FC236}">
              <a16:creationId xmlns:a16="http://schemas.microsoft.com/office/drawing/2014/main" id="{00000000-0008-0000-0700-0000EC020000}"/>
            </a:ext>
          </a:extLst>
        </xdr:cNvPr>
        <xdr:cNvSpPr txBox="1"/>
      </xdr:nvSpPr>
      <xdr:spPr>
        <a:xfrm>
          <a:off x="22212300" y="4896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8,449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29</xdr:row>
      <xdr:rowOff>149416</xdr:rowOff>
    </xdr:from>
    <xdr:to>
      <xdr:col>116</xdr:col>
      <xdr:colOff>152400</xdr:colOff>
      <xdr:row>29</xdr:row>
      <xdr:rowOff>149416</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5121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50736</xdr:rowOff>
    </xdr:from>
    <xdr:to>
      <xdr:col>116</xdr:col>
      <xdr:colOff>63500</xdr:colOff>
      <xdr:row>30</xdr:row>
      <xdr:rowOff>55118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1323300" y="5194236"/>
          <a:ext cx="838200" cy="4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117809</xdr:rowOff>
    </xdr:from>
    <xdr:ext cx="378565" cy="259045"/>
    <xdr:sp macro="" textlink="">
      <xdr:nvSpPr>
        <xdr:cNvPr id="751" name="諸支出金平均値テキスト">
          <a:extLst>
            <a:ext uri="{FF2B5EF4-FFF2-40B4-BE49-F238E27FC236}">
              <a16:creationId xmlns:a16="http://schemas.microsoft.com/office/drawing/2014/main" id="{00000000-0008-0000-0700-0000EF020000}"/>
            </a:ext>
          </a:extLst>
        </xdr:cNvPr>
        <xdr:cNvSpPr txBox="1"/>
      </xdr:nvSpPr>
      <xdr:spPr>
        <a:xfrm>
          <a:off x="22212300" y="663290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139382</xdr:rowOff>
    </xdr:from>
    <xdr:to>
      <xdr:col>116</xdr:col>
      <xdr:colOff>114300</xdr:colOff>
      <xdr:row>39</xdr:row>
      <xdr:rowOff>69532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21107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55118</xdr:rowOff>
    </xdr:from>
    <xdr:to>
      <xdr:col>111</xdr:col>
      <xdr:colOff>177800</xdr:colOff>
      <xdr:row>32</xdr:row>
      <xdr:rowOff>129603</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flipV="1">
          <a:off x="20434300" y="5198618"/>
          <a:ext cx="889000" cy="417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142240</xdr:rowOff>
    </xdr:from>
    <xdr:to>
      <xdr:col>112</xdr:col>
      <xdr:colOff>38100</xdr:colOff>
      <xdr:row>39</xdr:row>
      <xdr:rowOff>72390</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1272500" y="665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63517</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4017" y="67500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133223</xdr:rowOff>
    </xdr:from>
    <xdr:to>
      <xdr:col>107</xdr:col>
      <xdr:colOff>50800</xdr:colOff>
      <xdr:row>32</xdr:row>
      <xdr:rowOff>129603</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19545300" y="5448173"/>
          <a:ext cx="889000" cy="167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134430</xdr:rowOff>
    </xdr:from>
    <xdr:to>
      <xdr:col>107</xdr:col>
      <xdr:colOff>101600</xdr:colOff>
      <xdr:row>39</xdr:row>
      <xdr:rowOff>64580</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0383500" y="664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55707</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5017" y="67422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133223</xdr:rowOff>
    </xdr:from>
    <xdr:to>
      <xdr:col>102</xdr:col>
      <xdr:colOff>114300</xdr:colOff>
      <xdr:row>35</xdr:row>
      <xdr:rowOff>155130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flipV="1">
          <a:off x="18656300" y="5448173"/>
          <a:ext cx="889000" cy="707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89091</xdr:rowOff>
    </xdr:from>
    <xdr:to>
      <xdr:col>102</xdr:col>
      <xdr:colOff>165100</xdr:colOff>
      <xdr:row>39</xdr:row>
      <xdr:rowOff>19241</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19494500" y="660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10368</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6017" y="66969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141097</xdr:rowOff>
    </xdr:from>
    <xdr:to>
      <xdr:col>98</xdr:col>
      <xdr:colOff>38100</xdr:colOff>
      <xdr:row>39</xdr:row>
      <xdr:rowOff>71247</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8605500" y="665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62374</xdr:rowOff>
    </xdr:from>
    <xdr:ext cx="378565"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7017" y="67489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29</xdr:row>
      <xdr:rowOff>171386</xdr:rowOff>
    </xdr:from>
    <xdr:to>
      <xdr:col>116</xdr:col>
      <xdr:colOff>114300</xdr:colOff>
      <xdr:row>30</xdr:row>
      <xdr:rowOff>101536</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2110700" y="514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29</xdr:row>
      <xdr:rowOff>86313</xdr:rowOff>
    </xdr:from>
    <xdr:ext cx="469744" cy="259045"/>
    <xdr:sp macro="" textlink="">
      <xdr:nvSpPr>
        <xdr:cNvPr id="770" name="諸支出金該当値テキスト">
          <a:extLst>
            <a:ext uri="{FF2B5EF4-FFF2-40B4-BE49-F238E27FC236}">
              <a16:creationId xmlns:a16="http://schemas.microsoft.com/office/drawing/2014/main" id="{00000000-0008-0000-0700-000002030000}"/>
            </a:ext>
          </a:extLst>
        </xdr:cNvPr>
        <xdr:cNvSpPr txBox="1"/>
      </xdr:nvSpPr>
      <xdr:spPr>
        <a:xfrm>
          <a:off x="22212300" y="5058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4318</xdr:rowOff>
    </xdr:from>
    <xdr:to>
      <xdr:col>112</xdr:col>
      <xdr:colOff>38100</xdr:colOff>
      <xdr:row>30</xdr:row>
      <xdr:rowOff>105918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1272500" y="514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28</xdr:row>
      <xdr:rowOff>122445</xdr:rowOff>
    </xdr:from>
    <xdr:ext cx="469744"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1088428" y="4923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32</xdr:row>
      <xdr:rowOff>78803</xdr:rowOff>
    </xdr:from>
    <xdr:to>
      <xdr:col>107</xdr:col>
      <xdr:colOff>101600</xdr:colOff>
      <xdr:row>33</xdr:row>
      <xdr:rowOff>8953</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0383500" y="556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31</xdr:row>
      <xdr:rowOff>25480</xdr:rowOff>
    </xdr:from>
    <xdr:ext cx="469744"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0199428" y="5340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31</xdr:row>
      <xdr:rowOff>82423</xdr:rowOff>
    </xdr:from>
    <xdr:to>
      <xdr:col>102</xdr:col>
      <xdr:colOff>165100</xdr:colOff>
      <xdr:row>32</xdr:row>
      <xdr:rowOff>12573</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19494500" y="539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30</xdr:row>
      <xdr:rowOff>29100</xdr:rowOff>
    </xdr:from>
    <xdr:ext cx="469744"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19310428" y="5172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104330</xdr:rowOff>
    </xdr:from>
    <xdr:to>
      <xdr:col>98</xdr:col>
      <xdr:colOff>38100</xdr:colOff>
      <xdr:row>36</xdr:row>
      <xdr:rowOff>34480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8605500" y="610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51007</xdr:rowOff>
    </xdr:from>
    <xdr:ext cx="469744"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421428" y="5880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1" name="前年度繰上充用金グラフ枠">
          <a:extLst>
            <a:ext uri="{FF2B5EF4-FFF2-40B4-BE49-F238E27FC236}">
              <a16:creationId xmlns:a16="http://schemas.microsoft.com/office/drawing/2014/main" id="{00000000-0008-0000-0700-00002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168021</xdr:rowOff>
    </xdr:from>
    <xdr:to>
      <xdr:col>116</xdr:col>
      <xdr:colOff>62864</xdr:colOff>
      <xdr:row>59</xdr:row>
      <xdr:rowOff>44450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flipV="1">
          <a:off x="22159595" y="8740521"/>
          <a:ext cx="1269" cy="14194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92219</xdr:rowOff>
    </xdr:from>
    <xdr:ext cx="249299" cy="259045"/>
    <xdr:sp macro="" textlink="">
      <xdr:nvSpPr>
        <xdr:cNvPr id="803" name="前年度繰上充用金最小値テキスト">
          <a:extLst>
            <a:ext uri="{FF2B5EF4-FFF2-40B4-BE49-F238E27FC236}">
              <a16:creationId xmlns:a16="http://schemas.microsoft.com/office/drawing/2014/main" id="{00000000-0008-0000-0700-000023030000}"/>
            </a:ext>
          </a:extLst>
        </xdr:cNvPr>
        <xdr:cNvSpPr txBox="1"/>
      </xdr:nvSpPr>
      <xdr:spPr>
        <a:xfrm>
          <a:off x="22212300" y="10207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114698</xdr:rowOff>
    </xdr:from>
    <xdr:ext cx="534377" cy="259045"/>
    <xdr:sp macro="" textlink="">
      <xdr:nvSpPr>
        <xdr:cNvPr id="805" name="前年度繰上充用金最大値テキスト">
          <a:extLst>
            <a:ext uri="{FF2B5EF4-FFF2-40B4-BE49-F238E27FC236}">
              <a16:creationId xmlns:a16="http://schemas.microsoft.com/office/drawing/2014/main" id="{00000000-0008-0000-0700-000025030000}"/>
            </a:ext>
          </a:extLst>
        </xdr:cNvPr>
        <xdr:cNvSpPr txBox="1"/>
      </xdr:nvSpPr>
      <xdr:spPr>
        <a:xfrm>
          <a:off x="22212300" y="8515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11,177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168021</xdr:rowOff>
    </xdr:from>
    <xdr:to>
      <xdr:col>116</xdr:col>
      <xdr:colOff>152400</xdr:colOff>
      <xdr:row>50</xdr:row>
      <xdr:rowOff>168021</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2072600" y="8740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9669</xdr:rowOff>
    </xdr:from>
    <xdr:ext cx="313932" cy="259045"/>
    <xdr:sp macro="" textlink="">
      <xdr:nvSpPr>
        <xdr:cNvPr id="808" name="前年度繰上充用金平均値テキスト">
          <a:extLst>
            <a:ext uri="{FF2B5EF4-FFF2-40B4-BE49-F238E27FC236}">
              <a16:creationId xmlns:a16="http://schemas.microsoft.com/office/drawing/2014/main" id="{00000000-0008-0000-0700-000028030000}"/>
            </a:ext>
          </a:extLst>
        </xdr:cNvPr>
        <xdr:cNvSpPr txBox="1"/>
      </xdr:nvSpPr>
      <xdr:spPr>
        <a:xfrm>
          <a:off x="22212300" y="995376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158242</xdr:rowOff>
    </xdr:from>
    <xdr:to>
      <xdr:col>116</xdr:col>
      <xdr:colOff>114300</xdr:colOff>
      <xdr:row>59</xdr:row>
      <xdr:rowOff>88392</xdr:rowOff>
    </xdr:to>
    <xdr:sp macro="" textlink="">
      <xdr:nvSpPr>
        <xdr:cNvPr id="809" name="フローチャート: 判断 808">
          <a:extLst>
            <a:ext uri="{FF2B5EF4-FFF2-40B4-BE49-F238E27FC236}">
              <a16:creationId xmlns:a16="http://schemas.microsoft.com/office/drawing/2014/main" id="{00000000-0008-0000-0700-000029030000}"/>
            </a:ext>
          </a:extLst>
        </xdr:cNvPr>
        <xdr:cNvSpPr/>
      </xdr:nvSpPr>
      <xdr:spPr>
        <a:xfrm>
          <a:off x="22110700" y="10102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156972</xdr:rowOff>
    </xdr:from>
    <xdr:to>
      <xdr:col>112</xdr:col>
      <xdr:colOff>38100</xdr:colOff>
      <xdr:row>59</xdr:row>
      <xdr:rowOff>87122</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1272500" y="1010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103649</xdr:rowOff>
    </xdr:from>
    <xdr:ext cx="313932"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66333" y="987629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156718</xdr:rowOff>
    </xdr:from>
    <xdr:to>
      <xdr:col>107</xdr:col>
      <xdr:colOff>101600</xdr:colOff>
      <xdr:row>59</xdr:row>
      <xdr:rowOff>86868</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20383500" y="10100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103395</xdr:rowOff>
    </xdr:from>
    <xdr:ext cx="313932"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277333" y="98760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157353</xdr:rowOff>
    </xdr:from>
    <xdr:to>
      <xdr:col>102</xdr:col>
      <xdr:colOff>165100</xdr:colOff>
      <xdr:row>59</xdr:row>
      <xdr:rowOff>87503</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19494500" y="101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104030</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88333" y="987668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158115</xdr:rowOff>
    </xdr:from>
    <xdr:to>
      <xdr:col>98</xdr:col>
      <xdr:colOff>38100</xdr:colOff>
      <xdr:row>59</xdr:row>
      <xdr:rowOff>88265</xdr:rowOff>
    </xdr:to>
    <xdr:sp macro="" textlink="">
      <xdr:nvSpPr>
        <xdr:cNvPr id="819" name="フローチャート: 判断 818">
          <a:extLst>
            <a:ext uri="{FF2B5EF4-FFF2-40B4-BE49-F238E27FC236}">
              <a16:creationId xmlns:a16="http://schemas.microsoft.com/office/drawing/2014/main" id="{00000000-0008-0000-0700-000033030000}"/>
            </a:ext>
          </a:extLst>
        </xdr:cNvPr>
        <xdr:cNvSpPr/>
      </xdr:nvSpPr>
      <xdr:spPr>
        <a:xfrm>
          <a:off x="18605500" y="1010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104792</xdr:rowOff>
    </xdr:from>
    <xdr:ext cx="313932"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499333" y="98774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136669</xdr:rowOff>
    </xdr:from>
    <xdr:ext cx="249299" cy="259045"/>
    <xdr:sp macro="" textlink="">
      <xdr:nvSpPr>
        <xdr:cNvPr id="827" name="前年度繰上充用金該当値テキスト">
          <a:extLst>
            <a:ext uri="{FF2B5EF4-FFF2-40B4-BE49-F238E27FC236}">
              <a16:creationId xmlns:a16="http://schemas.microsoft.com/office/drawing/2014/main" id="{00000000-0008-0000-0700-00003B030000}"/>
            </a:ext>
          </a:extLst>
        </xdr:cNvPr>
        <xdr:cNvSpPr txBox="1"/>
      </xdr:nvSpPr>
      <xdr:spPr>
        <a:xfrm>
          <a:off x="22212300" y="100807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3" name="テキスト ボックス 832">
          <a:extLst>
            <a:ext uri="{FF2B5EF4-FFF2-40B4-BE49-F238E27FC236}">
              <a16:creationId xmlns:a16="http://schemas.microsoft.com/office/drawing/2014/main" id="{00000000-0008-0000-0700-000041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6" name="正方形/長方形 835">
          <a:extLst>
            <a:ext uri="{FF2B5EF4-FFF2-40B4-BE49-F238E27FC236}">
              <a16:creationId xmlns:a16="http://schemas.microsoft.com/office/drawing/2014/main" id="{00000000-0008-0000-0700-00004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7" name="正方形/長方形 836">
          <a:extLst>
            <a:ext uri="{FF2B5EF4-FFF2-40B4-BE49-F238E27FC236}">
              <a16:creationId xmlns:a16="http://schemas.microsoft.com/office/drawing/2014/main" id="{00000000-0008-0000-0700-00004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8" name="テキスト ボックス 837">
          <a:extLst>
            <a:ext uri="{FF2B5EF4-FFF2-40B4-BE49-F238E27FC236}">
              <a16:creationId xmlns:a16="http://schemas.microsoft.com/office/drawing/2014/main" id="{00000000-0008-0000-0700-00004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・衛生費が住民一人当たり</a:t>
          </a:r>
          <a:r>
            <a:rPr lang="ja-JP" altLang="en-US" sz="1100" b="0" i="0" baseline="0">
              <a:solidFill>
                <a:schemeClr val="dk1"/>
              </a:solidFill>
              <a:effectLst/>
              <a:latin typeface="+mn-lt"/>
              <a:ea typeface="+mn-ea"/>
              <a:cs typeface="+mn-cs"/>
            </a:rPr>
            <a:t>７５，４７１</a:t>
          </a:r>
          <a:r>
            <a:rPr lang="ja-JP" altLang="ja-JP" sz="1100" b="0" i="0" baseline="0">
              <a:solidFill>
                <a:schemeClr val="dk1"/>
              </a:solidFill>
              <a:effectLst/>
              <a:latin typeface="+mn-lt"/>
              <a:ea typeface="+mn-ea"/>
              <a:cs typeface="+mn-cs"/>
            </a:rPr>
            <a:t>円となっており、類似団体平均に比べ高止まりしている。これは、有人離島を抱える本市の地理的要因から、各離島に診療所を設置しているほか、廃棄物処理施設の維持管理や一般廃棄物及びし尿処理にかかる海上輸送等の経費を要するため、類似団体と比較が困難な事情がある。</a:t>
          </a:r>
          <a:endParaRPr lang="ja-JP" altLang="ja-JP" sz="1400">
            <a:effectLst/>
          </a:endParaRPr>
        </a:p>
        <a:p>
          <a:pPr eaLnBrk="1" fontAlgn="auto" latinLnBrk="0" hangingPunct="1"/>
          <a:r>
            <a:rPr lang="ja-JP" altLang="ja-JP" sz="1100" b="0" i="0" baseline="0">
              <a:solidFill>
                <a:schemeClr val="dk1"/>
              </a:solidFill>
              <a:effectLst/>
              <a:latin typeface="+mn-lt"/>
              <a:ea typeface="+mn-ea"/>
              <a:cs typeface="+mn-cs"/>
            </a:rPr>
            <a:t>・消防費が住民一人当たり</a:t>
          </a:r>
          <a:r>
            <a:rPr lang="ja-JP" altLang="en-US" sz="1100" b="0" i="0" baseline="0">
              <a:solidFill>
                <a:schemeClr val="dk1"/>
              </a:solidFill>
              <a:effectLst/>
              <a:latin typeface="+mn-lt"/>
              <a:ea typeface="+mn-ea"/>
              <a:cs typeface="+mn-cs"/>
            </a:rPr>
            <a:t>５９，２９６</a:t>
          </a:r>
          <a:r>
            <a:rPr lang="ja-JP" altLang="ja-JP" sz="1100" b="0" i="0" baseline="0">
              <a:solidFill>
                <a:schemeClr val="dk1"/>
              </a:solidFill>
              <a:effectLst/>
              <a:latin typeface="+mn-lt"/>
              <a:ea typeface="+mn-ea"/>
              <a:cs typeface="+mn-cs"/>
            </a:rPr>
            <a:t>円と</a:t>
          </a:r>
          <a:r>
            <a:rPr lang="ja-JP" altLang="en-US" sz="1100" b="0" i="0" baseline="0">
              <a:solidFill>
                <a:schemeClr val="dk1"/>
              </a:solidFill>
              <a:effectLst/>
              <a:latin typeface="+mn-lt"/>
              <a:ea typeface="+mn-ea"/>
              <a:cs typeface="+mn-cs"/>
            </a:rPr>
            <a:t>前年度から大きく増加している</a:t>
          </a:r>
          <a:r>
            <a:rPr lang="ja-JP" altLang="ja-JP" sz="1100" b="0" i="0" baseline="0">
              <a:solidFill>
                <a:schemeClr val="dk1"/>
              </a:solidFill>
              <a:effectLst/>
              <a:latin typeface="+mn-lt"/>
              <a:ea typeface="+mn-ea"/>
              <a:cs typeface="+mn-cs"/>
            </a:rPr>
            <a:t>。これは、</a:t>
          </a:r>
          <a:r>
            <a:rPr lang="ja-JP" altLang="en-US" sz="1100" b="0" i="0" baseline="0">
              <a:solidFill>
                <a:schemeClr val="dk1"/>
              </a:solidFill>
              <a:effectLst/>
              <a:latin typeface="+mn-lt"/>
              <a:ea typeface="+mn-ea"/>
              <a:cs typeface="+mn-cs"/>
            </a:rPr>
            <a:t>消防庁舎建設事業が増となったことによる。</a:t>
          </a:r>
          <a:endParaRPr lang="en-US" altLang="ja-JP" sz="1100" b="0" i="0" baseline="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・教育費が住民一人当たり</a:t>
          </a:r>
          <a:r>
            <a:rPr kumimoji="1" lang="ja-JP" altLang="en-US" sz="1100">
              <a:solidFill>
                <a:schemeClr val="dk1"/>
              </a:solidFill>
              <a:effectLst/>
              <a:latin typeface="+mn-lt"/>
              <a:ea typeface="+mn-ea"/>
              <a:cs typeface="+mn-cs"/>
            </a:rPr>
            <a:t>８７，５８５</a:t>
          </a:r>
          <a:r>
            <a:rPr kumimoji="1" lang="ja-JP" altLang="ja-JP" sz="1100">
              <a:solidFill>
                <a:schemeClr val="dk1"/>
              </a:solidFill>
              <a:effectLst/>
              <a:latin typeface="+mn-lt"/>
              <a:ea typeface="+mn-ea"/>
              <a:cs typeface="+mn-cs"/>
            </a:rPr>
            <a:t>円と前年度から</a:t>
          </a:r>
          <a:r>
            <a:rPr kumimoji="1" lang="ja-JP" altLang="en-US" sz="1100">
              <a:solidFill>
                <a:schemeClr val="dk1"/>
              </a:solidFill>
              <a:effectLst/>
              <a:latin typeface="+mn-lt"/>
              <a:ea typeface="+mn-ea"/>
              <a:cs typeface="+mn-cs"/>
            </a:rPr>
            <a:t>引き続き大幅増となっている</a:t>
          </a:r>
          <a:r>
            <a:rPr kumimoji="1" lang="ja-JP" altLang="ja-JP" sz="1100">
              <a:solidFill>
                <a:schemeClr val="dk1"/>
              </a:solidFill>
              <a:effectLst/>
              <a:latin typeface="+mn-lt"/>
              <a:ea typeface="+mn-ea"/>
              <a:cs typeface="+mn-cs"/>
            </a:rPr>
            <a:t>。これは市民体育館サブアリーナ</a:t>
          </a:r>
          <a:r>
            <a:rPr kumimoji="1" lang="ja-JP" altLang="en-US" sz="1100">
              <a:solidFill>
                <a:schemeClr val="dk1"/>
              </a:solidFill>
              <a:effectLst/>
              <a:latin typeface="+mn-lt"/>
              <a:ea typeface="+mn-ea"/>
              <a:cs typeface="+mn-cs"/>
            </a:rPr>
            <a:t>建設</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を引き続き実施していることによるものであるが、令和２年度で終了となったことから、翌年度以降は例年ベースに戻ると予想している</a:t>
          </a:r>
          <a:r>
            <a:rPr kumimoji="1" lang="ja-JP" altLang="ja-JP" sz="1100">
              <a:solidFill>
                <a:schemeClr val="dk1"/>
              </a:solidFill>
              <a:effectLst/>
              <a:latin typeface="+mn-lt"/>
              <a:ea typeface="+mn-ea"/>
              <a:cs typeface="+mn-cs"/>
            </a:rPr>
            <a:t>。</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　財政調整基金については、決算剰余金を中心に積み立てるとともに、最低水準の取り崩しに努めている。令和</a:t>
          </a:r>
          <a:r>
            <a:rPr lang="ja-JP" altLang="en-US" sz="1100" b="0" i="0" baseline="0">
              <a:solidFill>
                <a:schemeClr val="dk1"/>
              </a:solidFill>
              <a:effectLst/>
              <a:latin typeface="+mn-lt"/>
              <a:ea typeface="+mn-ea"/>
              <a:cs typeface="+mn-cs"/>
            </a:rPr>
            <a:t>２</a:t>
          </a:r>
          <a:r>
            <a:rPr lang="ja-JP" altLang="ja-JP" sz="1100" b="0" i="0" baseline="0">
              <a:solidFill>
                <a:schemeClr val="dk1"/>
              </a:solidFill>
              <a:effectLst/>
              <a:latin typeface="+mn-lt"/>
              <a:ea typeface="+mn-ea"/>
              <a:cs typeface="+mn-cs"/>
            </a:rPr>
            <a:t>年度は、一部取り崩しを行った</a:t>
          </a:r>
          <a:r>
            <a:rPr lang="ja-JP" altLang="en-US" sz="1100" b="0" i="0" baseline="0">
              <a:solidFill>
                <a:schemeClr val="dk1"/>
              </a:solidFill>
              <a:effectLst/>
              <a:latin typeface="+mn-lt"/>
              <a:ea typeface="+mn-ea"/>
              <a:cs typeface="+mn-cs"/>
            </a:rPr>
            <a:t>ものの</a:t>
          </a:r>
          <a:r>
            <a:rPr lang="ja-JP" altLang="ja-JP" sz="1100" b="0" i="0" baseline="0">
              <a:solidFill>
                <a:schemeClr val="dk1"/>
              </a:solidFill>
              <a:effectLst/>
              <a:latin typeface="+mn-lt"/>
              <a:ea typeface="+mn-ea"/>
              <a:cs typeface="+mn-cs"/>
            </a:rPr>
            <a:t>、</a:t>
          </a:r>
          <a:r>
            <a:rPr lang="ja-JP" altLang="en-US" sz="1100" b="0" i="0" baseline="0">
              <a:solidFill>
                <a:schemeClr val="dk1"/>
              </a:solidFill>
              <a:effectLst/>
              <a:latin typeface="+mn-lt"/>
              <a:ea typeface="+mn-ea"/>
              <a:cs typeface="+mn-cs"/>
            </a:rPr>
            <a:t>土地開発基金の一部処分の影響により積立額が取崩額を上回ったことから、</a:t>
          </a:r>
          <a:r>
            <a:rPr lang="ja-JP" altLang="ja-JP" sz="1100" b="0" i="0" baseline="0">
              <a:solidFill>
                <a:schemeClr val="dk1"/>
              </a:solidFill>
              <a:effectLst/>
              <a:latin typeface="+mn-lt"/>
              <a:ea typeface="+mn-ea"/>
              <a:cs typeface="+mn-cs"/>
            </a:rPr>
            <a:t>昨年度に比べ</a:t>
          </a:r>
          <a:r>
            <a:rPr lang="en-US" altLang="ja-JP" sz="1100" b="0" i="0" baseline="0">
              <a:solidFill>
                <a:schemeClr val="dk1"/>
              </a:solidFill>
              <a:effectLst/>
              <a:latin typeface="+mn-lt"/>
              <a:ea typeface="+mn-ea"/>
              <a:cs typeface="+mn-cs"/>
            </a:rPr>
            <a:t>2.11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増</a:t>
          </a:r>
          <a:r>
            <a:rPr lang="ja-JP" altLang="ja-JP" sz="1100" b="0" i="0" baseline="0">
              <a:solidFill>
                <a:schemeClr val="dk1"/>
              </a:solidFill>
              <a:effectLst/>
              <a:latin typeface="+mn-lt"/>
              <a:ea typeface="+mn-ea"/>
              <a:cs typeface="+mn-cs"/>
            </a:rPr>
            <a:t>の</a:t>
          </a:r>
          <a:r>
            <a:rPr lang="en-US" altLang="ja-JP" sz="1100" b="0" i="0" baseline="0">
              <a:solidFill>
                <a:schemeClr val="dk1"/>
              </a:solidFill>
              <a:effectLst/>
              <a:latin typeface="+mn-lt"/>
              <a:ea typeface="+mn-ea"/>
              <a:cs typeface="+mn-cs"/>
            </a:rPr>
            <a:t>10.77%</a:t>
          </a:r>
          <a:r>
            <a:rPr lang="ja-JP" altLang="ja-JP" sz="1100" b="0" i="0" baseline="0">
              <a:solidFill>
                <a:schemeClr val="dk1"/>
              </a:solidFill>
              <a:effectLst/>
              <a:latin typeface="+mn-lt"/>
              <a:ea typeface="+mn-ea"/>
              <a:cs typeface="+mn-cs"/>
            </a:rPr>
            <a:t>となった。 </a:t>
          </a:r>
          <a:endParaRPr lang="ja-JP" altLang="ja-JP" sz="1400">
            <a:effectLst/>
          </a:endParaRPr>
        </a:p>
        <a:p>
          <a:r>
            <a:rPr lang="ja-JP" altLang="ja-JP" sz="1100" b="0" i="0" baseline="0">
              <a:solidFill>
                <a:schemeClr val="dk1"/>
              </a:solidFill>
              <a:effectLst/>
              <a:latin typeface="+mn-lt"/>
              <a:ea typeface="+mn-ea"/>
              <a:cs typeface="+mn-cs"/>
            </a:rPr>
            <a:t>　しかし</a:t>
          </a:r>
          <a:r>
            <a:rPr kumimoji="1" lang="ja-JP" altLang="ja-JP" sz="1100">
              <a:solidFill>
                <a:schemeClr val="dk1"/>
              </a:solidFill>
              <a:effectLst/>
              <a:latin typeface="+mn-lt"/>
              <a:ea typeface="+mn-ea"/>
              <a:cs typeface="+mn-cs"/>
            </a:rPr>
            <a:t>、依然として低い水準であることから、今後も基金残高の確保に努めていく。　</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三重県鳥羽市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全会計を対象とした連結実質赤字比率は算定されていない。</a:t>
          </a:r>
          <a:endParaRPr lang="ja-JP" altLang="ja-JP" sz="1400">
            <a:effectLst/>
          </a:endParaRPr>
        </a:p>
        <a:p>
          <a:r>
            <a:rPr kumimoji="1" lang="ja-JP" altLang="ja-JP" sz="1100">
              <a:solidFill>
                <a:schemeClr val="dk1"/>
              </a:solidFill>
              <a:effectLst/>
              <a:latin typeface="+mn-lt"/>
              <a:ea typeface="+mn-ea"/>
              <a:cs typeface="+mn-cs"/>
            </a:rPr>
            <a:t>　現時点では各会計とも概ね健全な財政運営が保たれているといえるが、各特別会計において、一般会計繰入金への依存度が高くなっていることから、財源の確保を含め、引き続き、財政運営の健全化に努め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15395880</v>
      </c>
      <c r="BO4" s="433"/>
      <c r="BP4" s="433"/>
      <c r="BQ4" s="433"/>
      <c r="BR4" s="433"/>
      <c r="BS4" s="433"/>
      <c r="BT4" s="433"/>
      <c r="BU4" s="434"/>
      <c r="BV4" s="432">
        <v>12073683</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7.6</v>
      </c>
      <c r="CU4" s="439"/>
      <c r="CV4" s="439"/>
      <c r="CW4" s="439"/>
      <c r="CX4" s="439"/>
      <c r="CY4" s="439"/>
      <c r="CZ4" s="439"/>
      <c r="DA4" s="440"/>
      <c r="DB4" s="438">
        <v>5.4</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14882784</v>
      </c>
      <c r="BO5" s="470"/>
      <c r="BP5" s="470"/>
      <c r="BQ5" s="470"/>
      <c r="BR5" s="470"/>
      <c r="BS5" s="470"/>
      <c r="BT5" s="470"/>
      <c r="BU5" s="471"/>
      <c r="BV5" s="469">
        <v>11725376</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87.9</v>
      </c>
      <c r="CU5" s="467"/>
      <c r="CV5" s="467"/>
      <c r="CW5" s="467"/>
      <c r="CX5" s="467"/>
      <c r="CY5" s="467"/>
      <c r="CZ5" s="467"/>
      <c r="DA5" s="468"/>
      <c r="DB5" s="466">
        <v>89.5</v>
      </c>
      <c r="DC5" s="467"/>
      <c r="DD5" s="467"/>
      <c r="DE5" s="467"/>
      <c r="DF5" s="467"/>
      <c r="DG5" s="467"/>
      <c r="DH5" s="467"/>
      <c r="DI5" s="468"/>
      <c r="DJ5" s="186"/>
      <c r="DK5" s="186"/>
      <c r="DL5" s="186"/>
      <c r="DM5" s="186"/>
      <c r="DN5" s="186"/>
      <c r="DO5" s="186"/>
    </row>
    <row r="6" spans="1:119" ht="18.75" customHeight="1">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93</v>
      </c>
      <c r="AV6" s="502"/>
      <c r="AW6" s="502"/>
      <c r="AX6" s="502"/>
      <c r="AY6" s="503" t="s">
        <v>101</v>
      </c>
      <c r="AZ6" s="504"/>
      <c r="BA6" s="504"/>
      <c r="BB6" s="504"/>
      <c r="BC6" s="504"/>
      <c r="BD6" s="504"/>
      <c r="BE6" s="504"/>
      <c r="BF6" s="504"/>
      <c r="BG6" s="504"/>
      <c r="BH6" s="504"/>
      <c r="BI6" s="504"/>
      <c r="BJ6" s="504"/>
      <c r="BK6" s="504"/>
      <c r="BL6" s="504"/>
      <c r="BM6" s="505"/>
      <c r="BN6" s="469">
        <v>513096</v>
      </c>
      <c r="BO6" s="470"/>
      <c r="BP6" s="470"/>
      <c r="BQ6" s="470"/>
      <c r="BR6" s="470"/>
      <c r="BS6" s="470"/>
      <c r="BT6" s="470"/>
      <c r="BU6" s="471"/>
      <c r="BV6" s="469">
        <v>348307</v>
      </c>
      <c r="BW6" s="470"/>
      <c r="BX6" s="470"/>
      <c r="BY6" s="470"/>
      <c r="BZ6" s="470"/>
      <c r="CA6" s="470"/>
      <c r="CB6" s="470"/>
      <c r="CC6" s="471"/>
      <c r="CD6" s="472" t="s">
        <v>102</v>
      </c>
      <c r="CE6" s="473"/>
      <c r="CF6" s="473"/>
      <c r="CG6" s="473"/>
      <c r="CH6" s="473"/>
      <c r="CI6" s="473"/>
      <c r="CJ6" s="473"/>
      <c r="CK6" s="473"/>
      <c r="CL6" s="473"/>
      <c r="CM6" s="473"/>
      <c r="CN6" s="473"/>
      <c r="CO6" s="473"/>
      <c r="CP6" s="473"/>
      <c r="CQ6" s="473"/>
      <c r="CR6" s="473"/>
      <c r="CS6" s="474"/>
      <c r="CT6" s="506">
        <v>91.6</v>
      </c>
      <c r="CU6" s="507"/>
      <c r="CV6" s="507"/>
      <c r="CW6" s="507"/>
      <c r="CX6" s="507"/>
      <c r="CY6" s="507"/>
      <c r="CZ6" s="507"/>
      <c r="DA6" s="508"/>
      <c r="DB6" s="506">
        <v>93.4</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103</v>
      </c>
      <c r="AN7" s="499"/>
      <c r="AO7" s="499"/>
      <c r="AP7" s="499"/>
      <c r="AQ7" s="499"/>
      <c r="AR7" s="499"/>
      <c r="AS7" s="499"/>
      <c r="AT7" s="500"/>
      <c r="AU7" s="501" t="s">
        <v>93</v>
      </c>
      <c r="AV7" s="502"/>
      <c r="AW7" s="502"/>
      <c r="AX7" s="502"/>
      <c r="AY7" s="503" t="s">
        <v>104</v>
      </c>
      <c r="AZ7" s="504"/>
      <c r="BA7" s="504"/>
      <c r="BB7" s="504"/>
      <c r="BC7" s="504"/>
      <c r="BD7" s="504"/>
      <c r="BE7" s="504"/>
      <c r="BF7" s="504"/>
      <c r="BG7" s="504"/>
      <c r="BH7" s="504"/>
      <c r="BI7" s="504"/>
      <c r="BJ7" s="504"/>
      <c r="BK7" s="504"/>
      <c r="BL7" s="504"/>
      <c r="BM7" s="505"/>
      <c r="BN7" s="469">
        <v>7500</v>
      </c>
      <c r="BO7" s="470"/>
      <c r="BP7" s="470"/>
      <c r="BQ7" s="470"/>
      <c r="BR7" s="470"/>
      <c r="BS7" s="470"/>
      <c r="BT7" s="470"/>
      <c r="BU7" s="471"/>
      <c r="BV7" s="469">
        <v>925</v>
      </c>
      <c r="BW7" s="470"/>
      <c r="BX7" s="470"/>
      <c r="BY7" s="470"/>
      <c r="BZ7" s="470"/>
      <c r="CA7" s="470"/>
      <c r="CB7" s="470"/>
      <c r="CC7" s="471"/>
      <c r="CD7" s="472" t="s">
        <v>105</v>
      </c>
      <c r="CE7" s="473"/>
      <c r="CF7" s="473"/>
      <c r="CG7" s="473"/>
      <c r="CH7" s="473"/>
      <c r="CI7" s="473"/>
      <c r="CJ7" s="473"/>
      <c r="CK7" s="473"/>
      <c r="CL7" s="473"/>
      <c r="CM7" s="473"/>
      <c r="CN7" s="473"/>
      <c r="CO7" s="473"/>
      <c r="CP7" s="473"/>
      <c r="CQ7" s="473"/>
      <c r="CR7" s="473"/>
      <c r="CS7" s="474"/>
      <c r="CT7" s="469">
        <v>6678998</v>
      </c>
      <c r="CU7" s="470"/>
      <c r="CV7" s="470"/>
      <c r="CW7" s="470"/>
      <c r="CX7" s="470"/>
      <c r="CY7" s="470"/>
      <c r="CZ7" s="470"/>
      <c r="DA7" s="471"/>
      <c r="DB7" s="469">
        <v>6400136</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106</v>
      </c>
      <c r="AN8" s="499"/>
      <c r="AO8" s="499"/>
      <c r="AP8" s="499"/>
      <c r="AQ8" s="499"/>
      <c r="AR8" s="499"/>
      <c r="AS8" s="499"/>
      <c r="AT8" s="500"/>
      <c r="AU8" s="501" t="s">
        <v>107</v>
      </c>
      <c r="AV8" s="502"/>
      <c r="AW8" s="502"/>
      <c r="AX8" s="502"/>
      <c r="AY8" s="503" t="s">
        <v>108</v>
      </c>
      <c r="AZ8" s="504"/>
      <c r="BA8" s="504"/>
      <c r="BB8" s="504"/>
      <c r="BC8" s="504"/>
      <c r="BD8" s="504"/>
      <c r="BE8" s="504"/>
      <c r="BF8" s="504"/>
      <c r="BG8" s="504"/>
      <c r="BH8" s="504"/>
      <c r="BI8" s="504"/>
      <c r="BJ8" s="504"/>
      <c r="BK8" s="504"/>
      <c r="BL8" s="504"/>
      <c r="BM8" s="505"/>
      <c r="BN8" s="469">
        <v>505596</v>
      </c>
      <c r="BO8" s="470"/>
      <c r="BP8" s="470"/>
      <c r="BQ8" s="470"/>
      <c r="BR8" s="470"/>
      <c r="BS8" s="470"/>
      <c r="BT8" s="470"/>
      <c r="BU8" s="471"/>
      <c r="BV8" s="469">
        <v>347382</v>
      </c>
      <c r="BW8" s="470"/>
      <c r="BX8" s="470"/>
      <c r="BY8" s="470"/>
      <c r="BZ8" s="470"/>
      <c r="CA8" s="470"/>
      <c r="CB8" s="470"/>
      <c r="CC8" s="471"/>
      <c r="CD8" s="472" t="s">
        <v>109</v>
      </c>
      <c r="CE8" s="473"/>
      <c r="CF8" s="473"/>
      <c r="CG8" s="473"/>
      <c r="CH8" s="473"/>
      <c r="CI8" s="473"/>
      <c r="CJ8" s="473"/>
      <c r="CK8" s="473"/>
      <c r="CL8" s="473"/>
      <c r="CM8" s="473"/>
      <c r="CN8" s="473"/>
      <c r="CO8" s="473"/>
      <c r="CP8" s="473"/>
      <c r="CQ8" s="473"/>
      <c r="CR8" s="473"/>
      <c r="CS8" s="474"/>
      <c r="CT8" s="509">
        <v>0.44</v>
      </c>
      <c r="CU8" s="510"/>
      <c r="CV8" s="510"/>
      <c r="CW8" s="510"/>
      <c r="CX8" s="510"/>
      <c r="CY8" s="510"/>
      <c r="CZ8" s="510"/>
      <c r="DA8" s="511"/>
      <c r="DB8" s="509">
        <v>0.44</v>
      </c>
      <c r="DC8" s="510"/>
      <c r="DD8" s="510"/>
      <c r="DE8" s="510"/>
      <c r="DF8" s="510"/>
      <c r="DG8" s="510"/>
      <c r="DH8" s="510"/>
      <c r="DI8" s="511"/>
      <c r="DJ8" s="186"/>
      <c r="DK8" s="186"/>
      <c r="DL8" s="186"/>
      <c r="DM8" s="186"/>
      <c r="DN8" s="186"/>
      <c r="DO8" s="186"/>
    </row>
    <row r="9" spans="1:119" ht="18.75" customHeight="1" thickBot="1">
      <c r="A9" s="187"/>
      <c r="B9" s="463" t="s">
        <v>110</v>
      </c>
      <c r="C9" s="464"/>
      <c r="D9" s="464"/>
      <c r="E9" s="464"/>
      <c r="F9" s="464"/>
      <c r="G9" s="464"/>
      <c r="H9" s="464"/>
      <c r="I9" s="464"/>
      <c r="J9" s="464"/>
      <c r="K9" s="512"/>
      <c r="L9" s="513" t="s">
        <v>111</v>
      </c>
      <c r="M9" s="514"/>
      <c r="N9" s="514"/>
      <c r="O9" s="514"/>
      <c r="P9" s="514"/>
      <c r="Q9" s="515"/>
      <c r="R9" s="516">
        <v>17525</v>
      </c>
      <c r="S9" s="517"/>
      <c r="T9" s="517"/>
      <c r="U9" s="517"/>
      <c r="V9" s="518"/>
      <c r="W9" s="426" t="s">
        <v>112</v>
      </c>
      <c r="X9" s="427"/>
      <c r="Y9" s="427"/>
      <c r="Z9" s="427"/>
      <c r="AA9" s="427"/>
      <c r="AB9" s="427"/>
      <c r="AC9" s="427"/>
      <c r="AD9" s="427"/>
      <c r="AE9" s="427"/>
      <c r="AF9" s="427"/>
      <c r="AG9" s="427"/>
      <c r="AH9" s="427"/>
      <c r="AI9" s="427"/>
      <c r="AJ9" s="427"/>
      <c r="AK9" s="427"/>
      <c r="AL9" s="428"/>
      <c r="AM9" s="498" t="s">
        <v>113</v>
      </c>
      <c r="AN9" s="499"/>
      <c r="AO9" s="499"/>
      <c r="AP9" s="499"/>
      <c r="AQ9" s="499"/>
      <c r="AR9" s="499"/>
      <c r="AS9" s="499"/>
      <c r="AT9" s="500"/>
      <c r="AU9" s="501" t="s">
        <v>114</v>
      </c>
      <c r="AV9" s="502"/>
      <c r="AW9" s="502"/>
      <c r="AX9" s="502"/>
      <c r="AY9" s="503" t="s">
        <v>115</v>
      </c>
      <c r="AZ9" s="504"/>
      <c r="BA9" s="504"/>
      <c r="BB9" s="504"/>
      <c r="BC9" s="504"/>
      <c r="BD9" s="504"/>
      <c r="BE9" s="504"/>
      <c r="BF9" s="504"/>
      <c r="BG9" s="504"/>
      <c r="BH9" s="504"/>
      <c r="BI9" s="504"/>
      <c r="BJ9" s="504"/>
      <c r="BK9" s="504"/>
      <c r="BL9" s="504"/>
      <c r="BM9" s="505"/>
      <c r="BN9" s="469">
        <v>158214</v>
      </c>
      <c r="BO9" s="470"/>
      <c r="BP9" s="470"/>
      <c r="BQ9" s="470"/>
      <c r="BR9" s="470"/>
      <c r="BS9" s="470"/>
      <c r="BT9" s="470"/>
      <c r="BU9" s="471"/>
      <c r="BV9" s="469">
        <v>4163</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16.5</v>
      </c>
      <c r="CU9" s="467"/>
      <c r="CV9" s="467"/>
      <c r="CW9" s="467"/>
      <c r="CX9" s="467"/>
      <c r="CY9" s="467"/>
      <c r="CZ9" s="467"/>
      <c r="DA9" s="468"/>
      <c r="DB9" s="466">
        <v>17</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117</v>
      </c>
      <c r="M10" s="499"/>
      <c r="N10" s="499"/>
      <c r="O10" s="499"/>
      <c r="P10" s="499"/>
      <c r="Q10" s="500"/>
      <c r="R10" s="520">
        <v>19448</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119</v>
      </c>
      <c r="AV10" s="502"/>
      <c r="AW10" s="502"/>
      <c r="AX10" s="502"/>
      <c r="AY10" s="503" t="s">
        <v>120</v>
      </c>
      <c r="AZ10" s="504"/>
      <c r="BA10" s="504"/>
      <c r="BB10" s="504"/>
      <c r="BC10" s="504"/>
      <c r="BD10" s="504"/>
      <c r="BE10" s="504"/>
      <c r="BF10" s="504"/>
      <c r="BG10" s="504"/>
      <c r="BH10" s="504"/>
      <c r="BI10" s="504"/>
      <c r="BJ10" s="504"/>
      <c r="BK10" s="504"/>
      <c r="BL10" s="504"/>
      <c r="BM10" s="505"/>
      <c r="BN10" s="469">
        <v>264633</v>
      </c>
      <c r="BO10" s="470"/>
      <c r="BP10" s="470"/>
      <c r="BQ10" s="470"/>
      <c r="BR10" s="470"/>
      <c r="BS10" s="470"/>
      <c r="BT10" s="470"/>
      <c r="BU10" s="471"/>
      <c r="BV10" s="469">
        <v>126981</v>
      </c>
      <c r="BW10" s="470"/>
      <c r="BX10" s="470"/>
      <c r="BY10" s="470"/>
      <c r="BZ10" s="470"/>
      <c r="CA10" s="470"/>
      <c r="CB10" s="470"/>
      <c r="CC10" s="471"/>
      <c r="CD10" s="191" t="s">
        <v>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122</v>
      </c>
      <c r="M11" s="524"/>
      <c r="N11" s="524"/>
      <c r="O11" s="524"/>
      <c r="P11" s="524"/>
      <c r="Q11" s="525"/>
      <c r="R11" s="526" t="s">
        <v>123</v>
      </c>
      <c r="S11" s="527"/>
      <c r="T11" s="527"/>
      <c r="U11" s="527"/>
      <c r="V11" s="528"/>
      <c r="W11" s="457"/>
      <c r="X11" s="458"/>
      <c r="Y11" s="458"/>
      <c r="Z11" s="458"/>
      <c r="AA11" s="458"/>
      <c r="AB11" s="458"/>
      <c r="AC11" s="458"/>
      <c r="AD11" s="458"/>
      <c r="AE11" s="458"/>
      <c r="AF11" s="458"/>
      <c r="AG11" s="458"/>
      <c r="AH11" s="458"/>
      <c r="AI11" s="458"/>
      <c r="AJ11" s="458"/>
      <c r="AK11" s="458"/>
      <c r="AL11" s="461"/>
      <c r="AM11" s="498" t="s">
        <v>124</v>
      </c>
      <c r="AN11" s="499"/>
      <c r="AO11" s="499"/>
      <c r="AP11" s="499"/>
      <c r="AQ11" s="499"/>
      <c r="AR11" s="499"/>
      <c r="AS11" s="499"/>
      <c r="AT11" s="500"/>
      <c r="AU11" s="501" t="s">
        <v>107</v>
      </c>
      <c r="AV11" s="502"/>
      <c r="AW11" s="502"/>
      <c r="AX11" s="502"/>
      <c r="AY11" s="503" t="s">
        <v>125</v>
      </c>
      <c r="AZ11" s="504"/>
      <c r="BA11" s="504"/>
      <c r="BB11" s="504"/>
      <c r="BC11" s="504"/>
      <c r="BD11" s="504"/>
      <c r="BE11" s="504"/>
      <c r="BF11" s="504"/>
      <c r="BG11" s="504"/>
      <c r="BH11" s="504"/>
      <c r="BI11" s="504"/>
      <c r="BJ11" s="504"/>
      <c r="BK11" s="504"/>
      <c r="BL11" s="504"/>
      <c r="BM11" s="505"/>
      <c r="BN11" s="469">
        <v>0</v>
      </c>
      <c r="BO11" s="470"/>
      <c r="BP11" s="470"/>
      <c r="BQ11" s="470"/>
      <c r="BR11" s="470"/>
      <c r="BS11" s="470"/>
      <c r="BT11" s="470"/>
      <c r="BU11" s="471"/>
      <c r="BV11" s="469">
        <v>0</v>
      </c>
      <c r="BW11" s="470"/>
      <c r="BX11" s="470"/>
      <c r="BY11" s="470"/>
      <c r="BZ11" s="470"/>
      <c r="CA11" s="470"/>
      <c r="CB11" s="470"/>
      <c r="CC11" s="471"/>
      <c r="CD11" s="472" t="s">
        <v>126</v>
      </c>
      <c r="CE11" s="473"/>
      <c r="CF11" s="473"/>
      <c r="CG11" s="473"/>
      <c r="CH11" s="473"/>
      <c r="CI11" s="473"/>
      <c r="CJ11" s="473"/>
      <c r="CK11" s="473"/>
      <c r="CL11" s="473"/>
      <c r="CM11" s="473"/>
      <c r="CN11" s="473"/>
      <c r="CO11" s="473"/>
      <c r="CP11" s="473"/>
      <c r="CQ11" s="473"/>
      <c r="CR11" s="473"/>
      <c r="CS11" s="474"/>
      <c r="CT11" s="509" t="s">
        <v>127</v>
      </c>
      <c r="CU11" s="510"/>
      <c r="CV11" s="510"/>
      <c r="CW11" s="510"/>
      <c r="CX11" s="510"/>
      <c r="CY11" s="510"/>
      <c r="CZ11" s="510"/>
      <c r="DA11" s="511"/>
      <c r="DB11" s="509" t="s">
        <v>128</v>
      </c>
      <c r="DC11" s="510"/>
      <c r="DD11" s="510"/>
      <c r="DE11" s="510"/>
      <c r="DF11" s="510"/>
      <c r="DG11" s="510"/>
      <c r="DH11" s="510"/>
      <c r="DI11" s="511"/>
      <c r="DJ11" s="186"/>
      <c r="DK11" s="186"/>
      <c r="DL11" s="186"/>
      <c r="DM11" s="186"/>
      <c r="DN11" s="186"/>
      <c r="DO11" s="186"/>
    </row>
    <row r="12" spans="1:119" ht="18.75" customHeight="1">
      <c r="A12" s="187"/>
      <c r="B12" s="529" t="s">
        <v>129</v>
      </c>
      <c r="C12" s="530"/>
      <c r="D12" s="530"/>
      <c r="E12" s="530"/>
      <c r="F12" s="530"/>
      <c r="G12" s="530"/>
      <c r="H12" s="530"/>
      <c r="I12" s="530"/>
      <c r="J12" s="530"/>
      <c r="K12" s="531"/>
      <c r="L12" s="538" t="s">
        <v>130</v>
      </c>
      <c r="M12" s="539"/>
      <c r="N12" s="539"/>
      <c r="O12" s="539"/>
      <c r="P12" s="539"/>
      <c r="Q12" s="540"/>
      <c r="R12" s="541">
        <v>18036</v>
      </c>
      <c r="S12" s="542"/>
      <c r="T12" s="542"/>
      <c r="U12" s="542"/>
      <c r="V12" s="543"/>
      <c r="W12" s="544" t="s">
        <v>1</v>
      </c>
      <c r="X12" s="502"/>
      <c r="Y12" s="502"/>
      <c r="Z12" s="502"/>
      <c r="AA12" s="502"/>
      <c r="AB12" s="545"/>
      <c r="AC12" s="546" t="s">
        <v>131</v>
      </c>
      <c r="AD12" s="547"/>
      <c r="AE12" s="547"/>
      <c r="AF12" s="547"/>
      <c r="AG12" s="548"/>
      <c r="AH12" s="546" t="s">
        <v>132</v>
      </c>
      <c r="AI12" s="547"/>
      <c r="AJ12" s="547"/>
      <c r="AK12" s="547"/>
      <c r="AL12" s="549"/>
      <c r="AM12" s="498" t="s">
        <v>133</v>
      </c>
      <c r="AN12" s="499"/>
      <c r="AO12" s="499"/>
      <c r="AP12" s="499"/>
      <c r="AQ12" s="499"/>
      <c r="AR12" s="499"/>
      <c r="AS12" s="499"/>
      <c r="AT12" s="500"/>
      <c r="AU12" s="501" t="s">
        <v>134</v>
      </c>
      <c r="AV12" s="502"/>
      <c r="AW12" s="502"/>
      <c r="AX12" s="502"/>
      <c r="AY12" s="503" t="s">
        <v>135</v>
      </c>
      <c r="AZ12" s="504"/>
      <c r="BA12" s="504"/>
      <c r="BB12" s="504"/>
      <c r="BC12" s="504"/>
      <c r="BD12" s="504"/>
      <c r="BE12" s="504"/>
      <c r="BF12" s="504"/>
      <c r="BG12" s="504"/>
      <c r="BH12" s="504"/>
      <c r="BI12" s="504"/>
      <c r="BJ12" s="504"/>
      <c r="BK12" s="504"/>
      <c r="BL12" s="504"/>
      <c r="BM12" s="505"/>
      <c r="BN12" s="469">
        <v>100000</v>
      </c>
      <c r="BO12" s="470"/>
      <c r="BP12" s="470"/>
      <c r="BQ12" s="470"/>
      <c r="BR12" s="470"/>
      <c r="BS12" s="470"/>
      <c r="BT12" s="470"/>
      <c r="BU12" s="471"/>
      <c r="BV12" s="469">
        <v>150000</v>
      </c>
      <c r="BW12" s="470"/>
      <c r="BX12" s="470"/>
      <c r="BY12" s="470"/>
      <c r="BZ12" s="470"/>
      <c r="CA12" s="470"/>
      <c r="CB12" s="470"/>
      <c r="CC12" s="471"/>
      <c r="CD12" s="472" t="s">
        <v>136</v>
      </c>
      <c r="CE12" s="473"/>
      <c r="CF12" s="473"/>
      <c r="CG12" s="473"/>
      <c r="CH12" s="473"/>
      <c r="CI12" s="473"/>
      <c r="CJ12" s="473"/>
      <c r="CK12" s="473"/>
      <c r="CL12" s="473"/>
      <c r="CM12" s="473"/>
      <c r="CN12" s="473"/>
      <c r="CO12" s="473"/>
      <c r="CP12" s="473"/>
      <c r="CQ12" s="473"/>
      <c r="CR12" s="473"/>
      <c r="CS12" s="474"/>
      <c r="CT12" s="509" t="s">
        <v>137</v>
      </c>
      <c r="CU12" s="510"/>
      <c r="CV12" s="510"/>
      <c r="CW12" s="510"/>
      <c r="CX12" s="510"/>
      <c r="CY12" s="510"/>
      <c r="CZ12" s="510"/>
      <c r="DA12" s="511"/>
      <c r="DB12" s="509" t="s">
        <v>128</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138</v>
      </c>
      <c r="N13" s="561"/>
      <c r="O13" s="561"/>
      <c r="P13" s="561"/>
      <c r="Q13" s="562"/>
      <c r="R13" s="553">
        <v>17768</v>
      </c>
      <c r="S13" s="554"/>
      <c r="T13" s="554"/>
      <c r="U13" s="554"/>
      <c r="V13" s="555"/>
      <c r="W13" s="485" t="s">
        <v>139</v>
      </c>
      <c r="X13" s="486"/>
      <c r="Y13" s="486"/>
      <c r="Z13" s="486"/>
      <c r="AA13" s="486"/>
      <c r="AB13" s="476"/>
      <c r="AC13" s="520">
        <v>1430</v>
      </c>
      <c r="AD13" s="521"/>
      <c r="AE13" s="521"/>
      <c r="AF13" s="521"/>
      <c r="AG13" s="563"/>
      <c r="AH13" s="520">
        <v>1325</v>
      </c>
      <c r="AI13" s="521"/>
      <c r="AJ13" s="521"/>
      <c r="AK13" s="521"/>
      <c r="AL13" s="522"/>
      <c r="AM13" s="498" t="s">
        <v>140</v>
      </c>
      <c r="AN13" s="499"/>
      <c r="AO13" s="499"/>
      <c r="AP13" s="499"/>
      <c r="AQ13" s="499"/>
      <c r="AR13" s="499"/>
      <c r="AS13" s="499"/>
      <c r="AT13" s="500"/>
      <c r="AU13" s="501" t="s">
        <v>107</v>
      </c>
      <c r="AV13" s="502"/>
      <c r="AW13" s="502"/>
      <c r="AX13" s="502"/>
      <c r="AY13" s="503" t="s">
        <v>141</v>
      </c>
      <c r="AZ13" s="504"/>
      <c r="BA13" s="504"/>
      <c r="BB13" s="504"/>
      <c r="BC13" s="504"/>
      <c r="BD13" s="504"/>
      <c r="BE13" s="504"/>
      <c r="BF13" s="504"/>
      <c r="BG13" s="504"/>
      <c r="BH13" s="504"/>
      <c r="BI13" s="504"/>
      <c r="BJ13" s="504"/>
      <c r="BK13" s="504"/>
      <c r="BL13" s="504"/>
      <c r="BM13" s="505"/>
      <c r="BN13" s="469">
        <v>322847</v>
      </c>
      <c r="BO13" s="470"/>
      <c r="BP13" s="470"/>
      <c r="BQ13" s="470"/>
      <c r="BR13" s="470"/>
      <c r="BS13" s="470"/>
      <c r="BT13" s="470"/>
      <c r="BU13" s="471"/>
      <c r="BV13" s="469">
        <v>-18856</v>
      </c>
      <c r="BW13" s="470"/>
      <c r="BX13" s="470"/>
      <c r="BY13" s="470"/>
      <c r="BZ13" s="470"/>
      <c r="CA13" s="470"/>
      <c r="CB13" s="470"/>
      <c r="CC13" s="471"/>
      <c r="CD13" s="472" t="s">
        <v>142</v>
      </c>
      <c r="CE13" s="473"/>
      <c r="CF13" s="473"/>
      <c r="CG13" s="473"/>
      <c r="CH13" s="473"/>
      <c r="CI13" s="473"/>
      <c r="CJ13" s="473"/>
      <c r="CK13" s="473"/>
      <c r="CL13" s="473"/>
      <c r="CM13" s="473"/>
      <c r="CN13" s="473"/>
      <c r="CO13" s="473"/>
      <c r="CP13" s="473"/>
      <c r="CQ13" s="473"/>
      <c r="CR13" s="473"/>
      <c r="CS13" s="474"/>
      <c r="CT13" s="466">
        <v>9.3000000000000007</v>
      </c>
      <c r="CU13" s="467"/>
      <c r="CV13" s="467"/>
      <c r="CW13" s="467"/>
      <c r="CX13" s="467"/>
      <c r="CY13" s="467"/>
      <c r="CZ13" s="467"/>
      <c r="DA13" s="468"/>
      <c r="DB13" s="466">
        <v>9.6</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143</v>
      </c>
      <c r="M14" s="551"/>
      <c r="N14" s="551"/>
      <c r="O14" s="551"/>
      <c r="P14" s="551"/>
      <c r="Q14" s="552"/>
      <c r="R14" s="553">
        <v>18523</v>
      </c>
      <c r="S14" s="554"/>
      <c r="T14" s="554"/>
      <c r="U14" s="554"/>
      <c r="V14" s="555"/>
      <c r="W14" s="459"/>
      <c r="X14" s="460"/>
      <c r="Y14" s="460"/>
      <c r="Z14" s="460"/>
      <c r="AA14" s="460"/>
      <c r="AB14" s="449"/>
      <c r="AC14" s="556">
        <v>14.8</v>
      </c>
      <c r="AD14" s="557"/>
      <c r="AE14" s="557"/>
      <c r="AF14" s="557"/>
      <c r="AG14" s="558"/>
      <c r="AH14" s="556">
        <v>12.9</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144</v>
      </c>
      <c r="CE14" s="565"/>
      <c r="CF14" s="565"/>
      <c r="CG14" s="565"/>
      <c r="CH14" s="565"/>
      <c r="CI14" s="565"/>
      <c r="CJ14" s="565"/>
      <c r="CK14" s="565"/>
      <c r="CL14" s="565"/>
      <c r="CM14" s="565"/>
      <c r="CN14" s="565"/>
      <c r="CO14" s="565"/>
      <c r="CP14" s="565"/>
      <c r="CQ14" s="565"/>
      <c r="CR14" s="565"/>
      <c r="CS14" s="566"/>
      <c r="CT14" s="567">
        <v>52.5</v>
      </c>
      <c r="CU14" s="568"/>
      <c r="CV14" s="568"/>
      <c r="CW14" s="568"/>
      <c r="CX14" s="568"/>
      <c r="CY14" s="568"/>
      <c r="CZ14" s="568"/>
      <c r="DA14" s="569"/>
      <c r="DB14" s="567">
        <v>62.5</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145</v>
      </c>
      <c r="N15" s="561"/>
      <c r="O15" s="561"/>
      <c r="P15" s="561"/>
      <c r="Q15" s="562"/>
      <c r="R15" s="553">
        <v>18197</v>
      </c>
      <c r="S15" s="554"/>
      <c r="T15" s="554"/>
      <c r="U15" s="554"/>
      <c r="V15" s="555"/>
      <c r="W15" s="485" t="s">
        <v>146</v>
      </c>
      <c r="X15" s="486"/>
      <c r="Y15" s="486"/>
      <c r="Z15" s="486"/>
      <c r="AA15" s="486"/>
      <c r="AB15" s="476"/>
      <c r="AC15" s="520">
        <v>1691</v>
      </c>
      <c r="AD15" s="521"/>
      <c r="AE15" s="521"/>
      <c r="AF15" s="521"/>
      <c r="AG15" s="563"/>
      <c r="AH15" s="520">
        <v>1814</v>
      </c>
      <c r="AI15" s="521"/>
      <c r="AJ15" s="521"/>
      <c r="AK15" s="521"/>
      <c r="AL15" s="522"/>
      <c r="AM15" s="498"/>
      <c r="AN15" s="499"/>
      <c r="AO15" s="499"/>
      <c r="AP15" s="499"/>
      <c r="AQ15" s="499"/>
      <c r="AR15" s="499"/>
      <c r="AS15" s="499"/>
      <c r="AT15" s="500"/>
      <c r="AU15" s="501"/>
      <c r="AV15" s="502"/>
      <c r="AW15" s="502"/>
      <c r="AX15" s="502"/>
      <c r="AY15" s="429" t="s">
        <v>147</v>
      </c>
      <c r="AZ15" s="430"/>
      <c r="BA15" s="430"/>
      <c r="BB15" s="430"/>
      <c r="BC15" s="430"/>
      <c r="BD15" s="430"/>
      <c r="BE15" s="430"/>
      <c r="BF15" s="430"/>
      <c r="BG15" s="430"/>
      <c r="BH15" s="430"/>
      <c r="BI15" s="430"/>
      <c r="BJ15" s="430"/>
      <c r="BK15" s="430"/>
      <c r="BL15" s="430"/>
      <c r="BM15" s="431"/>
      <c r="BN15" s="432">
        <v>2538177</v>
      </c>
      <c r="BO15" s="433"/>
      <c r="BP15" s="433"/>
      <c r="BQ15" s="433"/>
      <c r="BR15" s="433"/>
      <c r="BS15" s="433"/>
      <c r="BT15" s="433"/>
      <c r="BU15" s="434"/>
      <c r="BV15" s="432">
        <v>2414084</v>
      </c>
      <c r="BW15" s="433"/>
      <c r="BX15" s="433"/>
      <c r="BY15" s="433"/>
      <c r="BZ15" s="433"/>
      <c r="CA15" s="433"/>
      <c r="CB15" s="433"/>
      <c r="CC15" s="434"/>
      <c r="CD15" s="570" t="s">
        <v>148</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149</v>
      </c>
      <c r="M16" s="581"/>
      <c r="N16" s="581"/>
      <c r="O16" s="581"/>
      <c r="P16" s="581"/>
      <c r="Q16" s="582"/>
      <c r="R16" s="573" t="s">
        <v>150</v>
      </c>
      <c r="S16" s="574"/>
      <c r="T16" s="574"/>
      <c r="U16" s="574"/>
      <c r="V16" s="575"/>
      <c r="W16" s="459"/>
      <c r="X16" s="460"/>
      <c r="Y16" s="460"/>
      <c r="Z16" s="460"/>
      <c r="AA16" s="460"/>
      <c r="AB16" s="449"/>
      <c r="AC16" s="556">
        <v>17.5</v>
      </c>
      <c r="AD16" s="557"/>
      <c r="AE16" s="557"/>
      <c r="AF16" s="557"/>
      <c r="AG16" s="558"/>
      <c r="AH16" s="556">
        <v>17.7</v>
      </c>
      <c r="AI16" s="557"/>
      <c r="AJ16" s="557"/>
      <c r="AK16" s="557"/>
      <c r="AL16" s="559"/>
      <c r="AM16" s="498"/>
      <c r="AN16" s="499"/>
      <c r="AO16" s="499"/>
      <c r="AP16" s="499"/>
      <c r="AQ16" s="499"/>
      <c r="AR16" s="499"/>
      <c r="AS16" s="499"/>
      <c r="AT16" s="500"/>
      <c r="AU16" s="501"/>
      <c r="AV16" s="502"/>
      <c r="AW16" s="502"/>
      <c r="AX16" s="502"/>
      <c r="AY16" s="503" t="s">
        <v>151</v>
      </c>
      <c r="AZ16" s="504"/>
      <c r="BA16" s="504"/>
      <c r="BB16" s="504"/>
      <c r="BC16" s="504"/>
      <c r="BD16" s="504"/>
      <c r="BE16" s="504"/>
      <c r="BF16" s="504"/>
      <c r="BG16" s="504"/>
      <c r="BH16" s="504"/>
      <c r="BI16" s="504"/>
      <c r="BJ16" s="504"/>
      <c r="BK16" s="504"/>
      <c r="BL16" s="504"/>
      <c r="BM16" s="505"/>
      <c r="BN16" s="469">
        <v>5719447</v>
      </c>
      <c r="BO16" s="470"/>
      <c r="BP16" s="470"/>
      <c r="BQ16" s="470"/>
      <c r="BR16" s="470"/>
      <c r="BS16" s="470"/>
      <c r="BT16" s="470"/>
      <c r="BU16" s="471"/>
      <c r="BV16" s="469">
        <v>5448392</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152</v>
      </c>
      <c r="N17" s="577"/>
      <c r="O17" s="577"/>
      <c r="P17" s="577"/>
      <c r="Q17" s="578"/>
      <c r="R17" s="573" t="s">
        <v>153</v>
      </c>
      <c r="S17" s="574"/>
      <c r="T17" s="574"/>
      <c r="U17" s="574"/>
      <c r="V17" s="575"/>
      <c r="W17" s="485" t="s">
        <v>154</v>
      </c>
      <c r="X17" s="486"/>
      <c r="Y17" s="486"/>
      <c r="Z17" s="486"/>
      <c r="AA17" s="486"/>
      <c r="AB17" s="476"/>
      <c r="AC17" s="520">
        <v>6545</v>
      </c>
      <c r="AD17" s="521"/>
      <c r="AE17" s="521"/>
      <c r="AF17" s="521"/>
      <c r="AG17" s="563"/>
      <c r="AH17" s="520">
        <v>7100</v>
      </c>
      <c r="AI17" s="521"/>
      <c r="AJ17" s="521"/>
      <c r="AK17" s="521"/>
      <c r="AL17" s="522"/>
      <c r="AM17" s="498"/>
      <c r="AN17" s="499"/>
      <c r="AO17" s="499"/>
      <c r="AP17" s="499"/>
      <c r="AQ17" s="499"/>
      <c r="AR17" s="499"/>
      <c r="AS17" s="499"/>
      <c r="AT17" s="500"/>
      <c r="AU17" s="501"/>
      <c r="AV17" s="502"/>
      <c r="AW17" s="502"/>
      <c r="AX17" s="502"/>
      <c r="AY17" s="503" t="s">
        <v>155</v>
      </c>
      <c r="AZ17" s="504"/>
      <c r="BA17" s="504"/>
      <c r="BB17" s="504"/>
      <c r="BC17" s="504"/>
      <c r="BD17" s="504"/>
      <c r="BE17" s="504"/>
      <c r="BF17" s="504"/>
      <c r="BG17" s="504"/>
      <c r="BH17" s="504"/>
      <c r="BI17" s="504"/>
      <c r="BJ17" s="504"/>
      <c r="BK17" s="504"/>
      <c r="BL17" s="504"/>
      <c r="BM17" s="505"/>
      <c r="BN17" s="469">
        <v>3231358</v>
      </c>
      <c r="BO17" s="470"/>
      <c r="BP17" s="470"/>
      <c r="BQ17" s="470"/>
      <c r="BR17" s="470"/>
      <c r="BS17" s="470"/>
      <c r="BT17" s="470"/>
      <c r="BU17" s="471"/>
      <c r="BV17" s="469">
        <v>3093253</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156</v>
      </c>
      <c r="C18" s="512"/>
      <c r="D18" s="512"/>
      <c r="E18" s="584"/>
      <c r="F18" s="584"/>
      <c r="G18" s="584"/>
      <c r="H18" s="584"/>
      <c r="I18" s="584"/>
      <c r="J18" s="584"/>
      <c r="K18" s="584"/>
      <c r="L18" s="585">
        <v>107.34</v>
      </c>
      <c r="M18" s="585"/>
      <c r="N18" s="585"/>
      <c r="O18" s="585"/>
      <c r="P18" s="585"/>
      <c r="Q18" s="585"/>
      <c r="R18" s="586"/>
      <c r="S18" s="586"/>
      <c r="T18" s="586"/>
      <c r="U18" s="586"/>
      <c r="V18" s="587"/>
      <c r="W18" s="487"/>
      <c r="X18" s="488"/>
      <c r="Y18" s="488"/>
      <c r="Z18" s="488"/>
      <c r="AA18" s="488"/>
      <c r="AB18" s="479"/>
      <c r="AC18" s="588">
        <v>67.7</v>
      </c>
      <c r="AD18" s="589"/>
      <c r="AE18" s="589"/>
      <c r="AF18" s="589"/>
      <c r="AG18" s="590"/>
      <c r="AH18" s="588">
        <v>69.3</v>
      </c>
      <c r="AI18" s="589"/>
      <c r="AJ18" s="589"/>
      <c r="AK18" s="589"/>
      <c r="AL18" s="591"/>
      <c r="AM18" s="498"/>
      <c r="AN18" s="499"/>
      <c r="AO18" s="499"/>
      <c r="AP18" s="499"/>
      <c r="AQ18" s="499"/>
      <c r="AR18" s="499"/>
      <c r="AS18" s="499"/>
      <c r="AT18" s="500"/>
      <c r="AU18" s="501"/>
      <c r="AV18" s="502"/>
      <c r="AW18" s="502"/>
      <c r="AX18" s="502"/>
      <c r="AY18" s="503" t="s">
        <v>157</v>
      </c>
      <c r="AZ18" s="504"/>
      <c r="BA18" s="504"/>
      <c r="BB18" s="504"/>
      <c r="BC18" s="504"/>
      <c r="BD18" s="504"/>
      <c r="BE18" s="504"/>
      <c r="BF18" s="504"/>
      <c r="BG18" s="504"/>
      <c r="BH18" s="504"/>
      <c r="BI18" s="504"/>
      <c r="BJ18" s="504"/>
      <c r="BK18" s="504"/>
      <c r="BL18" s="504"/>
      <c r="BM18" s="505"/>
      <c r="BN18" s="469">
        <v>5893202</v>
      </c>
      <c r="BO18" s="470"/>
      <c r="BP18" s="470"/>
      <c r="BQ18" s="470"/>
      <c r="BR18" s="470"/>
      <c r="BS18" s="470"/>
      <c r="BT18" s="470"/>
      <c r="BU18" s="471"/>
      <c r="BV18" s="469">
        <v>5951538</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158</v>
      </c>
      <c r="C19" s="512"/>
      <c r="D19" s="512"/>
      <c r="E19" s="584"/>
      <c r="F19" s="584"/>
      <c r="G19" s="584"/>
      <c r="H19" s="584"/>
      <c r="I19" s="584"/>
      <c r="J19" s="584"/>
      <c r="K19" s="584"/>
      <c r="L19" s="592">
        <v>163</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159</v>
      </c>
      <c r="AZ19" s="504"/>
      <c r="BA19" s="504"/>
      <c r="BB19" s="504"/>
      <c r="BC19" s="504"/>
      <c r="BD19" s="504"/>
      <c r="BE19" s="504"/>
      <c r="BF19" s="504"/>
      <c r="BG19" s="504"/>
      <c r="BH19" s="504"/>
      <c r="BI19" s="504"/>
      <c r="BJ19" s="504"/>
      <c r="BK19" s="504"/>
      <c r="BL19" s="504"/>
      <c r="BM19" s="505"/>
      <c r="BN19" s="469">
        <v>7925029</v>
      </c>
      <c r="BO19" s="470"/>
      <c r="BP19" s="470"/>
      <c r="BQ19" s="470"/>
      <c r="BR19" s="470"/>
      <c r="BS19" s="470"/>
      <c r="BT19" s="470"/>
      <c r="BU19" s="471"/>
      <c r="BV19" s="469">
        <v>7856472</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160</v>
      </c>
      <c r="C20" s="512"/>
      <c r="D20" s="512"/>
      <c r="E20" s="584"/>
      <c r="F20" s="584"/>
      <c r="G20" s="584"/>
      <c r="H20" s="584"/>
      <c r="I20" s="584"/>
      <c r="J20" s="584"/>
      <c r="K20" s="584"/>
      <c r="L20" s="592">
        <v>7382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161</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162</v>
      </c>
      <c r="C22" s="607"/>
      <c r="D22" s="608"/>
      <c r="E22" s="481" t="s">
        <v>1</v>
      </c>
      <c r="F22" s="486"/>
      <c r="G22" s="486"/>
      <c r="H22" s="486"/>
      <c r="I22" s="486"/>
      <c r="J22" s="486"/>
      <c r="K22" s="476"/>
      <c r="L22" s="481" t="s">
        <v>163</v>
      </c>
      <c r="M22" s="486"/>
      <c r="N22" s="486"/>
      <c r="O22" s="486"/>
      <c r="P22" s="476"/>
      <c r="Q22" s="615" t="s">
        <v>164</v>
      </c>
      <c r="R22" s="616"/>
      <c r="S22" s="616"/>
      <c r="T22" s="616"/>
      <c r="U22" s="616"/>
      <c r="V22" s="617"/>
      <c r="W22" s="621" t="s">
        <v>165</v>
      </c>
      <c r="X22" s="607"/>
      <c r="Y22" s="608"/>
      <c r="Z22" s="481" t="s">
        <v>1</v>
      </c>
      <c r="AA22" s="486"/>
      <c r="AB22" s="486"/>
      <c r="AC22" s="486"/>
      <c r="AD22" s="486"/>
      <c r="AE22" s="486"/>
      <c r="AF22" s="486"/>
      <c r="AG22" s="476"/>
      <c r="AH22" s="634" t="s">
        <v>166</v>
      </c>
      <c r="AI22" s="486"/>
      <c r="AJ22" s="486"/>
      <c r="AK22" s="486"/>
      <c r="AL22" s="476"/>
      <c r="AM22" s="634" t="s">
        <v>167</v>
      </c>
      <c r="AN22" s="635"/>
      <c r="AO22" s="635"/>
      <c r="AP22" s="635"/>
      <c r="AQ22" s="635"/>
      <c r="AR22" s="636"/>
      <c r="AS22" s="615" t="s">
        <v>164</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168</v>
      </c>
      <c r="AZ23" s="430"/>
      <c r="BA23" s="430"/>
      <c r="BB23" s="430"/>
      <c r="BC23" s="430"/>
      <c r="BD23" s="430"/>
      <c r="BE23" s="430"/>
      <c r="BF23" s="430"/>
      <c r="BG23" s="430"/>
      <c r="BH23" s="430"/>
      <c r="BI23" s="430"/>
      <c r="BJ23" s="430"/>
      <c r="BK23" s="430"/>
      <c r="BL23" s="430"/>
      <c r="BM23" s="431"/>
      <c r="BN23" s="469">
        <v>12342468</v>
      </c>
      <c r="BO23" s="470"/>
      <c r="BP23" s="470"/>
      <c r="BQ23" s="470"/>
      <c r="BR23" s="470"/>
      <c r="BS23" s="470"/>
      <c r="BT23" s="470"/>
      <c r="BU23" s="471"/>
      <c r="BV23" s="469">
        <v>12160346</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169</v>
      </c>
      <c r="F24" s="499"/>
      <c r="G24" s="499"/>
      <c r="H24" s="499"/>
      <c r="I24" s="499"/>
      <c r="J24" s="499"/>
      <c r="K24" s="500"/>
      <c r="L24" s="520">
        <v>1</v>
      </c>
      <c r="M24" s="521"/>
      <c r="N24" s="521"/>
      <c r="O24" s="521"/>
      <c r="P24" s="563"/>
      <c r="Q24" s="520">
        <v>8900</v>
      </c>
      <c r="R24" s="521"/>
      <c r="S24" s="521"/>
      <c r="T24" s="521"/>
      <c r="U24" s="521"/>
      <c r="V24" s="563"/>
      <c r="W24" s="622"/>
      <c r="X24" s="610"/>
      <c r="Y24" s="611"/>
      <c r="Z24" s="519" t="s">
        <v>170</v>
      </c>
      <c r="AA24" s="499"/>
      <c r="AB24" s="499"/>
      <c r="AC24" s="499"/>
      <c r="AD24" s="499"/>
      <c r="AE24" s="499"/>
      <c r="AF24" s="499"/>
      <c r="AG24" s="500"/>
      <c r="AH24" s="520">
        <v>283</v>
      </c>
      <c r="AI24" s="521"/>
      <c r="AJ24" s="521"/>
      <c r="AK24" s="521"/>
      <c r="AL24" s="563"/>
      <c r="AM24" s="520">
        <v>828341</v>
      </c>
      <c r="AN24" s="521"/>
      <c r="AO24" s="521"/>
      <c r="AP24" s="521"/>
      <c r="AQ24" s="521"/>
      <c r="AR24" s="563"/>
      <c r="AS24" s="520">
        <v>2927</v>
      </c>
      <c r="AT24" s="521"/>
      <c r="AU24" s="521"/>
      <c r="AV24" s="521"/>
      <c r="AW24" s="521"/>
      <c r="AX24" s="522"/>
      <c r="AY24" s="642" t="s">
        <v>171</v>
      </c>
      <c r="AZ24" s="643"/>
      <c r="BA24" s="643"/>
      <c r="BB24" s="643"/>
      <c r="BC24" s="643"/>
      <c r="BD24" s="643"/>
      <c r="BE24" s="643"/>
      <c r="BF24" s="643"/>
      <c r="BG24" s="643"/>
      <c r="BH24" s="643"/>
      <c r="BI24" s="643"/>
      <c r="BJ24" s="643"/>
      <c r="BK24" s="643"/>
      <c r="BL24" s="643"/>
      <c r="BM24" s="644"/>
      <c r="BN24" s="469">
        <v>11655185</v>
      </c>
      <c r="BO24" s="470"/>
      <c r="BP24" s="470"/>
      <c r="BQ24" s="470"/>
      <c r="BR24" s="470"/>
      <c r="BS24" s="470"/>
      <c r="BT24" s="470"/>
      <c r="BU24" s="471"/>
      <c r="BV24" s="469">
        <v>11572403</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172</v>
      </c>
      <c r="F25" s="499"/>
      <c r="G25" s="499"/>
      <c r="H25" s="499"/>
      <c r="I25" s="499"/>
      <c r="J25" s="499"/>
      <c r="K25" s="500"/>
      <c r="L25" s="520">
        <v>1</v>
      </c>
      <c r="M25" s="521"/>
      <c r="N25" s="521"/>
      <c r="O25" s="521"/>
      <c r="P25" s="563"/>
      <c r="Q25" s="520">
        <v>6880</v>
      </c>
      <c r="R25" s="521"/>
      <c r="S25" s="521"/>
      <c r="T25" s="521"/>
      <c r="U25" s="521"/>
      <c r="V25" s="563"/>
      <c r="W25" s="622"/>
      <c r="X25" s="610"/>
      <c r="Y25" s="611"/>
      <c r="Z25" s="519" t="s">
        <v>173</v>
      </c>
      <c r="AA25" s="499"/>
      <c r="AB25" s="499"/>
      <c r="AC25" s="499"/>
      <c r="AD25" s="499"/>
      <c r="AE25" s="499"/>
      <c r="AF25" s="499"/>
      <c r="AG25" s="500"/>
      <c r="AH25" s="520">
        <v>45</v>
      </c>
      <c r="AI25" s="521"/>
      <c r="AJ25" s="521"/>
      <c r="AK25" s="521"/>
      <c r="AL25" s="563"/>
      <c r="AM25" s="520">
        <v>122580</v>
      </c>
      <c r="AN25" s="521"/>
      <c r="AO25" s="521"/>
      <c r="AP25" s="521"/>
      <c r="AQ25" s="521"/>
      <c r="AR25" s="563"/>
      <c r="AS25" s="520">
        <v>2724</v>
      </c>
      <c r="AT25" s="521"/>
      <c r="AU25" s="521"/>
      <c r="AV25" s="521"/>
      <c r="AW25" s="521"/>
      <c r="AX25" s="522"/>
      <c r="AY25" s="429" t="s">
        <v>174</v>
      </c>
      <c r="AZ25" s="430"/>
      <c r="BA25" s="430"/>
      <c r="BB25" s="430"/>
      <c r="BC25" s="430"/>
      <c r="BD25" s="430"/>
      <c r="BE25" s="430"/>
      <c r="BF25" s="430"/>
      <c r="BG25" s="430"/>
      <c r="BH25" s="430"/>
      <c r="BI25" s="430"/>
      <c r="BJ25" s="430"/>
      <c r="BK25" s="430"/>
      <c r="BL25" s="430"/>
      <c r="BM25" s="431"/>
      <c r="BN25" s="432">
        <v>1071474</v>
      </c>
      <c r="BO25" s="433"/>
      <c r="BP25" s="433"/>
      <c r="BQ25" s="433"/>
      <c r="BR25" s="433"/>
      <c r="BS25" s="433"/>
      <c r="BT25" s="433"/>
      <c r="BU25" s="434"/>
      <c r="BV25" s="432">
        <v>1816626</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175</v>
      </c>
      <c r="F26" s="499"/>
      <c r="G26" s="499"/>
      <c r="H26" s="499"/>
      <c r="I26" s="499"/>
      <c r="J26" s="499"/>
      <c r="K26" s="500"/>
      <c r="L26" s="520">
        <v>1</v>
      </c>
      <c r="M26" s="521"/>
      <c r="N26" s="521"/>
      <c r="O26" s="521"/>
      <c r="P26" s="563"/>
      <c r="Q26" s="520">
        <v>6150</v>
      </c>
      <c r="R26" s="521"/>
      <c r="S26" s="521"/>
      <c r="T26" s="521"/>
      <c r="U26" s="521"/>
      <c r="V26" s="563"/>
      <c r="W26" s="622"/>
      <c r="X26" s="610"/>
      <c r="Y26" s="611"/>
      <c r="Z26" s="519" t="s">
        <v>176</v>
      </c>
      <c r="AA26" s="632"/>
      <c r="AB26" s="632"/>
      <c r="AC26" s="632"/>
      <c r="AD26" s="632"/>
      <c r="AE26" s="632"/>
      <c r="AF26" s="632"/>
      <c r="AG26" s="633"/>
      <c r="AH26" s="520">
        <v>15</v>
      </c>
      <c r="AI26" s="521"/>
      <c r="AJ26" s="521"/>
      <c r="AK26" s="521"/>
      <c r="AL26" s="563"/>
      <c r="AM26" s="520">
        <v>49335</v>
      </c>
      <c r="AN26" s="521"/>
      <c r="AO26" s="521"/>
      <c r="AP26" s="521"/>
      <c r="AQ26" s="521"/>
      <c r="AR26" s="563"/>
      <c r="AS26" s="520">
        <v>3289</v>
      </c>
      <c r="AT26" s="521"/>
      <c r="AU26" s="521"/>
      <c r="AV26" s="521"/>
      <c r="AW26" s="521"/>
      <c r="AX26" s="522"/>
      <c r="AY26" s="472" t="s">
        <v>177</v>
      </c>
      <c r="AZ26" s="473"/>
      <c r="BA26" s="473"/>
      <c r="BB26" s="473"/>
      <c r="BC26" s="473"/>
      <c r="BD26" s="473"/>
      <c r="BE26" s="473"/>
      <c r="BF26" s="473"/>
      <c r="BG26" s="473"/>
      <c r="BH26" s="473"/>
      <c r="BI26" s="473"/>
      <c r="BJ26" s="473"/>
      <c r="BK26" s="473"/>
      <c r="BL26" s="473"/>
      <c r="BM26" s="474"/>
      <c r="BN26" s="469" t="s">
        <v>178</v>
      </c>
      <c r="BO26" s="470"/>
      <c r="BP26" s="470"/>
      <c r="BQ26" s="470"/>
      <c r="BR26" s="470"/>
      <c r="BS26" s="470"/>
      <c r="BT26" s="470"/>
      <c r="BU26" s="471"/>
      <c r="BV26" s="469" t="s">
        <v>128</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179</v>
      </c>
      <c r="F27" s="499"/>
      <c r="G27" s="499"/>
      <c r="H27" s="499"/>
      <c r="I27" s="499"/>
      <c r="J27" s="499"/>
      <c r="K27" s="500"/>
      <c r="L27" s="520">
        <v>1</v>
      </c>
      <c r="M27" s="521"/>
      <c r="N27" s="521"/>
      <c r="O27" s="521"/>
      <c r="P27" s="563"/>
      <c r="Q27" s="520">
        <v>4430</v>
      </c>
      <c r="R27" s="521"/>
      <c r="S27" s="521"/>
      <c r="T27" s="521"/>
      <c r="U27" s="521"/>
      <c r="V27" s="563"/>
      <c r="W27" s="622"/>
      <c r="X27" s="610"/>
      <c r="Y27" s="611"/>
      <c r="Z27" s="519" t="s">
        <v>180</v>
      </c>
      <c r="AA27" s="499"/>
      <c r="AB27" s="499"/>
      <c r="AC27" s="499"/>
      <c r="AD27" s="499"/>
      <c r="AE27" s="499"/>
      <c r="AF27" s="499"/>
      <c r="AG27" s="500"/>
      <c r="AH27" s="520">
        <v>8</v>
      </c>
      <c r="AI27" s="521"/>
      <c r="AJ27" s="521"/>
      <c r="AK27" s="521"/>
      <c r="AL27" s="563"/>
      <c r="AM27" s="520">
        <v>25151</v>
      </c>
      <c r="AN27" s="521"/>
      <c r="AO27" s="521"/>
      <c r="AP27" s="521"/>
      <c r="AQ27" s="521"/>
      <c r="AR27" s="563"/>
      <c r="AS27" s="520">
        <v>3144</v>
      </c>
      <c r="AT27" s="521"/>
      <c r="AU27" s="521"/>
      <c r="AV27" s="521"/>
      <c r="AW27" s="521"/>
      <c r="AX27" s="522"/>
      <c r="AY27" s="564" t="s">
        <v>181</v>
      </c>
      <c r="AZ27" s="565"/>
      <c r="BA27" s="565"/>
      <c r="BB27" s="565"/>
      <c r="BC27" s="565"/>
      <c r="BD27" s="565"/>
      <c r="BE27" s="565"/>
      <c r="BF27" s="565"/>
      <c r="BG27" s="565"/>
      <c r="BH27" s="565"/>
      <c r="BI27" s="565"/>
      <c r="BJ27" s="565"/>
      <c r="BK27" s="565"/>
      <c r="BL27" s="565"/>
      <c r="BM27" s="566"/>
      <c r="BN27" s="645">
        <v>70560</v>
      </c>
      <c r="BO27" s="646"/>
      <c r="BP27" s="646"/>
      <c r="BQ27" s="646"/>
      <c r="BR27" s="646"/>
      <c r="BS27" s="646"/>
      <c r="BT27" s="646"/>
      <c r="BU27" s="647"/>
      <c r="BV27" s="645">
        <v>380445</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182</v>
      </c>
      <c r="F28" s="499"/>
      <c r="G28" s="499"/>
      <c r="H28" s="499"/>
      <c r="I28" s="499"/>
      <c r="J28" s="499"/>
      <c r="K28" s="500"/>
      <c r="L28" s="520">
        <v>1</v>
      </c>
      <c r="M28" s="521"/>
      <c r="N28" s="521"/>
      <c r="O28" s="521"/>
      <c r="P28" s="563"/>
      <c r="Q28" s="520">
        <v>3750</v>
      </c>
      <c r="R28" s="521"/>
      <c r="S28" s="521"/>
      <c r="T28" s="521"/>
      <c r="U28" s="521"/>
      <c r="V28" s="563"/>
      <c r="W28" s="622"/>
      <c r="X28" s="610"/>
      <c r="Y28" s="611"/>
      <c r="Z28" s="519" t="s">
        <v>183</v>
      </c>
      <c r="AA28" s="499"/>
      <c r="AB28" s="499"/>
      <c r="AC28" s="499"/>
      <c r="AD28" s="499"/>
      <c r="AE28" s="499"/>
      <c r="AF28" s="499"/>
      <c r="AG28" s="500"/>
      <c r="AH28" s="520" t="s">
        <v>178</v>
      </c>
      <c r="AI28" s="521"/>
      <c r="AJ28" s="521"/>
      <c r="AK28" s="521"/>
      <c r="AL28" s="563"/>
      <c r="AM28" s="520" t="s">
        <v>178</v>
      </c>
      <c r="AN28" s="521"/>
      <c r="AO28" s="521"/>
      <c r="AP28" s="521"/>
      <c r="AQ28" s="521"/>
      <c r="AR28" s="563"/>
      <c r="AS28" s="520" t="s">
        <v>137</v>
      </c>
      <c r="AT28" s="521"/>
      <c r="AU28" s="521"/>
      <c r="AV28" s="521"/>
      <c r="AW28" s="521"/>
      <c r="AX28" s="522"/>
      <c r="AY28" s="648" t="s">
        <v>184</v>
      </c>
      <c r="AZ28" s="649"/>
      <c r="BA28" s="649"/>
      <c r="BB28" s="650"/>
      <c r="BC28" s="429" t="s">
        <v>47</v>
      </c>
      <c r="BD28" s="430"/>
      <c r="BE28" s="430"/>
      <c r="BF28" s="430"/>
      <c r="BG28" s="430"/>
      <c r="BH28" s="430"/>
      <c r="BI28" s="430"/>
      <c r="BJ28" s="430"/>
      <c r="BK28" s="430"/>
      <c r="BL28" s="430"/>
      <c r="BM28" s="431"/>
      <c r="BN28" s="432">
        <v>719182</v>
      </c>
      <c r="BO28" s="433"/>
      <c r="BP28" s="433"/>
      <c r="BQ28" s="433"/>
      <c r="BR28" s="433"/>
      <c r="BS28" s="433"/>
      <c r="BT28" s="433"/>
      <c r="BU28" s="434"/>
      <c r="BV28" s="432">
        <v>554549</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185</v>
      </c>
      <c r="F29" s="499"/>
      <c r="G29" s="499"/>
      <c r="H29" s="499"/>
      <c r="I29" s="499"/>
      <c r="J29" s="499"/>
      <c r="K29" s="500"/>
      <c r="L29" s="520">
        <v>12</v>
      </c>
      <c r="M29" s="521"/>
      <c r="N29" s="521"/>
      <c r="O29" s="521"/>
      <c r="P29" s="563"/>
      <c r="Q29" s="520">
        <v>3350</v>
      </c>
      <c r="R29" s="521"/>
      <c r="S29" s="521"/>
      <c r="T29" s="521"/>
      <c r="U29" s="521"/>
      <c r="V29" s="563"/>
      <c r="W29" s="623"/>
      <c r="X29" s="624"/>
      <c r="Y29" s="625"/>
      <c r="Z29" s="519" t="s">
        <v>186</v>
      </c>
      <c r="AA29" s="499"/>
      <c r="AB29" s="499"/>
      <c r="AC29" s="499"/>
      <c r="AD29" s="499"/>
      <c r="AE29" s="499"/>
      <c r="AF29" s="499"/>
      <c r="AG29" s="500"/>
      <c r="AH29" s="520">
        <v>291</v>
      </c>
      <c r="AI29" s="521"/>
      <c r="AJ29" s="521"/>
      <c r="AK29" s="521"/>
      <c r="AL29" s="563"/>
      <c r="AM29" s="520">
        <v>853492</v>
      </c>
      <c r="AN29" s="521"/>
      <c r="AO29" s="521"/>
      <c r="AP29" s="521"/>
      <c r="AQ29" s="521"/>
      <c r="AR29" s="563"/>
      <c r="AS29" s="520">
        <v>2933</v>
      </c>
      <c r="AT29" s="521"/>
      <c r="AU29" s="521"/>
      <c r="AV29" s="521"/>
      <c r="AW29" s="521"/>
      <c r="AX29" s="522"/>
      <c r="AY29" s="651"/>
      <c r="AZ29" s="652"/>
      <c r="BA29" s="652"/>
      <c r="BB29" s="653"/>
      <c r="BC29" s="503" t="s">
        <v>187</v>
      </c>
      <c r="BD29" s="504"/>
      <c r="BE29" s="504"/>
      <c r="BF29" s="504"/>
      <c r="BG29" s="504"/>
      <c r="BH29" s="504"/>
      <c r="BI29" s="504"/>
      <c r="BJ29" s="504"/>
      <c r="BK29" s="504"/>
      <c r="BL29" s="504"/>
      <c r="BM29" s="505"/>
      <c r="BN29" s="469">
        <v>193377</v>
      </c>
      <c r="BO29" s="470"/>
      <c r="BP29" s="470"/>
      <c r="BQ29" s="470"/>
      <c r="BR29" s="470"/>
      <c r="BS29" s="470"/>
      <c r="BT29" s="470"/>
      <c r="BU29" s="471"/>
      <c r="BV29" s="469">
        <v>59084</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188</v>
      </c>
      <c r="X30" s="630"/>
      <c r="Y30" s="630"/>
      <c r="Z30" s="630"/>
      <c r="AA30" s="630"/>
      <c r="AB30" s="630"/>
      <c r="AC30" s="630"/>
      <c r="AD30" s="630"/>
      <c r="AE30" s="630"/>
      <c r="AF30" s="630"/>
      <c r="AG30" s="631"/>
      <c r="AH30" s="588">
        <v>96.2</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1132075</v>
      </c>
      <c r="BO30" s="646"/>
      <c r="BP30" s="646"/>
      <c r="BQ30" s="646"/>
      <c r="BR30" s="646"/>
      <c r="BS30" s="646"/>
      <c r="BT30" s="646"/>
      <c r="BU30" s="647"/>
      <c r="BV30" s="645">
        <v>1368786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189</v>
      </c>
      <c r="D32" s="214"/>
      <c r="E32" s="214"/>
      <c r="F32" s="211"/>
      <c r="G32" s="211"/>
      <c r="H32" s="211"/>
      <c r="I32" s="211"/>
      <c r="J32" s="211"/>
      <c r="K32" s="211"/>
      <c r="L32" s="211"/>
      <c r="M32" s="211"/>
      <c r="N32" s="211"/>
      <c r="O32" s="211"/>
      <c r="P32" s="211"/>
      <c r="Q32" s="211"/>
      <c r="R32" s="211"/>
      <c r="S32" s="211"/>
      <c r="T32" s="211"/>
      <c r="U32" s="211" t="s">
        <v>190</v>
      </c>
      <c r="V32" s="211"/>
      <c r="W32" s="211"/>
      <c r="X32" s="211"/>
      <c r="Y32" s="211"/>
      <c r="Z32" s="211"/>
      <c r="AA32" s="211"/>
      <c r="AB32" s="211"/>
      <c r="AC32" s="211"/>
      <c r="AD32" s="211"/>
      <c r="AE32" s="211"/>
      <c r="AF32" s="211"/>
      <c r="AG32" s="211"/>
      <c r="AH32" s="211"/>
      <c r="AI32" s="211"/>
      <c r="AJ32" s="211"/>
      <c r="AK32" s="211"/>
      <c r="AL32" s="211"/>
      <c r="AM32" s="215" t="s">
        <v>191</v>
      </c>
      <c r="AN32" s="211"/>
      <c r="AO32" s="211"/>
      <c r="AP32" s="211"/>
      <c r="AQ32" s="211"/>
      <c r="AR32" s="211"/>
      <c r="AS32" s="215"/>
      <c r="AT32" s="215"/>
      <c r="AU32" s="215"/>
      <c r="AV32" s="215"/>
      <c r="AW32" s="215"/>
      <c r="AX32" s="215"/>
      <c r="AY32" s="215"/>
      <c r="AZ32" s="215"/>
      <c r="BA32" s="215"/>
      <c r="BB32" s="211"/>
      <c r="BC32" s="215"/>
      <c r="BD32" s="211"/>
      <c r="BE32" s="215" t="s">
        <v>192</v>
      </c>
      <c r="BF32" s="211"/>
      <c r="BG32" s="211"/>
      <c r="BH32" s="211"/>
      <c r="BI32" s="211"/>
      <c r="BJ32" s="215"/>
      <c r="BK32" s="215"/>
      <c r="BL32" s="215"/>
      <c r="BM32" s="215"/>
      <c r="BN32" s="215"/>
      <c r="BO32" s="215"/>
      <c r="BP32" s="215"/>
      <c r="BQ32" s="215"/>
      <c r="BR32" s="211"/>
      <c r="BS32" s="211"/>
      <c r="BT32" s="211"/>
      <c r="BU32" s="211"/>
      <c r="BV32" s="211"/>
      <c r="BW32" s="211" t="s">
        <v>193</v>
      </c>
      <c r="BX32" s="211"/>
      <c r="BY32" s="211"/>
      <c r="BZ32" s="211"/>
      <c r="CA32" s="211"/>
      <c r="CB32" s="215"/>
      <c r="CC32" s="215"/>
      <c r="CD32" s="215"/>
      <c r="CE32" s="215"/>
      <c r="CF32" s="215"/>
      <c r="CG32" s="215"/>
      <c r="CH32" s="215"/>
      <c r="CI32" s="215"/>
      <c r="CJ32" s="215"/>
      <c r="CK32" s="215"/>
      <c r="CL32" s="215"/>
      <c r="CM32" s="215"/>
      <c r="CN32" s="215"/>
      <c r="CO32" s="215" t="s">
        <v>194</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195</v>
      </c>
      <c r="D33" s="493"/>
      <c r="E33" s="458" t="s">
        <v>196</v>
      </c>
      <c r="F33" s="458"/>
      <c r="G33" s="458"/>
      <c r="H33" s="458"/>
      <c r="I33" s="458"/>
      <c r="J33" s="458"/>
      <c r="K33" s="458"/>
      <c r="L33" s="458"/>
      <c r="M33" s="458"/>
      <c r="N33" s="458"/>
      <c r="O33" s="458"/>
      <c r="P33" s="458"/>
      <c r="Q33" s="458"/>
      <c r="R33" s="458"/>
      <c r="S33" s="458"/>
      <c r="T33" s="216"/>
      <c r="U33" s="493" t="s">
        <v>197</v>
      </c>
      <c r="V33" s="493"/>
      <c r="W33" s="458" t="s">
        <v>196</v>
      </c>
      <c r="X33" s="458"/>
      <c r="Y33" s="458"/>
      <c r="Z33" s="458"/>
      <c r="AA33" s="458"/>
      <c r="AB33" s="458"/>
      <c r="AC33" s="458"/>
      <c r="AD33" s="458"/>
      <c r="AE33" s="458"/>
      <c r="AF33" s="458"/>
      <c r="AG33" s="458"/>
      <c r="AH33" s="458"/>
      <c r="AI33" s="458"/>
      <c r="AJ33" s="458"/>
      <c r="AK33" s="458"/>
      <c r="AL33" s="216"/>
      <c r="AM33" s="493" t="s">
        <v>198</v>
      </c>
      <c r="AN33" s="493"/>
      <c r="AO33" s="458" t="s">
        <v>199</v>
      </c>
      <c r="AP33" s="458"/>
      <c r="AQ33" s="458"/>
      <c r="AR33" s="458"/>
      <c r="AS33" s="458"/>
      <c r="AT33" s="458"/>
      <c r="AU33" s="458"/>
      <c r="AV33" s="458"/>
      <c r="AW33" s="458"/>
      <c r="AX33" s="458"/>
      <c r="AY33" s="458"/>
      <c r="AZ33" s="458"/>
      <c r="BA33" s="458"/>
      <c r="BB33" s="458"/>
      <c r="BC33" s="458"/>
      <c r="BD33" s="217"/>
      <c r="BE33" s="458" t="s">
        <v>200</v>
      </c>
      <c r="BF33" s="458"/>
      <c r="BG33" s="458" t="s">
        <v>201</v>
      </c>
      <c r="BH33" s="458"/>
      <c r="BI33" s="458"/>
      <c r="BJ33" s="458"/>
      <c r="BK33" s="458"/>
      <c r="BL33" s="458"/>
      <c r="BM33" s="458"/>
      <c r="BN33" s="458"/>
      <c r="BO33" s="458"/>
      <c r="BP33" s="458"/>
      <c r="BQ33" s="458"/>
      <c r="BR33" s="458"/>
      <c r="BS33" s="458"/>
      <c r="BT33" s="458"/>
      <c r="BU33" s="458"/>
      <c r="BV33" s="217"/>
      <c r="BW33" s="493" t="s">
        <v>200</v>
      </c>
      <c r="BX33" s="493"/>
      <c r="BY33" s="458" t="s">
        <v>202</v>
      </c>
      <c r="BZ33" s="458"/>
      <c r="CA33" s="458"/>
      <c r="CB33" s="458"/>
      <c r="CC33" s="458"/>
      <c r="CD33" s="458"/>
      <c r="CE33" s="458"/>
      <c r="CF33" s="458"/>
      <c r="CG33" s="458"/>
      <c r="CH33" s="458"/>
      <c r="CI33" s="458"/>
      <c r="CJ33" s="458"/>
      <c r="CK33" s="458"/>
      <c r="CL33" s="458"/>
      <c r="CM33" s="458"/>
      <c r="CN33" s="216"/>
      <c r="CO33" s="493" t="s">
        <v>198</v>
      </c>
      <c r="CP33" s="493"/>
      <c r="CQ33" s="458" t="s">
        <v>203</v>
      </c>
      <c r="CR33" s="458"/>
      <c r="CS33" s="458"/>
      <c r="CT33" s="458"/>
      <c r="CU33" s="458"/>
      <c r="CV33" s="458"/>
      <c r="CW33" s="458"/>
      <c r="CX33" s="458"/>
      <c r="CY33" s="458"/>
      <c r="CZ33" s="458"/>
      <c r="DA33" s="458"/>
      <c r="DB33" s="458"/>
      <c r="DC33" s="458"/>
      <c r="DD33" s="458"/>
      <c r="DE33" s="458"/>
      <c r="DF33" s="216"/>
      <c r="DG33" s="657" t="s">
        <v>204</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2</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5</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6</v>
      </c>
      <c r="BF34" s="658"/>
      <c r="BG34" s="659" t="str">
        <f>IF('各会計、関係団体の財政状況及び健全化判断比率'!B32="","",'各会計、関係団体の財政状況及び健全化判断比率'!B32)</f>
        <v>定期航路事業特別会計</v>
      </c>
      <c r="BH34" s="659"/>
      <c r="BI34" s="659"/>
      <c r="BJ34" s="659"/>
      <c r="BK34" s="659"/>
      <c r="BL34" s="659"/>
      <c r="BM34" s="659"/>
      <c r="BN34" s="659"/>
      <c r="BO34" s="659"/>
      <c r="BP34" s="659"/>
      <c r="BQ34" s="659"/>
      <c r="BR34" s="659"/>
      <c r="BS34" s="659"/>
      <c r="BT34" s="659"/>
      <c r="BU34" s="659"/>
      <c r="BV34" s="214"/>
      <c r="BW34" s="658">
        <f>IF(BY34="","",MAX(C34:D43,U34:V43,AM34:AN43,BE34:BF43)+1)</f>
        <v>8</v>
      </c>
      <c r="BX34" s="658"/>
      <c r="BY34" s="659" t="str">
        <f>IF('各会計、関係団体の財政状況及び健全化判断比率'!B68="","",'各会計、関係団体の財政状況及び健全化判断比率'!B68)</f>
        <v>鳥羽志勢広域連合（一般会計）</v>
      </c>
      <c r="BZ34" s="659"/>
      <c r="CA34" s="659"/>
      <c r="CB34" s="659"/>
      <c r="CC34" s="659"/>
      <c r="CD34" s="659"/>
      <c r="CE34" s="659"/>
      <c r="CF34" s="659"/>
      <c r="CG34" s="659"/>
      <c r="CH34" s="659"/>
      <c r="CI34" s="659"/>
      <c r="CJ34" s="659"/>
      <c r="CK34" s="659"/>
      <c r="CL34" s="659"/>
      <c r="CM34" s="659"/>
      <c r="CN34" s="214"/>
      <c r="CO34" s="658">
        <f>IF(CQ34="","",MAX(C34:D43,U34:V43,AM34:AN43,BE34:BF43,BW34:BX43)+1)</f>
        <v>18</v>
      </c>
      <c r="CP34" s="658"/>
      <c r="CQ34" s="659" t="str">
        <f>IF('各会計、関係団体の財政状況及び健全化判断比率'!BS7="","",'各会計、関係団体の財政状況及び健全化判断比率'!BS7)</f>
        <v>鳥羽市開発公社</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〇</v>
      </c>
      <c r="DH34" s="660"/>
      <c r="DI34" s="218"/>
      <c r="DJ34" s="186"/>
      <c r="DK34" s="186"/>
      <c r="DL34" s="186"/>
      <c r="DM34" s="186"/>
      <c r="DN34" s="186"/>
      <c r="DO34" s="186"/>
    </row>
    <row r="35" spans="1:119" ht="32.25" customHeight="1">
      <c r="A35" s="187"/>
      <c r="B35" s="213"/>
      <c r="C35" s="658" t="str">
        <f>IF(E35="","",C34+1)</f>
        <v/>
      </c>
      <c r="D35" s="658"/>
      <c r="E35" s="659" t="str">
        <f>IF('各会計、関係団体の財政状況及び健全化判断比率'!B8="","",'各会計、関係団体の財政状況及び健全化判断比率'!B8)</f>
        <v/>
      </c>
      <c r="F35" s="659"/>
      <c r="G35" s="659"/>
      <c r="H35" s="659"/>
      <c r="I35" s="659"/>
      <c r="J35" s="659"/>
      <c r="K35" s="659"/>
      <c r="L35" s="659"/>
      <c r="M35" s="659"/>
      <c r="N35" s="659"/>
      <c r="O35" s="659"/>
      <c r="P35" s="659"/>
      <c r="Q35" s="659"/>
      <c r="R35" s="659"/>
      <c r="S35" s="659"/>
      <c r="T35" s="214"/>
      <c r="U35" s="658">
        <f>IF(W35="","",U34+1)</f>
        <v>3</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t="str">
        <f t="shared" ref="AM35:AM43" si="0">IF(AO35="","",AM34+1)</f>
        <v/>
      </c>
      <c r="AN35" s="658"/>
      <c r="AO35" s="659"/>
      <c r="AP35" s="659"/>
      <c r="AQ35" s="659"/>
      <c r="AR35" s="659"/>
      <c r="AS35" s="659"/>
      <c r="AT35" s="659"/>
      <c r="AU35" s="659"/>
      <c r="AV35" s="659"/>
      <c r="AW35" s="659"/>
      <c r="AX35" s="659"/>
      <c r="AY35" s="659"/>
      <c r="AZ35" s="659"/>
      <c r="BA35" s="659"/>
      <c r="BB35" s="659"/>
      <c r="BC35" s="659"/>
      <c r="BD35" s="214"/>
      <c r="BE35" s="658">
        <f t="shared" ref="BE35:BE43" si="1">IF(BG35="","",BE34+1)</f>
        <v>7</v>
      </c>
      <c r="BF35" s="658"/>
      <c r="BG35" s="659" t="str">
        <f>IF('各会計、関係団体の財政状況及び健全化判断比率'!B33="","",'各会計、関係団体の財政状況及び健全化判断比率'!B33)</f>
        <v>特定環境保全公共下水道事業特別会計</v>
      </c>
      <c r="BH35" s="659"/>
      <c r="BI35" s="659"/>
      <c r="BJ35" s="659"/>
      <c r="BK35" s="659"/>
      <c r="BL35" s="659"/>
      <c r="BM35" s="659"/>
      <c r="BN35" s="659"/>
      <c r="BO35" s="659"/>
      <c r="BP35" s="659"/>
      <c r="BQ35" s="659"/>
      <c r="BR35" s="659"/>
      <c r="BS35" s="659"/>
      <c r="BT35" s="659"/>
      <c r="BU35" s="659"/>
      <c r="BV35" s="214"/>
      <c r="BW35" s="658">
        <f t="shared" ref="BW35:BW43" si="2">IF(BY35="","",BW34+1)</f>
        <v>9</v>
      </c>
      <c r="BX35" s="658"/>
      <c r="BY35" s="659" t="str">
        <f>IF('各会計、関係団体の財政状況及び健全化判断比率'!B69="","",'各会計、関係団体の財政状況及び健全化判断比率'!B69)</f>
        <v>志摩広域行政組合（一般会計）</v>
      </c>
      <c r="BZ35" s="659"/>
      <c r="CA35" s="659"/>
      <c r="CB35" s="659"/>
      <c r="CC35" s="659"/>
      <c r="CD35" s="659"/>
      <c r="CE35" s="659"/>
      <c r="CF35" s="659"/>
      <c r="CG35" s="659"/>
      <c r="CH35" s="659"/>
      <c r="CI35" s="659"/>
      <c r="CJ35" s="659"/>
      <c r="CK35" s="659"/>
      <c r="CL35" s="659"/>
      <c r="CM35" s="659"/>
      <c r="CN35" s="214"/>
      <c r="CO35" s="658">
        <f t="shared" ref="CO35:CO43" si="3">IF(CQ35="","",CO34+1)</f>
        <v>19</v>
      </c>
      <c r="CP35" s="658"/>
      <c r="CQ35" s="659" t="str">
        <f>IF('各会計、関係団体の財政状況及び健全化判断比率'!BS8="","",'各会計、関係団体の財政状況及び健全化判断比率'!BS8)</f>
        <v>鳥羽市武道振興会</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t="str">
        <f>IF(E36="","",C35+1)</f>
        <v/>
      </c>
      <c r="D36" s="658"/>
      <c r="E36" s="659" t="str">
        <f>IF('各会計、関係団体の財政状況及び健全化判断比率'!B9="","",'各会計、関係団体の財政状況及び健全化判断比率'!B9)</f>
        <v/>
      </c>
      <c r="F36" s="659"/>
      <c r="G36" s="659"/>
      <c r="H36" s="659"/>
      <c r="I36" s="659"/>
      <c r="J36" s="659"/>
      <c r="K36" s="659"/>
      <c r="L36" s="659"/>
      <c r="M36" s="659"/>
      <c r="N36" s="659"/>
      <c r="O36" s="659"/>
      <c r="P36" s="659"/>
      <c r="Q36" s="659"/>
      <c r="R36" s="659"/>
      <c r="S36" s="659"/>
      <c r="T36" s="214"/>
      <c r="U36" s="658">
        <f t="shared" ref="U36:U43" si="4">IF(W36="","",U35+1)</f>
        <v>4</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10</v>
      </c>
      <c r="BX36" s="658"/>
      <c r="BY36" s="659" t="str">
        <f>IF('各会計、関係団体の財政状況及び健全化判断比率'!B70="","",'各会計、関係団体の財政状況及び健全化判断比率'!B70)</f>
        <v>志摩広域行政組合（才庭寮特別会計）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11</v>
      </c>
      <c r="BX37" s="658"/>
      <c r="BY37" s="659" t="str">
        <f>IF('各会計、関係団体の財政状況及び健全化判断比率'!B71="","",'各会計、関係団体の財政状況及び健全化判断比率'!B71)</f>
        <v>志摩広域行政組合（ともやま苑特別会計）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12</v>
      </c>
      <c r="BX38" s="658"/>
      <c r="BY38" s="659" t="str">
        <f>IF('各会計、関係団体の財政状況及び健全化判断比率'!B72="","",'各会計、関係団体の財政状況及び健全化判断比率'!B72)</f>
        <v>志摩広域行政組合（福祉センター特別会計）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13</v>
      </c>
      <c r="BX39" s="658"/>
      <c r="BY39" s="659" t="str">
        <f>IF('各会計、関係団体の財政状況及び健全化判断比率'!B73="","",'各会計、関係団体の財政状況及び健全化判断比率'!B73)</f>
        <v>三重県後期高齢者医療広域連合（一般会計）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14</v>
      </c>
      <c r="BX40" s="658"/>
      <c r="BY40" s="659" t="str">
        <f>IF('各会計、関係団体の財政状況及び健全化判断比率'!B74="","",'各会計、関係団体の財政状況及び健全化判断比率'!B74)</f>
        <v>三重県後期高齢者医療広域連合（後期高齢者医療特別会計）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15</v>
      </c>
      <c r="BX41" s="658"/>
      <c r="BY41" s="659" t="str">
        <f>IF('各会計、関係団体の財政状況及び健全化判断比率'!B75="","",'各会計、関係団体の財政状況及び健全化判断比率'!B75)</f>
        <v>三重地方税管理回収機構（一般会計）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16</v>
      </c>
      <c r="BX42" s="658"/>
      <c r="BY42" s="659" t="str">
        <f>IF('各会計、関係団体の財政状況及び健全化判断比率'!B76="","",'各会計、関係団体の財政状況及び健全化判断比率'!B76)</f>
        <v>三重地方税管理回収機構（滞納整理拡充事業特別会計）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17</v>
      </c>
      <c r="BX43" s="658"/>
      <c r="BY43" s="659" t="str">
        <f>IF('各会計、関係団体の財政状況及び健全化判断比率'!B77="","",'各会計、関係団体の財政状況及び健全化判断比率'!B77)</f>
        <v>三重県市町総合事務組合（一般会計）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209</v>
      </c>
    </row>
    <row r="50" spans="5:5">
      <c r="E50" s="188" t="s">
        <v>210</v>
      </c>
    </row>
    <row r="51" spans="5:5">
      <c r="E51" s="188" t="s">
        <v>211</v>
      </c>
    </row>
    <row r="52" spans="5:5">
      <c r="E52" s="188" t="s">
        <v>212</v>
      </c>
    </row>
    <row r="53" spans="5:5"/>
    <row r="54" spans="5:5"/>
    <row r="55" spans="5:5"/>
    <row r="56" spans="5:5"/>
  </sheetData>
  <sheetProtection algorithmName="SHA-512" hashValue="Y5pzp6llKqgertPSnvQnX4V+JQBhCgCMNEr9lwwmoqmnyOhTgpvFllSG+scutCnf+mmbXE9rt6mQ6awo1FLyug==" saltValue="kG+BAc6oWyyBhUh6287Fy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tabColor rgb="FFFFFF00"/>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558</v>
      </c>
      <c r="G33" s="29" t="s">
        <v>559</v>
      </c>
      <c r="H33" s="29" t="s">
        <v>560</v>
      </c>
      <c r="I33" s="29" t="s">
        <v>561</v>
      </c>
      <c r="J33" s="30" t="s">
        <v>562</v>
      </c>
      <c r="K33" s="22"/>
      <c r="L33" s="22"/>
      <c r="M33" s="22"/>
      <c r="N33" s="22"/>
      <c r="O33" s="22"/>
      <c r="P33" s="22"/>
    </row>
    <row r="34" spans="1:16" ht="39" customHeight="1">
      <c r="A34" s="22"/>
      <c r="B34" s="31"/>
      <c r="C34" s="1250" t="s">
        <v>565</v>
      </c>
      <c r="D34" s="1250"/>
      <c r="E34" s="1251"/>
      <c r="F34" s="32">
        <v>30.63</v>
      </c>
      <c r="G34" s="33">
        <v>35.94</v>
      </c>
      <c r="H34" s="33">
        <v>34.82</v>
      </c>
      <c r="I34" s="33">
        <v>35.979999999999997</v>
      </c>
      <c r="J34" s="34">
        <v>31.16</v>
      </c>
      <c r="K34" s="22"/>
      <c r="L34" s="22"/>
      <c r="M34" s="22"/>
      <c r="N34" s="22"/>
      <c r="O34" s="22"/>
      <c r="P34" s="22"/>
    </row>
    <row r="35" spans="1:16" ht="39" customHeight="1">
      <c r="A35" s="22"/>
      <c r="B35" s="35"/>
      <c r="C35" s="1244" t="s">
        <v>566</v>
      </c>
      <c r="D35" s="1245"/>
      <c r="E35" s="1246"/>
      <c r="F35" s="36">
        <v>4.26</v>
      </c>
      <c r="G35" s="37">
        <v>3.34</v>
      </c>
      <c r="H35" s="37">
        <v>5.36</v>
      </c>
      <c r="I35" s="37">
        <v>5.42</v>
      </c>
      <c r="J35" s="38">
        <v>7.56</v>
      </c>
      <c r="K35" s="22"/>
      <c r="L35" s="22"/>
      <c r="M35" s="22"/>
      <c r="N35" s="22"/>
      <c r="O35" s="22"/>
      <c r="P35" s="22"/>
    </row>
    <row r="36" spans="1:16" ht="39" customHeight="1">
      <c r="A36" s="22"/>
      <c r="B36" s="35"/>
      <c r="C36" s="1244" t="s">
        <v>567</v>
      </c>
      <c r="D36" s="1245"/>
      <c r="E36" s="1246"/>
      <c r="F36" s="36">
        <v>0.3</v>
      </c>
      <c r="G36" s="37">
        <v>0.94</v>
      </c>
      <c r="H36" s="37">
        <v>1.39</v>
      </c>
      <c r="I36" s="37">
        <v>1.49</v>
      </c>
      <c r="J36" s="38">
        <v>1.73</v>
      </c>
      <c r="K36" s="22"/>
      <c r="L36" s="22"/>
      <c r="M36" s="22"/>
      <c r="N36" s="22"/>
      <c r="O36" s="22"/>
      <c r="P36" s="22"/>
    </row>
    <row r="37" spans="1:16" ht="39" customHeight="1">
      <c r="A37" s="22"/>
      <c r="B37" s="35"/>
      <c r="C37" s="1244" t="s">
        <v>568</v>
      </c>
      <c r="D37" s="1245"/>
      <c r="E37" s="1246"/>
      <c r="F37" s="36">
        <v>0.21</v>
      </c>
      <c r="G37" s="37">
        <v>1.53</v>
      </c>
      <c r="H37" s="37">
        <v>1.62</v>
      </c>
      <c r="I37" s="37">
        <v>0.71</v>
      </c>
      <c r="J37" s="38">
        <v>1.25</v>
      </c>
      <c r="K37" s="22"/>
      <c r="L37" s="22"/>
      <c r="M37" s="22"/>
      <c r="N37" s="22"/>
      <c r="O37" s="22"/>
      <c r="P37" s="22"/>
    </row>
    <row r="38" spans="1:16" ht="39" customHeight="1">
      <c r="A38" s="22"/>
      <c r="B38" s="35"/>
      <c r="C38" s="1244" t="s">
        <v>569</v>
      </c>
      <c r="D38" s="1245"/>
      <c r="E38" s="1246"/>
      <c r="F38" s="36">
        <v>0.08</v>
      </c>
      <c r="G38" s="37">
        <v>7.0000000000000007E-2</v>
      </c>
      <c r="H38" s="37">
        <v>0.08</v>
      </c>
      <c r="I38" s="37">
        <v>0.06</v>
      </c>
      <c r="J38" s="38">
        <v>0.06</v>
      </c>
      <c r="K38" s="22"/>
      <c r="L38" s="22"/>
      <c r="M38" s="22"/>
      <c r="N38" s="22"/>
      <c r="O38" s="22"/>
      <c r="P38" s="22"/>
    </row>
    <row r="39" spans="1:16" ht="39" customHeight="1">
      <c r="A39" s="22"/>
      <c r="B39" s="35"/>
      <c r="C39" s="1244" t="s">
        <v>570</v>
      </c>
      <c r="D39" s="1245"/>
      <c r="E39" s="1246"/>
      <c r="F39" s="36">
        <v>0</v>
      </c>
      <c r="G39" s="37">
        <v>0</v>
      </c>
      <c r="H39" s="37">
        <v>0</v>
      </c>
      <c r="I39" s="37">
        <v>0</v>
      </c>
      <c r="J39" s="38">
        <v>0</v>
      </c>
      <c r="K39" s="22"/>
      <c r="L39" s="22"/>
      <c r="M39" s="22"/>
      <c r="N39" s="22"/>
      <c r="O39" s="22"/>
      <c r="P39" s="22"/>
    </row>
    <row r="40" spans="1:16" ht="39" customHeight="1">
      <c r="A40" s="22"/>
      <c r="B40" s="35"/>
      <c r="C40" s="1244" t="s">
        <v>571</v>
      </c>
      <c r="D40" s="1245"/>
      <c r="E40" s="1246"/>
      <c r="F40" s="36">
        <v>0</v>
      </c>
      <c r="G40" s="37">
        <v>0</v>
      </c>
      <c r="H40" s="37">
        <v>0</v>
      </c>
      <c r="I40" s="37">
        <v>0</v>
      </c>
      <c r="J40" s="38">
        <v>0</v>
      </c>
      <c r="K40" s="22"/>
      <c r="L40" s="22"/>
      <c r="M40" s="22"/>
      <c r="N40" s="22"/>
      <c r="O40" s="22"/>
      <c r="P40" s="22"/>
    </row>
    <row r="41" spans="1:16" ht="39" customHeight="1">
      <c r="A41" s="22"/>
      <c r="B41" s="35"/>
      <c r="C41" s="1244"/>
      <c r="D41" s="1245"/>
      <c r="E41" s="1246"/>
      <c r="F41" s="36"/>
      <c r="G41" s="37"/>
      <c r="H41" s="37"/>
      <c r="I41" s="37"/>
      <c r="J41" s="38"/>
      <c r="K41" s="22"/>
      <c r="L41" s="22"/>
      <c r="M41" s="22"/>
      <c r="N41" s="22"/>
      <c r="O41" s="22"/>
      <c r="P41" s="22"/>
    </row>
    <row r="42" spans="1:16" ht="39" customHeight="1">
      <c r="A42" s="22"/>
      <c r="B42" s="39"/>
      <c r="C42" s="1244" t="s">
        <v>572</v>
      </c>
      <c r="D42" s="1245"/>
      <c r="E42" s="1246"/>
      <c r="F42" s="36" t="s">
        <v>516</v>
      </c>
      <c r="G42" s="37" t="s">
        <v>516</v>
      </c>
      <c r="H42" s="37" t="s">
        <v>516</v>
      </c>
      <c r="I42" s="37" t="s">
        <v>516</v>
      </c>
      <c r="J42" s="38" t="s">
        <v>516</v>
      </c>
      <c r="K42" s="22"/>
      <c r="L42" s="22"/>
      <c r="M42" s="22"/>
      <c r="N42" s="22"/>
      <c r="O42" s="22"/>
      <c r="P42" s="22"/>
    </row>
    <row r="43" spans="1:16" ht="39" customHeight="1" thickBot="1">
      <c r="A43" s="22"/>
      <c r="B43" s="40"/>
      <c r="C43" s="1247" t="s">
        <v>573</v>
      </c>
      <c r="D43" s="1248"/>
      <c r="E43" s="1249"/>
      <c r="F43" s="41" t="s">
        <v>516</v>
      </c>
      <c r="G43" s="42" t="s">
        <v>516</v>
      </c>
      <c r="H43" s="42" t="s">
        <v>516</v>
      </c>
      <c r="I43" s="42" t="s">
        <v>516</v>
      </c>
      <c r="J43" s="43" t="s">
        <v>516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QVxId4myumCF2ocpx8WUxUFc10+bJF49Ih38W3G5JxHGpXa5w8ZbU4bsKjMrVUmLbKKz3ihXU46hc1cZDqA8jA==" saltValue="7UomDUhLkvQk1M+08m1g0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FF00"/>
    <pageSetUpPr fitToPage="1"/>
  </sheetPr>
  <dimension ref="A1:U62"/>
  <sheetViews>
    <sheetView showGridLines="0" topLeftCell="A28"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558</v>
      </c>
      <c r="L44" s="56" t="s">
        <v>559</v>
      </c>
      <c r="M44" s="56" t="s">
        <v>560</v>
      </c>
      <c r="N44" s="56" t="s">
        <v>561</v>
      </c>
      <c r="O44" s="57" t="s">
        <v>562</v>
      </c>
      <c r="P44" s="48"/>
      <c r="Q44" s="48"/>
      <c r="R44" s="48"/>
      <c r="S44" s="48"/>
      <c r="T44" s="48"/>
      <c r="U44" s="48"/>
    </row>
    <row r="45" spans="1:21" ht="30.75" customHeight="1">
      <c r="A45" s="48"/>
      <c r="B45" s="1252" t="s">
        <v>10</v>
      </c>
      <c r="C45" s="1253"/>
      <c r="D45" s="58"/>
      <c r="E45" s="1258" t="s">
        <v>11</v>
      </c>
      <c r="F45" s="1258"/>
      <c r="G45" s="1258"/>
      <c r="H45" s="1258"/>
      <c r="I45" s="1258"/>
      <c r="J45" s="1259"/>
      <c r="K45" s="59">
        <v>1319</v>
      </c>
      <c r="L45" s="60">
        <v>1363</v>
      </c>
      <c r="M45" s="60">
        <v>1366</v>
      </c>
      <c r="N45" s="60">
        <v>1368</v>
      </c>
      <c r="O45" s="61">
        <v>1336</v>
      </c>
      <c r="P45" s="48"/>
      <c r="Q45" s="48"/>
      <c r="R45" s="48"/>
      <c r="S45" s="48"/>
      <c r="T45" s="48"/>
      <c r="U45" s="48"/>
    </row>
    <row r="46" spans="1:21" ht="30.75" customHeight="1">
      <c r="A46" s="48"/>
      <c r="B46" s="1254"/>
      <c r="C46" s="1255"/>
      <c r="D46" s="62"/>
      <c r="E46" s="1260" t="s">
        <v>12</v>
      </c>
      <c r="F46" s="1260"/>
      <c r="G46" s="1260"/>
      <c r="H46" s="1260"/>
      <c r="I46" s="1260"/>
      <c r="J46" s="1261"/>
      <c r="K46" s="63" t="s">
        <v>516</v>
      </c>
      <c r="L46" s="64" t="s">
        <v>516</v>
      </c>
      <c r="M46" s="64" t="s">
        <v>516</v>
      </c>
      <c r="N46" s="64" t="s">
        <v>516</v>
      </c>
      <c r="O46" s="65" t="s">
        <v>516</v>
      </c>
      <c r="P46" s="48"/>
      <c r="Q46" s="48"/>
      <c r="R46" s="48"/>
      <c r="S46" s="48"/>
      <c r="T46" s="48"/>
      <c r="U46" s="48"/>
    </row>
    <row r="47" spans="1:21" ht="30.75" customHeight="1">
      <c r="A47" s="48"/>
      <c r="B47" s="1254"/>
      <c r="C47" s="1255"/>
      <c r="D47" s="62"/>
      <c r="E47" s="1260" t="s">
        <v>13</v>
      </c>
      <c r="F47" s="1260"/>
      <c r="G47" s="1260"/>
      <c r="H47" s="1260"/>
      <c r="I47" s="1260"/>
      <c r="J47" s="1261"/>
      <c r="K47" s="63" t="s">
        <v>516</v>
      </c>
      <c r="L47" s="64" t="s">
        <v>516</v>
      </c>
      <c r="M47" s="64" t="s">
        <v>516</v>
      </c>
      <c r="N47" s="64" t="s">
        <v>516</v>
      </c>
      <c r="O47" s="65" t="s">
        <v>516</v>
      </c>
      <c r="P47" s="48"/>
      <c r="Q47" s="48"/>
      <c r="R47" s="48"/>
      <c r="S47" s="48"/>
      <c r="T47" s="48"/>
      <c r="U47" s="48"/>
    </row>
    <row r="48" spans="1:21" ht="30.75" customHeight="1">
      <c r="A48" s="48"/>
      <c r="B48" s="1254"/>
      <c r="C48" s="1255"/>
      <c r="D48" s="62"/>
      <c r="E48" s="1260" t="s">
        <v>14</v>
      </c>
      <c r="F48" s="1260"/>
      <c r="G48" s="1260"/>
      <c r="H48" s="1260"/>
      <c r="I48" s="1260"/>
      <c r="J48" s="1261"/>
      <c r="K48" s="63">
        <v>123</v>
      </c>
      <c r="L48" s="64">
        <v>125</v>
      </c>
      <c r="M48" s="64">
        <v>125</v>
      </c>
      <c r="N48" s="64">
        <v>124</v>
      </c>
      <c r="O48" s="65">
        <v>119</v>
      </c>
      <c r="P48" s="48"/>
      <c r="Q48" s="48"/>
      <c r="R48" s="48"/>
      <c r="S48" s="48"/>
      <c r="T48" s="48"/>
      <c r="U48" s="48"/>
    </row>
    <row r="49" spans="1:21" ht="30.75" customHeight="1">
      <c r="A49" s="48"/>
      <c r="B49" s="1254"/>
      <c r="C49" s="1255"/>
      <c r="D49" s="62"/>
      <c r="E49" s="1260" t="s">
        <v>15</v>
      </c>
      <c r="F49" s="1260"/>
      <c r="G49" s="1260"/>
      <c r="H49" s="1260"/>
      <c r="I49" s="1260"/>
      <c r="J49" s="1261"/>
      <c r="K49" s="63">
        <v>96</v>
      </c>
      <c r="L49" s="64">
        <v>191</v>
      </c>
      <c r="M49" s="64">
        <v>191</v>
      </c>
      <c r="N49" s="64">
        <v>190</v>
      </c>
      <c r="O49" s="65">
        <v>185</v>
      </c>
      <c r="P49" s="48"/>
      <c r="Q49" s="48"/>
      <c r="R49" s="48"/>
      <c r="S49" s="48"/>
      <c r="T49" s="48"/>
      <c r="U49" s="48"/>
    </row>
    <row r="50" spans="1:21" ht="30.75" customHeight="1">
      <c r="A50" s="48"/>
      <c r="B50" s="1254"/>
      <c r="C50" s="1255"/>
      <c r="D50" s="62"/>
      <c r="E50" s="1260" t="s">
        <v>16</v>
      </c>
      <c r="F50" s="1260"/>
      <c r="G50" s="1260"/>
      <c r="H50" s="1260"/>
      <c r="I50" s="1260"/>
      <c r="J50" s="1261"/>
      <c r="K50" s="63" t="s">
        <v>516</v>
      </c>
      <c r="L50" s="64" t="s">
        <v>516</v>
      </c>
      <c r="M50" s="64" t="s">
        <v>516</v>
      </c>
      <c r="N50" s="64" t="s">
        <v>516</v>
      </c>
      <c r="O50" s="65" t="s">
        <v>516</v>
      </c>
      <c r="P50" s="48"/>
      <c r="Q50" s="48"/>
      <c r="R50" s="48"/>
      <c r="S50" s="48"/>
      <c r="T50" s="48"/>
      <c r="U50" s="48"/>
    </row>
    <row r="51" spans="1:21" ht="30.75" customHeight="1">
      <c r="A51" s="48"/>
      <c r="B51" s="1256"/>
      <c r="C51" s="1257"/>
      <c r="D51" s="66"/>
      <c r="E51" s="1260" t="s">
        <v>17</v>
      </c>
      <c r="F51" s="1260"/>
      <c r="G51" s="1260"/>
      <c r="H51" s="1260"/>
      <c r="I51" s="1260"/>
      <c r="J51" s="1261"/>
      <c r="K51" s="63" t="s">
        <v>516</v>
      </c>
      <c r="L51" s="64" t="s">
        <v>516</v>
      </c>
      <c r="M51" s="64" t="s">
        <v>516</v>
      </c>
      <c r="N51" s="64" t="s">
        <v>516</v>
      </c>
      <c r="O51" s="65" t="s">
        <v>516</v>
      </c>
      <c r="P51" s="48"/>
      <c r="Q51" s="48"/>
      <c r="R51" s="48"/>
      <c r="S51" s="48"/>
      <c r="T51" s="48"/>
      <c r="U51" s="48"/>
    </row>
    <row r="52" spans="1:21" ht="30.75" customHeight="1">
      <c r="A52" s="48"/>
      <c r="B52" s="1262" t="s">
        <v>18</v>
      </c>
      <c r="C52" s="1263"/>
      <c r="D52" s="66"/>
      <c r="E52" s="1260" t="s">
        <v>19</v>
      </c>
      <c r="F52" s="1260"/>
      <c r="G52" s="1260"/>
      <c r="H52" s="1260"/>
      <c r="I52" s="1260"/>
      <c r="J52" s="1261"/>
      <c r="K52" s="63">
        <v>1116</v>
      </c>
      <c r="L52" s="64">
        <v>1160</v>
      </c>
      <c r="M52" s="64">
        <v>1156</v>
      </c>
      <c r="N52" s="64">
        <v>1174</v>
      </c>
      <c r="O52" s="65">
        <v>1155</v>
      </c>
      <c r="P52" s="48"/>
      <c r="Q52" s="48"/>
      <c r="R52" s="48"/>
      <c r="S52" s="48"/>
      <c r="T52" s="48"/>
      <c r="U52" s="48"/>
    </row>
    <row r="53" spans="1:21" ht="30.75" customHeight="1" thickBot="1">
      <c r="A53" s="48"/>
      <c r="B53" s="1264" t="s">
        <v>20</v>
      </c>
      <c r="C53" s="1265"/>
      <c r="D53" s="67"/>
      <c r="E53" s="1266" t="s">
        <v>21</v>
      </c>
      <c r="F53" s="1266"/>
      <c r="G53" s="1266"/>
      <c r="H53" s="1266"/>
      <c r="I53" s="1266"/>
      <c r="J53" s="1267"/>
      <c r="K53" s="68">
        <v>422</v>
      </c>
      <c r="L53" s="69">
        <v>519</v>
      </c>
      <c r="M53" s="69">
        <v>526</v>
      </c>
      <c r="N53" s="69">
        <v>508</v>
      </c>
      <c r="O53" s="70">
        <v>485</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574</v>
      </c>
      <c r="P55" s="48"/>
      <c r="Q55" s="48"/>
      <c r="R55" s="48"/>
      <c r="S55" s="48"/>
      <c r="T55" s="48"/>
      <c r="U55" s="48"/>
    </row>
    <row r="56" spans="1:21" ht="31.5" customHeight="1" thickBot="1">
      <c r="A56" s="48"/>
      <c r="B56" s="76"/>
      <c r="C56" s="77"/>
      <c r="D56" s="77"/>
      <c r="E56" s="78"/>
      <c r="F56" s="78"/>
      <c r="G56" s="78"/>
      <c r="H56" s="78"/>
      <c r="I56" s="78"/>
      <c r="J56" s="79" t="s">
        <v>2</v>
      </c>
      <c r="K56" s="80" t="s">
        <v>575</v>
      </c>
      <c r="L56" s="81" t="s">
        <v>576</v>
      </c>
      <c r="M56" s="81" t="s">
        <v>577</v>
      </c>
      <c r="N56" s="81" t="s">
        <v>578</v>
      </c>
      <c r="O56" s="82" t="s">
        <v>579</v>
      </c>
      <c r="P56" s="48"/>
      <c r="Q56" s="48"/>
      <c r="R56" s="48"/>
      <c r="S56" s="48"/>
      <c r="T56" s="48"/>
      <c r="U56" s="48"/>
    </row>
    <row r="57" spans="1:21" ht="31.5" customHeight="1">
      <c r="B57" s="1268" t="s">
        <v>24</v>
      </c>
      <c r="C57" s="1269"/>
      <c r="D57" s="1272" t="s">
        <v>25</v>
      </c>
      <c r="E57" s="1273"/>
      <c r="F57" s="1273"/>
      <c r="G57" s="1273"/>
      <c r="H57" s="1273"/>
      <c r="I57" s="1273"/>
      <c r="J57" s="1274"/>
      <c r="K57" s="83"/>
      <c r="L57" s="84"/>
      <c r="M57" s="84"/>
      <c r="N57" s="84"/>
      <c r="O57" s="85"/>
    </row>
    <row r="58" spans="1:21" ht="31.5" customHeight="1" thickBot="1">
      <c r="B58" s="1270"/>
      <c r="C58" s="1271"/>
      <c r="D58" s="1275" t="s">
        <v>26</v>
      </c>
      <c r="E58" s="1276"/>
      <c r="F58" s="1276"/>
      <c r="G58" s="1276"/>
      <c r="H58" s="1276"/>
      <c r="I58" s="1276"/>
      <c r="J58" s="1277"/>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SKz9DTJXTYlg4x2t3ZIA8Np/c3Ns0/Lz623xD8E/9QT9b8DVWGOur0o2YXhs2H80B8P7f4mi9c32iw9tUOK0Zg==" saltValue="8Gf0vsXYPSw8iievDzPir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FF00"/>
    <pageSetUpPr fitToPage="1"/>
  </sheetPr>
  <dimension ref="B1:M58"/>
  <sheetViews>
    <sheetView showGridLines="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558</v>
      </c>
      <c r="J40" s="100" t="s">
        <v>559</v>
      </c>
      <c r="K40" s="100" t="s">
        <v>560</v>
      </c>
      <c r="L40" s="100" t="s">
        <v>561</v>
      </c>
      <c r="M40" s="101" t="s">
        <v>562</v>
      </c>
    </row>
    <row r="41" spans="2:13" ht="27.75" customHeight="1">
      <c r="B41" s="1278" t="s">
        <v>29</v>
      </c>
      <c r="C41" s="1279"/>
      <c r="D41" s="102"/>
      <c r="E41" s="1284" t="s">
        <v>30</v>
      </c>
      <c r="F41" s="1284"/>
      <c r="G41" s="1284"/>
      <c r="H41" s="1285"/>
      <c r="I41" s="103">
        <v>12652</v>
      </c>
      <c r="J41" s="104">
        <v>12291</v>
      </c>
      <c r="K41" s="104">
        <v>12027</v>
      </c>
      <c r="L41" s="104">
        <v>12160</v>
      </c>
      <c r="M41" s="105">
        <v>12342</v>
      </c>
    </row>
    <row r="42" spans="2:13" ht="27.75" customHeight="1">
      <c r="B42" s="1280"/>
      <c r="C42" s="1281"/>
      <c r="D42" s="106"/>
      <c r="E42" s="1286" t="s">
        <v>31</v>
      </c>
      <c r="F42" s="1286"/>
      <c r="G42" s="1286"/>
      <c r="H42" s="1287"/>
      <c r="I42" s="107" t="s">
        <v>516</v>
      </c>
      <c r="J42" s="108" t="s">
        <v>516</v>
      </c>
      <c r="K42" s="108" t="s">
        <v>516</v>
      </c>
      <c r="L42" s="108" t="s">
        <v>516</v>
      </c>
      <c r="M42" s="109" t="s">
        <v>516</v>
      </c>
    </row>
    <row r="43" spans="2:13" ht="27.75" customHeight="1">
      <c r="B43" s="1280"/>
      <c r="C43" s="1281"/>
      <c r="D43" s="106"/>
      <c r="E43" s="1286" t="s">
        <v>32</v>
      </c>
      <c r="F43" s="1286"/>
      <c r="G43" s="1286"/>
      <c r="H43" s="1287"/>
      <c r="I43" s="107">
        <v>752</v>
      </c>
      <c r="J43" s="108">
        <v>770</v>
      </c>
      <c r="K43" s="108">
        <v>766</v>
      </c>
      <c r="L43" s="108">
        <v>712</v>
      </c>
      <c r="M43" s="109">
        <v>638</v>
      </c>
    </row>
    <row r="44" spans="2:13" ht="27.75" customHeight="1">
      <c r="B44" s="1280"/>
      <c r="C44" s="1281"/>
      <c r="D44" s="106"/>
      <c r="E44" s="1286" t="s">
        <v>33</v>
      </c>
      <c r="F44" s="1286"/>
      <c r="G44" s="1286"/>
      <c r="H44" s="1287"/>
      <c r="I44" s="107">
        <v>1636</v>
      </c>
      <c r="J44" s="108">
        <v>1457</v>
      </c>
      <c r="K44" s="108">
        <v>1276</v>
      </c>
      <c r="L44" s="108">
        <v>1093</v>
      </c>
      <c r="M44" s="109">
        <v>914</v>
      </c>
    </row>
    <row r="45" spans="2:13" ht="27.75" customHeight="1">
      <c r="B45" s="1280"/>
      <c r="C45" s="1281"/>
      <c r="D45" s="106"/>
      <c r="E45" s="1286" t="s">
        <v>34</v>
      </c>
      <c r="F45" s="1286"/>
      <c r="G45" s="1286"/>
      <c r="H45" s="1287"/>
      <c r="I45" s="107">
        <v>2267</v>
      </c>
      <c r="J45" s="108">
        <v>2187</v>
      </c>
      <c r="K45" s="108">
        <v>1952</v>
      </c>
      <c r="L45" s="108">
        <v>1894</v>
      </c>
      <c r="M45" s="109">
        <v>1829</v>
      </c>
    </row>
    <row r="46" spans="2:13" ht="27.75" customHeight="1">
      <c r="B46" s="1280"/>
      <c r="C46" s="1281"/>
      <c r="D46" s="110"/>
      <c r="E46" s="1286" t="s">
        <v>35</v>
      </c>
      <c r="F46" s="1286"/>
      <c r="G46" s="1286"/>
      <c r="H46" s="1287"/>
      <c r="I46" s="107">
        <v>21</v>
      </c>
      <c r="J46" s="108">
        <v>18</v>
      </c>
      <c r="K46" s="108">
        <v>15</v>
      </c>
      <c r="L46" s="108">
        <v>12</v>
      </c>
      <c r="M46" s="109">
        <v>9</v>
      </c>
    </row>
    <row r="47" spans="2:13" ht="27.75" customHeight="1">
      <c r="B47" s="1280"/>
      <c r="C47" s="1281"/>
      <c r="D47" s="111"/>
      <c r="E47" s="1288" t="s">
        <v>36</v>
      </c>
      <c r="F47" s="1289"/>
      <c r="G47" s="1289"/>
      <c r="H47" s="1290"/>
      <c r="I47" s="107" t="s">
        <v>516</v>
      </c>
      <c r="J47" s="108" t="s">
        <v>516</v>
      </c>
      <c r="K47" s="108" t="s">
        <v>516</v>
      </c>
      <c r="L47" s="108" t="s">
        <v>516</v>
      </c>
      <c r="M47" s="109" t="s">
        <v>516</v>
      </c>
    </row>
    <row r="48" spans="2:13" ht="27.75" customHeight="1">
      <c r="B48" s="1280"/>
      <c r="C48" s="1281"/>
      <c r="D48" s="106"/>
      <c r="E48" s="1286" t="s">
        <v>37</v>
      </c>
      <c r="F48" s="1286"/>
      <c r="G48" s="1286"/>
      <c r="H48" s="1287"/>
      <c r="I48" s="107" t="s">
        <v>516</v>
      </c>
      <c r="J48" s="108" t="s">
        <v>516</v>
      </c>
      <c r="K48" s="108" t="s">
        <v>516</v>
      </c>
      <c r="L48" s="108" t="s">
        <v>516</v>
      </c>
      <c r="M48" s="109" t="s">
        <v>516</v>
      </c>
    </row>
    <row r="49" spans="2:13" ht="27.75" customHeight="1">
      <c r="B49" s="1282"/>
      <c r="C49" s="1283"/>
      <c r="D49" s="106"/>
      <c r="E49" s="1286" t="s">
        <v>38</v>
      </c>
      <c r="F49" s="1286"/>
      <c r="G49" s="1286"/>
      <c r="H49" s="1287"/>
      <c r="I49" s="107" t="s">
        <v>516</v>
      </c>
      <c r="J49" s="108" t="s">
        <v>516</v>
      </c>
      <c r="K49" s="108" t="s">
        <v>516</v>
      </c>
      <c r="L49" s="108" t="s">
        <v>516</v>
      </c>
      <c r="M49" s="109" t="s">
        <v>516</v>
      </c>
    </row>
    <row r="50" spans="2:13" ht="27.75" customHeight="1">
      <c r="B50" s="1291" t="s">
        <v>39</v>
      </c>
      <c r="C50" s="1292"/>
      <c r="D50" s="112"/>
      <c r="E50" s="1286" t="s">
        <v>40</v>
      </c>
      <c r="F50" s="1286"/>
      <c r="G50" s="1286"/>
      <c r="H50" s="1287"/>
      <c r="I50" s="107">
        <v>2164</v>
      </c>
      <c r="J50" s="108">
        <v>2167</v>
      </c>
      <c r="K50" s="108">
        <v>1874</v>
      </c>
      <c r="L50" s="108">
        <v>2006</v>
      </c>
      <c r="M50" s="109">
        <v>2133</v>
      </c>
    </row>
    <row r="51" spans="2:13" ht="27.75" customHeight="1">
      <c r="B51" s="1280"/>
      <c r="C51" s="1281"/>
      <c r="D51" s="106"/>
      <c r="E51" s="1286" t="s">
        <v>41</v>
      </c>
      <c r="F51" s="1286"/>
      <c r="G51" s="1286"/>
      <c r="H51" s="1287"/>
      <c r="I51" s="107">
        <v>1003</v>
      </c>
      <c r="J51" s="108">
        <v>909</v>
      </c>
      <c r="K51" s="108">
        <v>793</v>
      </c>
      <c r="L51" s="108">
        <v>866</v>
      </c>
      <c r="M51" s="109">
        <v>862</v>
      </c>
    </row>
    <row r="52" spans="2:13" ht="27.75" customHeight="1">
      <c r="B52" s="1282"/>
      <c r="C52" s="1283"/>
      <c r="D52" s="106"/>
      <c r="E52" s="1286" t="s">
        <v>42</v>
      </c>
      <c r="F52" s="1286"/>
      <c r="G52" s="1286"/>
      <c r="H52" s="1287"/>
      <c r="I52" s="107">
        <v>10178</v>
      </c>
      <c r="J52" s="108">
        <v>9948</v>
      </c>
      <c r="K52" s="108">
        <v>9804</v>
      </c>
      <c r="L52" s="108">
        <v>9648</v>
      </c>
      <c r="M52" s="109">
        <v>9771</v>
      </c>
    </row>
    <row r="53" spans="2:13" ht="27.75" customHeight="1" thickBot="1">
      <c r="B53" s="1293" t="s">
        <v>43</v>
      </c>
      <c r="C53" s="1294"/>
      <c r="D53" s="113"/>
      <c r="E53" s="1295" t="s">
        <v>44</v>
      </c>
      <c r="F53" s="1295"/>
      <c r="G53" s="1295"/>
      <c r="H53" s="1296"/>
      <c r="I53" s="114">
        <v>3984</v>
      </c>
      <c r="J53" s="115">
        <v>3700</v>
      </c>
      <c r="K53" s="115">
        <v>3564</v>
      </c>
      <c r="L53" s="115">
        <v>3351</v>
      </c>
      <c r="M53" s="116">
        <v>2966</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sheetData>
  <sheetProtection algorithmName="SHA-512" hashValue="/dpDdC+ZNYgZDY0XLJwqAWmrMFE0h1KAJxTlwNVceled2sO+Iahtkz+YfPtgStkG89k69tv3Wk2mOlzmqDdqjw==" saltValue="GCkbIS3Jf69GyuJ4vNVnz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560</v>
      </c>
      <c r="G54" s="125" t="s">
        <v>561</v>
      </c>
      <c r="H54" s="126" t="s">
        <v>562</v>
      </c>
    </row>
    <row r="55" spans="2:8" ht="52.5" customHeight="1">
      <c r="B55" s="127"/>
      <c r="C55" s="1305" t="s">
        <v>47</v>
      </c>
      <c r="D55" s="1305"/>
      <c r="E55" s="1306"/>
      <c r="F55" s="128">
        <v>578</v>
      </c>
      <c r="G55" s="128">
        <v>555</v>
      </c>
      <c r="H55" s="129">
        <v>719</v>
      </c>
    </row>
    <row r="56" spans="2:8" ht="52.5" customHeight="1">
      <c r="B56" s="130"/>
      <c r="C56" s="1307" t="s">
        <v>48</v>
      </c>
      <c r="D56" s="1307"/>
      <c r="E56" s="1308"/>
      <c r="F56" s="131">
        <v>109</v>
      </c>
      <c r="G56" s="131">
        <v>59</v>
      </c>
      <c r="H56" s="132">
        <v>193</v>
      </c>
    </row>
    <row r="57" spans="2:8" ht="53.25" customHeight="1">
      <c r="B57" s="130"/>
      <c r="C57" s="1309" t="s">
        <v>49</v>
      </c>
      <c r="D57" s="1309"/>
      <c r="E57" s="1310"/>
      <c r="F57" s="133">
        <v>1184</v>
      </c>
      <c r="G57" s="133">
        <v>1369</v>
      </c>
      <c r="H57" s="134">
        <v>1132</v>
      </c>
    </row>
    <row r="58" spans="2:8" ht="45.75" customHeight="1">
      <c r="B58" s="135"/>
      <c r="C58" s="1297" t="s">
        <v>580</v>
      </c>
      <c r="D58" s="1298"/>
      <c r="E58" s="1299"/>
      <c r="F58" s="136">
        <v>251</v>
      </c>
      <c r="G58" s="136">
        <v>359</v>
      </c>
      <c r="H58" s="137">
        <v>481</v>
      </c>
    </row>
    <row r="59" spans="2:8" ht="45.75" customHeight="1">
      <c r="B59" s="135"/>
      <c r="C59" s="1297" t="s">
        <v>581</v>
      </c>
      <c r="D59" s="1298"/>
      <c r="E59" s="1299"/>
      <c r="F59" s="136">
        <v>93</v>
      </c>
      <c r="G59" s="136">
        <v>183</v>
      </c>
      <c r="H59" s="137">
        <v>273</v>
      </c>
    </row>
    <row r="60" spans="2:8" ht="45.75" customHeight="1">
      <c r="B60" s="135"/>
      <c r="C60" s="1297" t="s">
        <v>582</v>
      </c>
      <c r="D60" s="1298"/>
      <c r="E60" s="1299"/>
      <c r="F60" s="136">
        <v>171</v>
      </c>
      <c r="G60" s="136">
        <v>168</v>
      </c>
      <c r="H60" s="137">
        <v>137</v>
      </c>
    </row>
    <row r="61" spans="2:8" ht="45.75" customHeight="1">
      <c r="B61" s="135"/>
      <c r="C61" s="1297" t="s">
        <v>583</v>
      </c>
      <c r="D61" s="1298"/>
      <c r="E61" s="1299"/>
      <c r="F61" s="136">
        <v>178</v>
      </c>
      <c r="G61" s="136">
        <v>168</v>
      </c>
      <c r="H61" s="137">
        <v>119</v>
      </c>
    </row>
    <row r="62" spans="2:8" ht="45.75" customHeight="1" thickBot="1">
      <c r="B62" s="138"/>
      <c r="C62" s="1300" t="s">
        <v>584</v>
      </c>
      <c r="D62" s="1301"/>
      <c r="E62" s="1302"/>
      <c r="F62" s="139">
        <v>112</v>
      </c>
      <c r="G62" s="139">
        <v>112</v>
      </c>
      <c r="H62" s="140">
        <v>112</v>
      </c>
    </row>
    <row r="63" spans="2:8" ht="52.5" customHeight="1" thickBot="1">
      <c r="B63" s="141"/>
      <c r="C63" s="1303" t="s">
        <v>50</v>
      </c>
      <c r="D63" s="1303"/>
      <c r="E63" s="1304"/>
      <c r="F63" s="142">
        <v>1870</v>
      </c>
      <c r="G63" s="142">
        <v>1982</v>
      </c>
      <c r="H63" s="143">
        <v>2045</v>
      </c>
    </row>
    <row r="64" spans="2:8" ht="15" customHeight="1"/>
  </sheetData>
  <sheetProtection algorithmName="SHA-512" hashValue="F6+TvGeFsZnZsZGt318S9Uph0omy/Xm128mGh8Dw2uV+DkK/OnkmM4UTimYewkiRiRAb23VMBJK2MFh6PjZGYA==" saltValue="Y5GYQNYJywhGMvUt65KZz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Q25"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606</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606</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607</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608</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19" t="s">
        <v>616</v>
      </c>
      <c r="AO43" s="1320"/>
      <c r="AP43" s="1320"/>
      <c r="AQ43" s="1320"/>
      <c r="AR43" s="1320"/>
      <c r="AS43" s="1320"/>
      <c r="AT43" s="1320"/>
      <c r="AU43" s="1320"/>
      <c r="AV43" s="1320"/>
      <c r="AW43" s="1320"/>
      <c r="AX43" s="1320"/>
      <c r="AY43" s="1320"/>
      <c r="AZ43" s="1320"/>
      <c r="BA43" s="1320"/>
      <c r="BB43" s="1320"/>
      <c r="BC43" s="1320"/>
      <c r="BD43" s="1320"/>
      <c r="BE43" s="1320"/>
      <c r="BF43" s="1320"/>
      <c r="BG43" s="1320"/>
      <c r="BH43" s="1320"/>
      <c r="BI43" s="1320"/>
      <c r="BJ43" s="1320"/>
      <c r="BK43" s="1320"/>
      <c r="BL43" s="1320"/>
      <c r="BM43" s="1320"/>
      <c r="BN43" s="1320"/>
      <c r="BO43" s="1320"/>
      <c r="BP43" s="1320"/>
      <c r="BQ43" s="1320"/>
      <c r="BR43" s="1320"/>
      <c r="BS43" s="1320"/>
      <c r="BT43" s="1320"/>
      <c r="BU43" s="1320"/>
      <c r="BV43" s="1320"/>
      <c r="BW43" s="1320"/>
      <c r="BX43" s="1320"/>
      <c r="BY43" s="1320"/>
      <c r="BZ43" s="1320"/>
      <c r="CA43" s="1320"/>
      <c r="CB43" s="1320"/>
      <c r="CC43" s="1320"/>
      <c r="CD43" s="1320"/>
      <c r="CE43" s="1320"/>
      <c r="CF43" s="1320"/>
      <c r="CG43" s="1320"/>
      <c r="CH43" s="1320"/>
      <c r="CI43" s="1320"/>
      <c r="CJ43" s="1320"/>
      <c r="CK43" s="1320"/>
      <c r="CL43" s="1320"/>
      <c r="CM43" s="1320"/>
      <c r="CN43" s="1320"/>
      <c r="CO43" s="1320"/>
      <c r="CP43" s="1320"/>
      <c r="CQ43" s="1320"/>
      <c r="CR43" s="1320"/>
      <c r="CS43" s="1320"/>
      <c r="CT43" s="1320"/>
      <c r="CU43" s="1320"/>
      <c r="CV43" s="1320"/>
      <c r="CW43" s="1320"/>
      <c r="CX43" s="1320"/>
      <c r="CY43" s="1320"/>
      <c r="CZ43" s="1320"/>
      <c r="DA43" s="1320"/>
      <c r="DB43" s="1320"/>
      <c r="DC43" s="1321"/>
    </row>
    <row r="44" spans="2:109">
      <c r="B44" s="397"/>
      <c r="AN44" s="1322"/>
      <c r="AO44" s="1323"/>
      <c r="AP44" s="1323"/>
      <c r="AQ44" s="1323"/>
      <c r="AR44" s="1323"/>
      <c r="AS44" s="1323"/>
      <c r="AT44" s="1323"/>
      <c r="AU44" s="1323"/>
      <c r="AV44" s="1323"/>
      <c r="AW44" s="1323"/>
      <c r="AX44" s="1323"/>
      <c r="AY44" s="1323"/>
      <c r="AZ44" s="1323"/>
      <c r="BA44" s="1323"/>
      <c r="BB44" s="1323"/>
      <c r="BC44" s="1323"/>
      <c r="BD44" s="1323"/>
      <c r="BE44" s="1323"/>
      <c r="BF44" s="1323"/>
      <c r="BG44" s="1323"/>
      <c r="BH44" s="1323"/>
      <c r="BI44" s="1323"/>
      <c r="BJ44" s="1323"/>
      <c r="BK44" s="1323"/>
      <c r="BL44" s="1323"/>
      <c r="BM44" s="1323"/>
      <c r="BN44" s="1323"/>
      <c r="BO44" s="1323"/>
      <c r="BP44" s="1323"/>
      <c r="BQ44" s="1323"/>
      <c r="BR44" s="1323"/>
      <c r="BS44" s="1323"/>
      <c r="BT44" s="1323"/>
      <c r="BU44" s="1323"/>
      <c r="BV44" s="1323"/>
      <c r="BW44" s="1323"/>
      <c r="BX44" s="1323"/>
      <c r="BY44" s="1323"/>
      <c r="BZ44" s="1323"/>
      <c r="CA44" s="1323"/>
      <c r="CB44" s="1323"/>
      <c r="CC44" s="1323"/>
      <c r="CD44" s="1323"/>
      <c r="CE44" s="1323"/>
      <c r="CF44" s="1323"/>
      <c r="CG44" s="1323"/>
      <c r="CH44" s="1323"/>
      <c r="CI44" s="1323"/>
      <c r="CJ44" s="1323"/>
      <c r="CK44" s="1323"/>
      <c r="CL44" s="1323"/>
      <c r="CM44" s="1323"/>
      <c r="CN44" s="1323"/>
      <c r="CO44" s="1323"/>
      <c r="CP44" s="1323"/>
      <c r="CQ44" s="1323"/>
      <c r="CR44" s="1323"/>
      <c r="CS44" s="1323"/>
      <c r="CT44" s="1323"/>
      <c r="CU44" s="1323"/>
      <c r="CV44" s="1323"/>
      <c r="CW44" s="1323"/>
      <c r="CX44" s="1323"/>
      <c r="CY44" s="1323"/>
      <c r="CZ44" s="1323"/>
      <c r="DA44" s="1323"/>
      <c r="DB44" s="1323"/>
      <c r="DC44" s="1324"/>
    </row>
    <row r="45" spans="2:109">
      <c r="B45" s="397"/>
      <c r="AN45" s="1322"/>
      <c r="AO45" s="1323"/>
      <c r="AP45" s="1323"/>
      <c r="AQ45" s="1323"/>
      <c r="AR45" s="1323"/>
      <c r="AS45" s="1323"/>
      <c r="AT45" s="1323"/>
      <c r="AU45" s="1323"/>
      <c r="AV45" s="1323"/>
      <c r="AW45" s="1323"/>
      <c r="AX45" s="1323"/>
      <c r="AY45" s="1323"/>
      <c r="AZ45" s="1323"/>
      <c r="BA45" s="1323"/>
      <c r="BB45" s="1323"/>
      <c r="BC45" s="1323"/>
      <c r="BD45" s="1323"/>
      <c r="BE45" s="1323"/>
      <c r="BF45" s="1323"/>
      <c r="BG45" s="1323"/>
      <c r="BH45" s="1323"/>
      <c r="BI45" s="1323"/>
      <c r="BJ45" s="1323"/>
      <c r="BK45" s="1323"/>
      <c r="BL45" s="1323"/>
      <c r="BM45" s="1323"/>
      <c r="BN45" s="1323"/>
      <c r="BO45" s="1323"/>
      <c r="BP45" s="1323"/>
      <c r="BQ45" s="1323"/>
      <c r="BR45" s="1323"/>
      <c r="BS45" s="1323"/>
      <c r="BT45" s="1323"/>
      <c r="BU45" s="1323"/>
      <c r="BV45" s="1323"/>
      <c r="BW45" s="1323"/>
      <c r="BX45" s="1323"/>
      <c r="BY45" s="1323"/>
      <c r="BZ45" s="1323"/>
      <c r="CA45" s="1323"/>
      <c r="CB45" s="1323"/>
      <c r="CC45" s="1323"/>
      <c r="CD45" s="1323"/>
      <c r="CE45" s="1323"/>
      <c r="CF45" s="1323"/>
      <c r="CG45" s="1323"/>
      <c r="CH45" s="1323"/>
      <c r="CI45" s="1323"/>
      <c r="CJ45" s="1323"/>
      <c r="CK45" s="1323"/>
      <c r="CL45" s="1323"/>
      <c r="CM45" s="1323"/>
      <c r="CN45" s="1323"/>
      <c r="CO45" s="1323"/>
      <c r="CP45" s="1323"/>
      <c r="CQ45" s="1323"/>
      <c r="CR45" s="1323"/>
      <c r="CS45" s="1323"/>
      <c r="CT45" s="1323"/>
      <c r="CU45" s="1323"/>
      <c r="CV45" s="1323"/>
      <c r="CW45" s="1323"/>
      <c r="CX45" s="1323"/>
      <c r="CY45" s="1323"/>
      <c r="CZ45" s="1323"/>
      <c r="DA45" s="1323"/>
      <c r="DB45" s="1323"/>
      <c r="DC45" s="1324"/>
    </row>
    <row r="46" spans="2:109">
      <c r="B46" s="397"/>
      <c r="AN46" s="1322"/>
      <c r="AO46" s="1323"/>
      <c r="AP46" s="1323"/>
      <c r="AQ46" s="1323"/>
      <c r="AR46" s="1323"/>
      <c r="AS46" s="1323"/>
      <c r="AT46" s="1323"/>
      <c r="AU46" s="1323"/>
      <c r="AV46" s="1323"/>
      <c r="AW46" s="1323"/>
      <c r="AX46" s="1323"/>
      <c r="AY46" s="1323"/>
      <c r="AZ46" s="1323"/>
      <c r="BA46" s="1323"/>
      <c r="BB46" s="1323"/>
      <c r="BC46" s="1323"/>
      <c r="BD46" s="1323"/>
      <c r="BE46" s="1323"/>
      <c r="BF46" s="1323"/>
      <c r="BG46" s="1323"/>
      <c r="BH46" s="1323"/>
      <c r="BI46" s="1323"/>
      <c r="BJ46" s="1323"/>
      <c r="BK46" s="1323"/>
      <c r="BL46" s="1323"/>
      <c r="BM46" s="1323"/>
      <c r="BN46" s="1323"/>
      <c r="BO46" s="1323"/>
      <c r="BP46" s="1323"/>
      <c r="BQ46" s="1323"/>
      <c r="BR46" s="1323"/>
      <c r="BS46" s="1323"/>
      <c r="BT46" s="1323"/>
      <c r="BU46" s="1323"/>
      <c r="BV46" s="1323"/>
      <c r="BW46" s="1323"/>
      <c r="BX46" s="1323"/>
      <c r="BY46" s="1323"/>
      <c r="BZ46" s="1323"/>
      <c r="CA46" s="1323"/>
      <c r="CB46" s="1323"/>
      <c r="CC46" s="1323"/>
      <c r="CD46" s="1323"/>
      <c r="CE46" s="1323"/>
      <c r="CF46" s="1323"/>
      <c r="CG46" s="1323"/>
      <c r="CH46" s="1323"/>
      <c r="CI46" s="1323"/>
      <c r="CJ46" s="1323"/>
      <c r="CK46" s="1323"/>
      <c r="CL46" s="1323"/>
      <c r="CM46" s="1323"/>
      <c r="CN46" s="1323"/>
      <c r="CO46" s="1323"/>
      <c r="CP46" s="1323"/>
      <c r="CQ46" s="1323"/>
      <c r="CR46" s="1323"/>
      <c r="CS46" s="1323"/>
      <c r="CT46" s="1323"/>
      <c r="CU46" s="1323"/>
      <c r="CV46" s="1323"/>
      <c r="CW46" s="1323"/>
      <c r="CX46" s="1323"/>
      <c r="CY46" s="1323"/>
      <c r="CZ46" s="1323"/>
      <c r="DA46" s="1323"/>
      <c r="DB46" s="1323"/>
      <c r="DC46" s="1324"/>
    </row>
    <row r="47" spans="2:109">
      <c r="B47" s="397"/>
      <c r="AN47" s="1325"/>
      <c r="AO47" s="1326"/>
      <c r="AP47" s="1326"/>
      <c r="AQ47" s="1326"/>
      <c r="AR47" s="1326"/>
      <c r="AS47" s="1326"/>
      <c r="AT47" s="1326"/>
      <c r="AU47" s="1326"/>
      <c r="AV47" s="1326"/>
      <c r="AW47" s="1326"/>
      <c r="AX47" s="1326"/>
      <c r="AY47" s="1326"/>
      <c r="AZ47" s="1326"/>
      <c r="BA47" s="1326"/>
      <c r="BB47" s="1326"/>
      <c r="BC47" s="1326"/>
      <c r="BD47" s="1326"/>
      <c r="BE47" s="1326"/>
      <c r="BF47" s="1326"/>
      <c r="BG47" s="1326"/>
      <c r="BH47" s="1326"/>
      <c r="BI47" s="1326"/>
      <c r="BJ47" s="1326"/>
      <c r="BK47" s="1326"/>
      <c r="BL47" s="1326"/>
      <c r="BM47" s="1326"/>
      <c r="BN47" s="1326"/>
      <c r="BO47" s="1326"/>
      <c r="BP47" s="1326"/>
      <c r="BQ47" s="1326"/>
      <c r="BR47" s="1326"/>
      <c r="BS47" s="1326"/>
      <c r="BT47" s="1326"/>
      <c r="BU47" s="1326"/>
      <c r="BV47" s="1326"/>
      <c r="BW47" s="1326"/>
      <c r="BX47" s="1326"/>
      <c r="BY47" s="1326"/>
      <c r="BZ47" s="1326"/>
      <c r="CA47" s="1326"/>
      <c r="CB47" s="1326"/>
      <c r="CC47" s="1326"/>
      <c r="CD47" s="1326"/>
      <c r="CE47" s="1326"/>
      <c r="CF47" s="1326"/>
      <c r="CG47" s="1326"/>
      <c r="CH47" s="1326"/>
      <c r="CI47" s="1326"/>
      <c r="CJ47" s="1326"/>
      <c r="CK47" s="1326"/>
      <c r="CL47" s="1326"/>
      <c r="CM47" s="1326"/>
      <c r="CN47" s="1326"/>
      <c r="CO47" s="1326"/>
      <c r="CP47" s="1326"/>
      <c r="CQ47" s="1326"/>
      <c r="CR47" s="1326"/>
      <c r="CS47" s="1326"/>
      <c r="CT47" s="1326"/>
      <c r="CU47" s="1326"/>
      <c r="CV47" s="1326"/>
      <c r="CW47" s="1326"/>
      <c r="CX47" s="1326"/>
      <c r="CY47" s="1326"/>
      <c r="CZ47" s="1326"/>
      <c r="DA47" s="1326"/>
      <c r="DB47" s="1326"/>
      <c r="DC47" s="1327"/>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609</v>
      </c>
    </row>
    <row r="50" spans="1:109">
      <c r="B50" s="397"/>
      <c r="G50" s="1311"/>
      <c r="H50" s="1311"/>
      <c r="I50" s="1311"/>
      <c r="J50" s="1311"/>
      <c r="K50" s="407"/>
      <c r="L50" s="407"/>
      <c r="M50" s="408"/>
      <c r="N50" s="408"/>
      <c r="AN50" s="1329"/>
      <c r="AO50" s="1330"/>
      <c r="AP50" s="1330"/>
      <c r="AQ50" s="1330"/>
      <c r="AR50" s="1330"/>
      <c r="AS50" s="1330"/>
      <c r="AT50" s="1330"/>
      <c r="AU50" s="1330"/>
      <c r="AV50" s="1330"/>
      <c r="AW50" s="1330"/>
      <c r="AX50" s="1330"/>
      <c r="AY50" s="1330"/>
      <c r="AZ50" s="1330"/>
      <c r="BA50" s="1330"/>
      <c r="BB50" s="1330"/>
      <c r="BC50" s="1330"/>
      <c r="BD50" s="1330"/>
      <c r="BE50" s="1330"/>
      <c r="BF50" s="1330"/>
      <c r="BG50" s="1330"/>
      <c r="BH50" s="1330"/>
      <c r="BI50" s="1330"/>
      <c r="BJ50" s="1330"/>
      <c r="BK50" s="1330"/>
      <c r="BL50" s="1330"/>
      <c r="BM50" s="1330"/>
      <c r="BN50" s="1330"/>
      <c r="BO50" s="1331"/>
      <c r="BP50" s="1317" t="s">
        <v>558</v>
      </c>
      <c r="BQ50" s="1317"/>
      <c r="BR50" s="1317"/>
      <c r="BS50" s="1317"/>
      <c r="BT50" s="1317"/>
      <c r="BU50" s="1317"/>
      <c r="BV50" s="1317"/>
      <c r="BW50" s="1317"/>
      <c r="BX50" s="1317" t="s">
        <v>559</v>
      </c>
      <c r="BY50" s="1317"/>
      <c r="BZ50" s="1317"/>
      <c r="CA50" s="1317"/>
      <c r="CB50" s="1317"/>
      <c r="CC50" s="1317"/>
      <c r="CD50" s="1317"/>
      <c r="CE50" s="1317"/>
      <c r="CF50" s="1317" t="s">
        <v>560</v>
      </c>
      <c r="CG50" s="1317"/>
      <c r="CH50" s="1317"/>
      <c r="CI50" s="1317"/>
      <c r="CJ50" s="1317"/>
      <c r="CK50" s="1317"/>
      <c r="CL50" s="1317"/>
      <c r="CM50" s="1317"/>
      <c r="CN50" s="1317" t="s">
        <v>561</v>
      </c>
      <c r="CO50" s="1317"/>
      <c r="CP50" s="1317"/>
      <c r="CQ50" s="1317"/>
      <c r="CR50" s="1317"/>
      <c r="CS50" s="1317"/>
      <c r="CT50" s="1317"/>
      <c r="CU50" s="1317"/>
      <c r="CV50" s="1317" t="s">
        <v>562</v>
      </c>
      <c r="CW50" s="1317"/>
      <c r="CX50" s="1317"/>
      <c r="CY50" s="1317"/>
      <c r="CZ50" s="1317"/>
      <c r="DA50" s="1317"/>
      <c r="DB50" s="1317"/>
      <c r="DC50" s="1317"/>
    </row>
    <row r="51" spans="1:109" ht="13.5" customHeight="1">
      <c r="B51" s="397"/>
      <c r="G51" s="1328"/>
      <c r="H51" s="1328"/>
      <c r="I51" s="1332"/>
      <c r="J51" s="1332"/>
      <c r="K51" s="1318"/>
      <c r="L51" s="1318"/>
      <c r="M51" s="1318"/>
      <c r="N51" s="1318"/>
      <c r="AM51" s="406"/>
      <c r="AN51" s="1316" t="s">
        <v>610</v>
      </c>
      <c r="AO51" s="1316"/>
      <c r="AP51" s="1316"/>
      <c r="AQ51" s="1316"/>
      <c r="AR51" s="1316"/>
      <c r="AS51" s="1316"/>
      <c r="AT51" s="1316"/>
      <c r="AU51" s="1316"/>
      <c r="AV51" s="1316"/>
      <c r="AW51" s="1316"/>
      <c r="AX51" s="1316"/>
      <c r="AY51" s="1316"/>
      <c r="AZ51" s="1316"/>
      <c r="BA51" s="1316"/>
      <c r="BB51" s="1316" t="s">
        <v>611</v>
      </c>
      <c r="BC51" s="1316"/>
      <c r="BD51" s="1316"/>
      <c r="BE51" s="1316"/>
      <c r="BF51" s="1316"/>
      <c r="BG51" s="1316"/>
      <c r="BH51" s="1316"/>
      <c r="BI51" s="1316"/>
      <c r="BJ51" s="1316"/>
      <c r="BK51" s="1316"/>
      <c r="BL51" s="1316"/>
      <c r="BM51" s="1316"/>
      <c r="BN51" s="1316"/>
      <c r="BO51" s="1316"/>
      <c r="BP51" s="1313">
        <v>75.5</v>
      </c>
      <c r="BQ51" s="1313"/>
      <c r="BR51" s="1313"/>
      <c r="BS51" s="1313"/>
      <c r="BT51" s="1313"/>
      <c r="BU51" s="1313"/>
      <c r="BV51" s="1313"/>
      <c r="BW51" s="1313"/>
      <c r="BX51" s="1313">
        <v>69.3</v>
      </c>
      <c r="BY51" s="1313"/>
      <c r="BZ51" s="1313"/>
      <c r="CA51" s="1313"/>
      <c r="CB51" s="1313"/>
      <c r="CC51" s="1313"/>
      <c r="CD51" s="1313"/>
      <c r="CE51" s="1313"/>
      <c r="CF51" s="1313">
        <v>66.3</v>
      </c>
      <c r="CG51" s="1313"/>
      <c r="CH51" s="1313"/>
      <c r="CI51" s="1313"/>
      <c r="CJ51" s="1313"/>
      <c r="CK51" s="1313"/>
      <c r="CL51" s="1313"/>
      <c r="CM51" s="1313"/>
      <c r="CN51" s="1313">
        <v>62.5</v>
      </c>
      <c r="CO51" s="1313"/>
      <c r="CP51" s="1313"/>
      <c r="CQ51" s="1313"/>
      <c r="CR51" s="1313"/>
      <c r="CS51" s="1313"/>
      <c r="CT51" s="1313"/>
      <c r="CU51" s="1313"/>
      <c r="CV51" s="1313">
        <v>52.5</v>
      </c>
      <c r="CW51" s="1313"/>
      <c r="CX51" s="1313"/>
      <c r="CY51" s="1313"/>
      <c r="CZ51" s="1313"/>
      <c r="DA51" s="1313"/>
      <c r="DB51" s="1313"/>
      <c r="DC51" s="1313"/>
    </row>
    <row r="52" spans="1:109">
      <c r="B52" s="397"/>
      <c r="G52" s="1328"/>
      <c r="H52" s="1328"/>
      <c r="I52" s="1332"/>
      <c r="J52" s="1332"/>
      <c r="K52" s="1318"/>
      <c r="L52" s="1318"/>
      <c r="M52" s="1318"/>
      <c r="N52" s="1318"/>
      <c r="AM52" s="406"/>
      <c r="AN52" s="1316"/>
      <c r="AO52" s="1316"/>
      <c r="AP52" s="1316"/>
      <c r="AQ52" s="1316"/>
      <c r="AR52" s="1316"/>
      <c r="AS52" s="1316"/>
      <c r="AT52" s="1316"/>
      <c r="AU52" s="1316"/>
      <c r="AV52" s="1316"/>
      <c r="AW52" s="1316"/>
      <c r="AX52" s="1316"/>
      <c r="AY52" s="1316"/>
      <c r="AZ52" s="1316"/>
      <c r="BA52" s="1316"/>
      <c r="BB52" s="1316"/>
      <c r="BC52" s="1316"/>
      <c r="BD52" s="1316"/>
      <c r="BE52" s="1316"/>
      <c r="BF52" s="1316"/>
      <c r="BG52" s="1316"/>
      <c r="BH52" s="1316"/>
      <c r="BI52" s="1316"/>
      <c r="BJ52" s="1316"/>
      <c r="BK52" s="1316"/>
      <c r="BL52" s="1316"/>
      <c r="BM52" s="1316"/>
      <c r="BN52" s="1316"/>
      <c r="BO52" s="1316"/>
      <c r="BP52" s="1313"/>
      <c r="BQ52" s="1313"/>
      <c r="BR52" s="1313"/>
      <c r="BS52" s="1313"/>
      <c r="BT52" s="1313"/>
      <c r="BU52" s="1313"/>
      <c r="BV52" s="1313"/>
      <c r="BW52" s="1313"/>
      <c r="BX52" s="1313"/>
      <c r="BY52" s="1313"/>
      <c r="BZ52" s="1313"/>
      <c r="CA52" s="1313"/>
      <c r="CB52" s="1313"/>
      <c r="CC52" s="1313"/>
      <c r="CD52" s="1313"/>
      <c r="CE52" s="1313"/>
      <c r="CF52" s="1313"/>
      <c r="CG52" s="1313"/>
      <c r="CH52" s="1313"/>
      <c r="CI52" s="1313"/>
      <c r="CJ52" s="1313"/>
      <c r="CK52" s="1313"/>
      <c r="CL52" s="1313"/>
      <c r="CM52" s="1313"/>
      <c r="CN52" s="1313"/>
      <c r="CO52" s="1313"/>
      <c r="CP52" s="1313"/>
      <c r="CQ52" s="1313"/>
      <c r="CR52" s="1313"/>
      <c r="CS52" s="1313"/>
      <c r="CT52" s="1313"/>
      <c r="CU52" s="1313"/>
      <c r="CV52" s="1313"/>
      <c r="CW52" s="1313"/>
      <c r="CX52" s="1313"/>
      <c r="CY52" s="1313"/>
      <c r="CZ52" s="1313"/>
      <c r="DA52" s="1313"/>
      <c r="DB52" s="1313"/>
      <c r="DC52" s="1313"/>
    </row>
    <row r="53" spans="1:109">
      <c r="A53" s="405"/>
      <c r="B53" s="397"/>
      <c r="G53" s="1328"/>
      <c r="H53" s="1328"/>
      <c r="I53" s="1311"/>
      <c r="J53" s="1311"/>
      <c r="K53" s="1318"/>
      <c r="L53" s="1318"/>
      <c r="M53" s="1318"/>
      <c r="N53" s="1318"/>
      <c r="AM53" s="406"/>
      <c r="AN53" s="1316"/>
      <c r="AO53" s="1316"/>
      <c r="AP53" s="1316"/>
      <c r="AQ53" s="1316"/>
      <c r="AR53" s="1316"/>
      <c r="AS53" s="1316"/>
      <c r="AT53" s="1316"/>
      <c r="AU53" s="1316"/>
      <c r="AV53" s="1316"/>
      <c r="AW53" s="1316"/>
      <c r="AX53" s="1316"/>
      <c r="AY53" s="1316"/>
      <c r="AZ53" s="1316"/>
      <c r="BA53" s="1316"/>
      <c r="BB53" s="1316" t="s">
        <v>612</v>
      </c>
      <c r="BC53" s="1316"/>
      <c r="BD53" s="1316"/>
      <c r="BE53" s="1316"/>
      <c r="BF53" s="1316"/>
      <c r="BG53" s="1316"/>
      <c r="BH53" s="1316"/>
      <c r="BI53" s="1316"/>
      <c r="BJ53" s="1316"/>
      <c r="BK53" s="1316"/>
      <c r="BL53" s="1316"/>
      <c r="BM53" s="1316"/>
      <c r="BN53" s="1316"/>
      <c r="BO53" s="1316"/>
      <c r="BP53" s="1313">
        <v>59</v>
      </c>
      <c r="BQ53" s="1313"/>
      <c r="BR53" s="1313"/>
      <c r="BS53" s="1313"/>
      <c r="BT53" s="1313"/>
      <c r="BU53" s="1313"/>
      <c r="BV53" s="1313"/>
      <c r="BW53" s="1313"/>
      <c r="BX53" s="1313">
        <v>40.6</v>
      </c>
      <c r="BY53" s="1313"/>
      <c r="BZ53" s="1313"/>
      <c r="CA53" s="1313"/>
      <c r="CB53" s="1313"/>
      <c r="CC53" s="1313"/>
      <c r="CD53" s="1313"/>
      <c r="CE53" s="1313"/>
      <c r="CF53" s="1313">
        <v>59.7</v>
      </c>
      <c r="CG53" s="1313"/>
      <c r="CH53" s="1313"/>
      <c r="CI53" s="1313"/>
      <c r="CJ53" s="1313"/>
      <c r="CK53" s="1313"/>
      <c r="CL53" s="1313"/>
      <c r="CM53" s="1313"/>
      <c r="CN53" s="1313">
        <v>60.6</v>
      </c>
      <c r="CO53" s="1313"/>
      <c r="CP53" s="1313"/>
      <c r="CQ53" s="1313"/>
      <c r="CR53" s="1313"/>
      <c r="CS53" s="1313"/>
      <c r="CT53" s="1313"/>
      <c r="CU53" s="1313"/>
      <c r="CV53" s="1313">
        <v>59.1</v>
      </c>
      <c r="CW53" s="1313"/>
      <c r="CX53" s="1313"/>
      <c r="CY53" s="1313"/>
      <c r="CZ53" s="1313"/>
      <c r="DA53" s="1313"/>
      <c r="DB53" s="1313"/>
      <c r="DC53" s="1313"/>
    </row>
    <row r="54" spans="1:109">
      <c r="A54" s="405"/>
      <c r="B54" s="397"/>
      <c r="G54" s="1328"/>
      <c r="H54" s="1328"/>
      <c r="I54" s="1311"/>
      <c r="J54" s="1311"/>
      <c r="K54" s="1318"/>
      <c r="L54" s="1318"/>
      <c r="M54" s="1318"/>
      <c r="N54" s="1318"/>
      <c r="AM54" s="406"/>
      <c r="AN54" s="1316"/>
      <c r="AO54" s="1316"/>
      <c r="AP54" s="1316"/>
      <c r="AQ54" s="1316"/>
      <c r="AR54" s="1316"/>
      <c r="AS54" s="1316"/>
      <c r="AT54" s="1316"/>
      <c r="AU54" s="1316"/>
      <c r="AV54" s="1316"/>
      <c r="AW54" s="1316"/>
      <c r="AX54" s="1316"/>
      <c r="AY54" s="1316"/>
      <c r="AZ54" s="1316"/>
      <c r="BA54" s="1316"/>
      <c r="BB54" s="1316"/>
      <c r="BC54" s="1316"/>
      <c r="BD54" s="1316"/>
      <c r="BE54" s="1316"/>
      <c r="BF54" s="1316"/>
      <c r="BG54" s="1316"/>
      <c r="BH54" s="1316"/>
      <c r="BI54" s="1316"/>
      <c r="BJ54" s="1316"/>
      <c r="BK54" s="1316"/>
      <c r="BL54" s="1316"/>
      <c r="BM54" s="1316"/>
      <c r="BN54" s="1316"/>
      <c r="BO54" s="1316"/>
      <c r="BP54" s="1313"/>
      <c r="BQ54" s="1313"/>
      <c r="BR54" s="1313"/>
      <c r="BS54" s="1313"/>
      <c r="BT54" s="1313"/>
      <c r="BU54" s="1313"/>
      <c r="BV54" s="1313"/>
      <c r="BW54" s="1313"/>
      <c r="BX54" s="1313"/>
      <c r="BY54" s="1313"/>
      <c r="BZ54" s="1313"/>
      <c r="CA54" s="1313"/>
      <c r="CB54" s="1313"/>
      <c r="CC54" s="1313"/>
      <c r="CD54" s="1313"/>
      <c r="CE54" s="1313"/>
      <c r="CF54" s="1313"/>
      <c r="CG54" s="1313"/>
      <c r="CH54" s="1313"/>
      <c r="CI54" s="1313"/>
      <c r="CJ54" s="1313"/>
      <c r="CK54" s="1313"/>
      <c r="CL54" s="1313"/>
      <c r="CM54" s="1313"/>
      <c r="CN54" s="1313"/>
      <c r="CO54" s="1313"/>
      <c r="CP54" s="1313"/>
      <c r="CQ54" s="1313"/>
      <c r="CR54" s="1313"/>
      <c r="CS54" s="1313"/>
      <c r="CT54" s="1313"/>
      <c r="CU54" s="1313"/>
      <c r="CV54" s="1313"/>
      <c r="CW54" s="1313"/>
      <c r="CX54" s="1313"/>
      <c r="CY54" s="1313"/>
      <c r="CZ54" s="1313"/>
      <c r="DA54" s="1313"/>
      <c r="DB54" s="1313"/>
      <c r="DC54" s="1313"/>
    </row>
    <row r="55" spans="1:109">
      <c r="A55" s="405"/>
      <c r="B55" s="397"/>
      <c r="G55" s="1311"/>
      <c r="H55" s="1311"/>
      <c r="I55" s="1311"/>
      <c r="J55" s="1311"/>
      <c r="K55" s="1318"/>
      <c r="L55" s="1318"/>
      <c r="M55" s="1318"/>
      <c r="N55" s="1318"/>
      <c r="AN55" s="1317" t="s">
        <v>613</v>
      </c>
      <c r="AO55" s="1317"/>
      <c r="AP55" s="1317"/>
      <c r="AQ55" s="1317"/>
      <c r="AR55" s="1317"/>
      <c r="AS55" s="1317"/>
      <c r="AT55" s="1317"/>
      <c r="AU55" s="1317"/>
      <c r="AV55" s="1317"/>
      <c r="AW55" s="1317"/>
      <c r="AX55" s="1317"/>
      <c r="AY55" s="1317"/>
      <c r="AZ55" s="1317"/>
      <c r="BA55" s="1317"/>
      <c r="BB55" s="1316" t="s">
        <v>611</v>
      </c>
      <c r="BC55" s="1316"/>
      <c r="BD55" s="1316"/>
      <c r="BE55" s="1316"/>
      <c r="BF55" s="1316"/>
      <c r="BG55" s="1316"/>
      <c r="BH55" s="1316"/>
      <c r="BI55" s="1316"/>
      <c r="BJ55" s="1316"/>
      <c r="BK55" s="1316"/>
      <c r="BL55" s="1316"/>
      <c r="BM55" s="1316"/>
      <c r="BN55" s="1316"/>
      <c r="BO55" s="1316"/>
      <c r="BP55" s="1313">
        <v>54.6</v>
      </c>
      <c r="BQ55" s="1313"/>
      <c r="BR55" s="1313"/>
      <c r="BS55" s="1313"/>
      <c r="BT55" s="1313"/>
      <c r="BU55" s="1313"/>
      <c r="BV55" s="1313"/>
      <c r="BW55" s="1313"/>
      <c r="BX55" s="1313">
        <v>53.2</v>
      </c>
      <c r="BY55" s="1313"/>
      <c r="BZ55" s="1313"/>
      <c r="CA55" s="1313"/>
      <c r="CB55" s="1313"/>
      <c r="CC55" s="1313"/>
      <c r="CD55" s="1313"/>
      <c r="CE55" s="1313"/>
      <c r="CF55" s="1313">
        <v>47.9</v>
      </c>
      <c r="CG55" s="1313"/>
      <c r="CH55" s="1313"/>
      <c r="CI55" s="1313"/>
      <c r="CJ55" s="1313"/>
      <c r="CK55" s="1313"/>
      <c r="CL55" s="1313"/>
      <c r="CM55" s="1313"/>
      <c r="CN55" s="1313">
        <v>49</v>
      </c>
      <c r="CO55" s="1313"/>
      <c r="CP55" s="1313"/>
      <c r="CQ55" s="1313"/>
      <c r="CR55" s="1313"/>
      <c r="CS55" s="1313"/>
      <c r="CT55" s="1313"/>
      <c r="CU55" s="1313"/>
      <c r="CV55" s="1313">
        <v>41.3</v>
      </c>
      <c r="CW55" s="1313"/>
      <c r="CX55" s="1313"/>
      <c r="CY55" s="1313"/>
      <c r="CZ55" s="1313"/>
      <c r="DA55" s="1313"/>
      <c r="DB55" s="1313"/>
      <c r="DC55" s="1313"/>
    </row>
    <row r="56" spans="1:109">
      <c r="A56" s="405"/>
      <c r="B56" s="397"/>
      <c r="G56" s="1311"/>
      <c r="H56" s="1311"/>
      <c r="I56" s="1311"/>
      <c r="J56" s="1311"/>
      <c r="K56" s="1318"/>
      <c r="L56" s="1318"/>
      <c r="M56" s="1318"/>
      <c r="N56" s="1318"/>
      <c r="AN56" s="1317"/>
      <c r="AO56" s="1317"/>
      <c r="AP56" s="1317"/>
      <c r="AQ56" s="1317"/>
      <c r="AR56" s="1317"/>
      <c r="AS56" s="1317"/>
      <c r="AT56" s="1317"/>
      <c r="AU56" s="1317"/>
      <c r="AV56" s="1317"/>
      <c r="AW56" s="1317"/>
      <c r="AX56" s="1317"/>
      <c r="AY56" s="1317"/>
      <c r="AZ56" s="1317"/>
      <c r="BA56" s="1317"/>
      <c r="BB56" s="1316"/>
      <c r="BC56" s="1316"/>
      <c r="BD56" s="1316"/>
      <c r="BE56" s="1316"/>
      <c r="BF56" s="1316"/>
      <c r="BG56" s="1316"/>
      <c r="BH56" s="1316"/>
      <c r="BI56" s="1316"/>
      <c r="BJ56" s="1316"/>
      <c r="BK56" s="1316"/>
      <c r="BL56" s="1316"/>
      <c r="BM56" s="1316"/>
      <c r="BN56" s="1316"/>
      <c r="BO56" s="1316"/>
      <c r="BP56" s="1313"/>
      <c r="BQ56" s="1313"/>
      <c r="BR56" s="1313"/>
      <c r="BS56" s="1313"/>
      <c r="BT56" s="1313"/>
      <c r="BU56" s="1313"/>
      <c r="BV56" s="1313"/>
      <c r="BW56" s="1313"/>
      <c r="BX56" s="1313"/>
      <c r="BY56" s="1313"/>
      <c r="BZ56" s="1313"/>
      <c r="CA56" s="1313"/>
      <c r="CB56" s="1313"/>
      <c r="CC56" s="1313"/>
      <c r="CD56" s="1313"/>
      <c r="CE56" s="1313"/>
      <c r="CF56" s="1313"/>
      <c r="CG56" s="1313"/>
      <c r="CH56" s="1313"/>
      <c r="CI56" s="1313"/>
      <c r="CJ56" s="1313"/>
      <c r="CK56" s="1313"/>
      <c r="CL56" s="1313"/>
      <c r="CM56" s="1313"/>
      <c r="CN56" s="1313"/>
      <c r="CO56" s="1313"/>
      <c r="CP56" s="1313"/>
      <c r="CQ56" s="1313"/>
      <c r="CR56" s="1313"/>
      <c r="CS56" s="1313"/>
      <c r="CT56" s="1313"/>
      <c r="CU56" s="1313"/>
      <c r="CV56" s="1313"/>
      <c r="CW56" s="1313"/>
      <c r="CX56" s="1313"/>
      <c r="CY56" s="1313"/>
      <c r="CZ56" s="1313"/>
      <c r="DA56" s="1313"/>
      <c r="DB56" s="1313"/>
      <c r="DC56" s="1313"/>
    </row>
    <row r="57" spans="1:109" s="405" customFormat="1">
      <c r="B57" s="409"/>
      <c r="G57" s="1311"/>
      <c r="H57" s="1311"/>
      <c r="I57" s="1314"/>
      <c r="J57" s="1314"/>
      <c r="K57" s="1318"/>
      <c r="L57" s="1318"/>
      <c r="M57" s="1318"/>
      <c r="N57" s="1318"/>
      <c r="AM57" s="390"/>
      <c r="AN57" s="1317"/>
      <c r="AO57" s="1317"/>
      <c r="AP57" s="1317"/>
      <c r="AQ57" s="1317"/>
      <c r="AR57" s="1317"/>
      <c r="AS57" s="1317"/>
      <c r="AT57" s="1317"/>
      <c r="AU57" s="1317"/>
      <c r="AV57" s="1317"/>
      <c r="AW57" s="1317"/>
      <c r="AX57" s="1317"/>
      <c r="AY57" s="1317"/>
      <c r="AZ57" s="1317"/>
      <c r="BA57" s="1317"/>
      <c r="BB57" s="1316" t="s">
        <v>612</v>
      </c>
      <c r="BC57" s="1316"/>
      <c r="BD57" s="1316"/>
      <c r="BE57" s="1316"/>
      <c r="BF57" s="1316"/>
      <c r="BG57" s="1316"/>
      <c r="BH57" s="1316"/>
      <c r="BI57" s="1316"/>
      <c r="BJ57" s="1316"/>
      <c r="BK57" s="1316"/>
      <c r="BL57" s="1316"/>
      <c r="BM57" s="1316"/>
      <c r="BN57" s="1316"/>
      <c r="BO57" s="1316"/>
      <c r="BP57" s="1313">
        <v>58.3</v>
      </c>
      <c r="BQ57" s="1313"/>
      <c r="BR57" s="1313"/>
      <c r="BS57" s="1313"/>
      <c r="BT57" s="1313"/>
      <c r="BU57" s="1313"/>
      <c r="BV57" s="1313"/>
      <c r="BW57" s="1313"/>
      <c r="BX57" s="1313">
        <v>59.6</v>
      </c>
      <c r="BY57" s="1313"/>
      <c r="BZ57" s="1313"/>
      <c r="CA57" s="1313"/>
      <c r="CB57" s="1313"/>
      <c r="CC57" s="1313"/>
      <c r="CD57" s="1313"/>
      <c r="CE57" s="1313"/>
      <c r="CF57" s="1313">
        <v>60.8</v>
      </c>
      <c r="CG57" s="1313"/>
      <c r="CH57" s="1313"/>
      <c r="CI57" s="1313"/>
      <c r="CJ57" s="1313"/>
      <c r="CK57" s="1313"/>
      <c r="CL57" s="1313"/>
      <c r="CM57" s="1313"/>
      <c r="CN57" s="1313">
        <v>61</v>
      </c>
      <c r="CO57" s="1313"/>
      <c r="CP57" s="1313"/>
      <c r="CQ57" s="1313"/>
      <c r="CR57" s="1313"/>
      <c r="CS57" s="1313"/>
      <c r="CT57" s="1313"/>
      <c r="CU57" s="1313"/>
      <c r="CV57" s="1313">
        <v>63</v>
      </c>
      <c r="CW57" s="1313"/>
      <c r="CX57" s="1313"/>
      <c r="CY57" s="1313"/>
      <c r="CZ57" s="1313"/>
      <c r="DA57" s="1313"/>
      <c r="DB57" s="1313"/>
      <c r="DC57" s="1313"/>
      <c r="DD57" s="410"/>
      <c r="DE57" s="409"/>
    </row>
    <row r="58" spans="1:109" s="405" customFormat="1">
      <c r="A58" s="390"/>
      <c r="B58" s="409"/>
      <c r="G58" s="1311"/>
      <c r="H58" s="1311"/>
      <c r="I58" s="1314"/>
      <c r="J58" s="1314"/>
      <c r="K58" s="1318"/>
      <c r="L58" s="1318"/>
      <c r="M58" s="1318"/>
      <c r="N58" s="1318"/>
      <c r="AM58" s="390"/>
      <c r="AN58" s="1317"/>
      <c r="AO58" s="1317"/>
      <c r="AP58" s="1317"/>
      <c r="AQ58" s="1317"/>
      <c r="AR58" s="1317"/>
      <c r="AS58" s="1317"/>
      <c r="AT58" s="1317"/>
      <c r="AU58" s="1317"/>
      <c r="AV58" s="1317"/>
      <c r="AW58" s="1317"/>
      <c r="AX58" s="1317"/>
      <c r="AY58" s="1317"/>
      <c r="AZ58" s="1317"/>
      <c r="BA58" s="1317"/>
      <c r="BB58" s="1316"/>
      <c r="BC58" s="1316"/>
      <c r="BD58" s="1316"/>
      <c r="BE58" s="1316"/>
      <c r="BF58" s="1316"/>
      <c r="BG58" s="1316"/>
      <c r="BH58" s="1316"/>
      <c r="BI58" s="1316"/>
      <c r="BJ58" s="1316"/>
      <c r="BK58" s="1316"/>
      <c r="BL58" s="1316"/>
      <c r="BM58" s="1316"/>
      <c r="BN58" s="1316"/>
      <c r="BO58" s="1316"/>
      <c r="BP58" s="1313"/>
      <c r="BQ58" s="1313"/>
      <c r="BR58" s="1313"/>
      <c r="BS58" s="1313"/>
      <c r="BT58" s="1313"/>
      <c r="BU58" s="1313"/>
      <c r="BV58" s="1313"/>
      <c r="BW58" s="1313"/>
      <c r="BX58" s="1313"/>
      <c r="BY58" s="1313"/>
      <c r="BZ58" s="1313"/>
      <c r="CA58" s="1313"/>
      <c r="CB58" s="1313"/>
      <c r="CC58" s="1313"/>
      <c r="CD58" s="1313"/>
      <c r="CE58" s="1313"/>
      <c r="CF58" s="1313"/>
      <c r="CG58" s="1313"/>
      <c r="CH58" s="1313"/>
      <c r="CI58" s="1313"/>
      <c r="CJ58" s="1313"/>
      <c r="CK58" s="1313"/>
      <c r="CL58" s="1313"/>
      <c r="CM58" s="1313"/>
      <c r="CN58" s="1313"/>
      <c r="CO58" s="1313"/>
      <c r="CP58" s="1313"/>
      <c r="CQ58" s="1313"/>
      <c r="CR58" s="1313"/>
      <c r="CS58" s="1313"/>
      <c r="CT58" s="1313"/>
      <c r="CU58" s="1313"/>
      <c r="CV58" s="1313"/>
      <c r="CW58" s="1313"/>
      <c r="CX58" s="1313"/>
      <c r="CY58" s="1313"/>
      <c r="CZ58" s="1313"/>
      <c r="DA58" s="1313"/>
      <c r="DB58" s="1313"/>
      <c r="DC58" s="1313"/>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614</v>
      </c>
    </row>
    <row r="64" spans="1:109">
      <c r="B64" s="397"/>
      <c r="G64" s="404"/>
      <c r="I64" s="417"/>
      <c r="J64" s="417"/>
      <c r="K64" s="417"/>
      <c r="L64" s="417"/>
      <c r="M64" s="417"/>
      <c r="N64" s="418"/>
      <c r="AM64" s="404"/>
      <c r="AN64" s="404" t="s">
        <v>608</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19" t="s">
        <v>617</v>
      </c>
      <c r="AO65" s="1320"/>
      <c r="AP65" s="1320"/>
      <c r="AQ65" s="1320"/>
      <c r="AR65" s="1320"/>
      <c r="AS65" s="1320"/>
      <c r="AT65" s="1320"/>
      <c r="AU65" s="1320"/>
      <c r="AV65" s="1320"/>
      <c r="AW65" s="1320"/>
      <c r="AX65" s="1320"/>
      <c r="AY65" s="1320"/>
      <c r="AZ65" s="1320"/>
      <c r="BA65" s="1320"/>
      <c r="BB65" s="1320"/>
      <c r="BC65" s="1320"/>
      <c r="BD65" s="1320"/>
      <c r="BE65" s="1320"/>
      <c r="BF65" s="1320"/>
      <c r="BG65" s="1320"/>
      <c r="BH65" s="1320"/>
      <c r="BI65" s="1320"/>
      <c r="BJ65" s="1320"/>
      <c r="BK65" s="1320"/>
      <c r="BL65" s="1320"/>
      <c r="BM65" s="1320"/>
      <c r="BN65" s="1320"/>
      <c r="BO65" s="1320"/>
      <c r="BP65" s="1320"/>
      <c r="BQ65" s="1320"/>
      <c r="BR65" s="1320"/>
      <c r="BS65" s="1320"/>
      <c r="BT65" s="1320"/>
      <c r="BU65" s="1320"/>
      <c r="BV65" s="1320"/>
      <c r="BW65" s="1320"/>
      <c r="BX65" s="1320"/>
      <c r="BY65" s="1320"/>
      <c r="BZ65" s="1320"/>
      <c r="CA65" s="1320"/>
      <c r="CB65" s="1320"/>
      <c r="CC65" s="1320"/>
      <c r="CD65" s="1320"/>
      <c r="CE65" s="1320"/>
      <c r="CF65" s="1320"/>
      <c r="CG65" s="1320"/>
      <c r="CH65" s="1320"/>
      <c r="CI65" s="1320"/>
      <c r="CJ65" s="1320"/>
      <c r="CK65" s="1320"/>
      <c r="CL65" s="1320"/>
      <c r="CM65" s="1320"/>
      <c r="CN65" s="1320"/>
      <c r="CO65" s="1320"/>
      <c r="CP65" s="1320"/>
      <c r="CQ65" s="1320"/>
      <c r="CR65" s="1320"/>
      <c r="CS65" s="1320"/>
      <c r="CT65" s="1320"/>
      <c r="CU65" s="1320"/>
      <c r="CV65" s="1320"/>
      <c r="CW65" s="1320"/>
      <c r="CX65" s="1320"/>
      <c r="CY65" s="1320"/>
      <c r="CZ65" s="1320"/>
      <c r="DA65" s="1320"/>
      <c r="DB65" s="1320"/>
      <c r="DC65" s="1321"/>
    </row>
    <row r="66" spans="2:107">
      <c r="B66" s="397"/>
      <c r="AN66" s="1322"/>
      <c r="AO66" s="1323"/>
      <c r="AP66" s="1323"/>
      <c r="AQ66" s="1323"/>
      <c r="AR66" s="1323"/>
      <c r="AS66" s="1323"/>
      <c r="AT66" s="1323"/>
      <c r="AU66" s="1323"/>
      <c r="AV66" s="1323"/>
      <c r="AW66" s="1323"/>
      <c r="AX66" s="1323"/>
      <c r="AY66" s="1323"/>
      <c r="AZ66" s="1323"/>
      <c r="BA66" s="1323"/>
      <c r="BB66" s="1323"/>
      <c r="BC66" s="1323"/>
      <c r="BD66" s="1323"/>
      <c r="BE66" s="1323"/>
      <c r="BF66" s="1323"/>
      <c r="BG66" s="1323"/>
      <c r="BH66" s="1323"/>
      <c r="BI66" s="1323"/>
      <c r="BJ66" s="1323"/>
      <c r="BK66" s="1323"/>
      <c r="BL66" s="1323"/>
      <c r="BM66" s="1323"/>
      <c r="BN66" s="1323"/>
      <c r="BO66" s="1323"/>
      <c r="BP66" s="1323"/>
      <c r="BQ66" s="1323"/>
      <c r="BR66" s="1323"/>
      <c r="BS66" s="1323"/>
      <c r="BT66" s="1323"/>
      <c r="BU66" s="1323"/>
      <c r="BV66" s="1323"/>
      <c r="BW66" s="1323"/>
      <c r="BX66" s="1323"/>
      <c r="BY66" s="1323"/>
      <c r="BZ66" s="1323"/>
      <c r="CA66" s="1323"/>
      <c r="CB66" s="1323"/>
      <c r="CC66" s="1323"/>
      <c r="CD66" s="1323"/>
      <c r="CE66" s="1323"/>
      <c r="CF66" s="1323"/>
      <c r="CG66" s="1323"/>
      <c r="CH66" s="1323"/>
      <c r="CI66" s="1323"/>
      <c r="CJ66" s="1323"/>
      <c r="CK66" s="1323"/>
      <c r="CL66" s="1323"/>
      <c r="CM66" s="1323"/>
      <c r="CN66" s="1323"/>
      <c r="CO66" s="1323"/>
      <c r="CP66" s="1323"/>
      <c r="CQ66" s="1323"/>
      <c r="CR66" s="1323"/>
      <c r="CS66" s="1323"/>
      <c r="CT66" s="1323"/>
      <c r="CU66" s="1323"/>
      <c r="CV66" s="1323"/>
      <c r="CW66" s="1323"/>
      <c r="CX66" s="1323"/>
      <c r="CY66" s="1323"/>
      <c r="CZ66" s="1323"/>
      <c r="DA66" s="1323"/>
      <c r="DB66" s="1323"/>
      <c r="DC66" s="1324"/>
    </row>
    <row r="67" spans="2:107">
      <c r="B67" s="397"/>
      <c r="AN67" s="1322"/>
      <c r="AO67" s="1323"/>
      <c r="AP67" s="1323"/>
      <c r="AQ67" s="1323"/>
      <c r="AR67" s="1323"/>
      <c r="AS67" s="1323"/>
      <c r="AT67" s="1323"/>
      <c r="AU67" s="1323"/>
      <c r="AV67" s="1323"/>
      <c r="AW67" s="1323"/>
      <c r="AX67" s="1323"/>
      <c r="AY67" s="1323"/>
      <c r="AZ67" s="1323"/>
      <c r="BA67" s="1323"/>
      <c r="BB67" s="1323"/>
      <c r="BC67" s="1323"/>
      <c r="BD67" s="1323"/>
      <c r="BE67" s="1323"/>
      <c r="BF67" s="1323"/>
      <c r="BG67" s="1323"/>
      <c r="BH67" s="1323"/>
      <c r="BI67" s="1323"/>
      <c r="BJ67" s="1323"/>
      <c r="BK67" s="1323"/>
      <c r="BL67" s="1323"/>
      <c r="BM67" s="1323"/>
      <c r="BN67" s="1323"/>
      <c r="BO67" s="1323"/>
      <c r="BP67" s="1323"/>
      <c r="BQ67" s="1323"/>
      <c r="BR67" s="1323"/>
      <c r="BS67" s="1323"/>
      <c r="BT67" s="1323"/>
      <c r="BU67" s="1323"/>
      <c r="BV67" s="1323"/>
      <c r="BW67" s="1323"/>
      <c r="BX67" s="1323"/>
      <c r="BY67" s="1323"/>
      <c r="BZ67" s="1323"/>
      <c r="CA67" s="1323"/>
      <c r="CB67" s="1323"/>
      <c r="CC67" s="1323"/>
      <c r="CD67" s="1323"/>
      <c r="CE67" s="1323"/>
      <c r="CF67" s="1323"/>
      <c r="CG67" s="1323"/>
      <c r="CH67" s="1323"/>
      <c r="CI67" s="1323"/>
      <c r="CJ67" s="1323"/>
      <c r="CK67" s="1323"/>
      <c r="CL67" s="1323"/>
      <c r="CM67" s="1323"/>
      <c r="CN67" s="1323"/>
      <c r="CO67" s="1323"/>
      <c r="CP67" s="1323"/>
      <c r="CQ67" s="1323"/>
      <c r="CR67" s="1323"/>
      <c r="CS67" s="1323"/>
      <c r="CT67" s="1323"/>
      <c r="CU67" s="1323"/>
      <c r="CV67" s="1323"/>
      <c r="CW67" s="1323"/>
      <c r="CX67" s="1323"/>
      <c r="CY67" s="1323"/>
      <c r="CZ67" s="1323"/>
      <c r="DA67" s="1323"/>
      <c r="DB67" s="1323"/>
      <c r="DC67" s="1324"/>
    </row>
    <row r="68" spans="2:107">
      <c r="B68" s="397"/>
      <c r="AN68" s="1322"/>
      <c r="AO68" s="1323"/>
      <c r="AP68" s="1323"/>
      <c r="AQ68" s="1323"/>
      <c r="AR68" s="1323"/>
      <c r="AS68" s="1323"/>
      <c r="AT68" s="1323"/>
      <c r="AU68" s="1323"/>
      <c r="AV68" s="1323"/>
      <c r="AW68" s="1323"/>
      <c r="AX68" s="1323"/>
      <c r="AY68" s="1323"/>
      <c r="AZ68" s="1323"/>
      <c r="BA68" s="1323"/>
      <c r="BB68" s="1323"/>
      <c r="BC68" s="1323"/>
      <c r="BD68" s="1323"/>
      <c r="BE68" s="1323"/>
      <c r="BF68" s="1323"/>
      <c r="BG68" s="1323"/>
      <c r="BH68" s="1323"/>
      <c r="BI68" s="1323"/>
      <c r="BJ68" s="1323"/>
      <c r="BK68" s="1323"/>
      <c r="BL68" s="1323"/>
      <c r="BM68" s="1323"/>
      <c r="BN68" s="1323"/>
      <c r="BO68" s="1323"/>
      <c r="BP68" s="1323"/>
      <c r="BQ68" s="1323"/>
      <c r="BR68" s="1323"/>
      <c r="BS68" s="1323"/>
      <c r="BT68" s="1323"/>
      <c r="BU68" s="1323"/>
      <c r="BV68" s="1323"/>
      <c r="BW68" s="1323"/>
      <c r="BX68" s="1323"/>
      <c r="BY68" s="1323"/>
      <c r="BZ68" s="1323"/>
      <c r="CA68" s="1323"/>
      <c r="CB68" s="1323"/>
      <c r="CC68" s="1323"/>
      <c r="CD68" s="1323"/>
      <c r="CE68" s="1323"/>
      <c r="CF68" s="1323"/>
      <c r="CG68" s="1323"/>
      <c r="CH68" s="1323"/>
      <c r="CI68" s="1323"/>
      <c r="CJ68" s="1323"/>
      <c r="CK68" s="1323"/>
      <c r="CL68" s="1323"/>
      <c r="CM68" s="1323"/>
      <c r="CN68" s="1323"/>
      <c r="CO68" s="1323"/>
      <c r="CP68" s="1323"/>
      <c r="CQ68" s="1323"/>
      <c r="CR68" s="1323"/>
      <c r="CS68" s="1323"/>
      <c r="CT68" s="1323"/>
      <c r="CU68" s="1323"/>
      <c r="CV68" s="1323"/>
      <c r="CW68" s="1323"/>
      <c r="CX68" s="1323"/>
      <c r="CY68" s="1323"/>
      <c r="CZ68" s="1323"/>
      <c r="DA68" s="1323"/>
      <c r="DB68" s="1323"/>
      <c r="DC68" s="1324"/>
    </row>
    <row r="69" spans="2:107">
      <c r="B69" s="397"/>
      <c r="AN69" s="1325"/>
      <c r="AO69" s="1326"/>
      <c r="AP69" s="1326"/>
      <c r="AQ69" s="1326"/>
      <c r="AR69" s="1326"/>
      <c r="AS69" s="1326"/>
      <c r="AT69" s="1326"/>
      <c r="AU69" s="1326"/>
      <c r="AV69" s="1326"/>
      <c r="AW69" s="1326"/>
      <c r="AX69" s="1326"/>
      <c r="AY69" s="1326"/>
      <c r="AZ69" s="1326"/>
      <c r="BA69" s="1326"/>
      <c r="BB69" s="1326"/>
      <c r="BC69" s="1326"/>
      <c r="BD69" s="1326"/>
      <c r="BE69" s="1326"/>
      <c r="BF69" s="1326"/>
      <c r="BG69" s="1326"/>
      <c r="BH69" s="1326"/>
      <c r="BI69" s="1326"/>
      <c r="BJ69" s="1326"/>
      <c r="BK69" s="1326"/>
      <c r="BL69" s="1326"/>
      <c r="BM69" s="1326"/>
      <c r="BN69" s="1326"/>
      <c r="BO69" s="1326"/>
      <c r="BP69" s="1326"/>
      <c r="BQ69" s="1326"/>
      <c r="BR69" s="1326"/>
      <c r="BS69" s="1326"/>
      <c r="BT69" s="1326"/>
      <c r="BU69" s="1326"/>
      <c r="BV69" s="1326"/>
      <c r="BW69" s="1326"/>
      <c r="BX69" s="1326"/>
      <c r="BY69" s="1326"/>
      <c r="BZ69" s="1326"/>
      <c r="CA69" s="1326"/>
      <c r="CB69" s="1326"/>
      <c r="CC69" s="1326"/>
      <c r="CD69" s="1326"/>
      <c r="CE69" s="1326"/>
      <c r="CF69" s="1326"/>
      <c r="CG69" s="1326"/>
      <c r="CH69" s="1326"/>
      <c r="CI69" s="1326"/>
      <c r="CJ69" s="1326"/>
      <c r="CK69" s="1326"/>
      <c r="CL69" s="1326"/>
      <c r="CM69" s="1326"/>
      <c r="CN69" s="1326"/>
      <c r="CO69" s="1326"/>
      <c r="CP69" s="1326"/>
      <c r="CQ69" s="1326"/>
      <c r="CR69" s="1326"/>
      <c r="CS69" s="1326"/>
      <c r="CT69" s="1326"/>
      <c r="CU69" s="1326"/>
      <c r="CV69" s="1326"/>
      <c r="CW69" s="1326"/>
      <c r="CX69" s="1326"/>
      <c r="CY69" s="1326"/>
      <c r="CZ69" s="1326"/>
      <c r="DA69" s="1326"/>
      <c r="DB69" s="1326"/>
      <c r="DC69" s="1327"/>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609</v>
      </c>
    </row>
    <row r="72" spans="2:107">
      <c r="B72" s="397"/>
      <c r="G72" s="1311"/>
      <c r="H72" s="1311"/>
      <c r="I72" s="1311"/>
      <c r="J72" s="1311"/>
      <c r="K72" s="407"/>
      <c r="L72" s="407"/>
      <c r="M72" s="408"/>
      <c r="N72" s="408"/>
      <c r="AN72" s="1329"/>
      <c r="AO72" s="1330"/>
      <c r="AP72" s="1330"/>
      <c r="AQ72" s="1330"/>
      <c r="AR72" s="1330"/>
      <c r="AS72" s="1330"/>
      <c r="AT72" s="1330"/>
      <c r="AU72" s="1330"/>
      <c r="AV72" s="1330"/>
      <c r="AW72" s="1330"/>
      <c r="AX72" s="1330"/>
      <c r="AY72" s="1330"/>
      <c r="AZ72" s="1330"/>
      <c r="BA72" s="1330"/>
      <c r="BB72" s="1330"/>
      <c r="BC72" s="1330"/>
      <c r="BD72" s="1330"/>
      <c r="BE72" s="1330"/>
      <c r="BF72" s="1330"/>
      <c r="BG72" s="1330"/>
      <c r="BH72" s="1330"/>
      <c r="BI72" s="1330"/>
      <c r="BJ72" s="1330"/>
      <c r="BK72" s="1330"/>
      <c r="BL72" s="1330"/>
      <c r="BM72" s="1330"/>
      <c r="BN72" s="1330"/>
      <c r="BO72" s="1331"/>
      <c r="BP72" s="1317" t="s">
        <v>558</v>
      </c>
      <c r="BQ72" s="1317"/>
      <c r="BR72" s="1317"/>
      <c r="BS72" s="1317"/>
      <c r="BT72" s="1317"/>
      <c r="BU72" s="1317"/>
      <c r="BV72" s="1317"/>
      <c r="BW72" s="1317"/>
      <c r="BX72" s="1317" t="s">
        <v>559</v>
      </c>
      <c r="BY72" s="1317"/>
      <c r="BZ72" s="1317"/>
      <c r="CA72" s="1317"/>
      <c r="CB72" s="1317"/>
      <c r="CC72" s="1317"/>
      <c r="CD72" s="1317"/>
      <c r="CE72" s="1317"/>
      <c r="CF72" s="1317" t="s">
        <v>560</v>
      </c>
      <c r="CG72" s="1317"/>
      <c r="CH72" s="1317"/>
      <c r="CI72" s="1317"/>
      <c r="CJ72" s="1317"/>
      <c r="CK72" s="1317"/>
      <c r="CL72" s="1317"/>
      <c r="CM72" s="1317"/>
      <c r="CN72" s="1317" t="s">
        <v>561</v>
      </c>
      <c r="CO72" s="1317"/>
      <c r="CP72" s="1317"/>
      <c r="CQ72" s="1317"/>
      <c r="CR72" s="1317"/>
      <c r="CS72" s="1317"/>
      <c r="CT72" s="1317"/>
      <c r="CU72" s="1317"/>
      <c r="CV72" s="1317" t="s">
        <v>562</v>
      </c>
      <c r="CW72" s="1317"/>
      <c r="CX72" s="1317"/>
      <c r="CY72" s="1317"/>
      <c r="CZ72" s="1317"/>
      <c r="DA72" s="1317"/>
      <c r="DB72" s="1317"/>
      <c r="DC72" s="1317"/>
    </row>
    <row r="73" spans="2:107">
      <c r="B73" s="397"/>
      <c r="G73" s="1328"/>
      <c r="H73" s="1328"/>
      <c r="I73" s="1328"/>
      <c r="J73" s="1328"/>
      <c r="K73" s="1312"/>
      <c r="L73" s="1312"/>
      <c r="M73" s="1312"/>
      <c r="N73" s="1312"/>
      <c r="AM73" s="406"/>
      <c r="AN73" s="1316" t="s">
        <v>610</v>
      </c>
      <c r="AO73" s="1316"/>
      <c r="AP73" s="1316"/>
      <c r="AQ73" s="1316"/>
      <c r="AR73" s="1316"/>
      <c r="AS73" s="1316"/>
      <c r="AT73" s="1316"/>
      <c r="AU73" s="1316"/>
      <c r="AV73" s="1316"/>
      <c r="AW73" s="1316"/>
      <c r="AX73" s="1316"/>
      <c r="AY73" s="1316"/>
      <c r="AZ73" s="1316"/>
      <c r="BA73" s="1316"/>
      <c r="BB73" s="1316" t="s">
        <v>611</v>
      </c>
      <c r="BC73" s="1316"/>
      <c r="BD73" s="1316"/>
      <c r="BE73" s="1316"/>
      <c r="BF73" s="1316"/>
      <c r="BG73" s="1316"/>
      <c r="BH73" s="1316"/>
      <c r="BI73" s="1316"/>
      <c r="BJ73" s="1316"/>
      <c r="BK73" s="1316"/>
      <c r="BL73" s="1316"/>
      <c r="BM73" s="1316"/>
      <c r="BN73" s="1316"/>
      <c r="BO73" s="1316"/>
      <c r="BP73" s="1313">
        <v>75.5</v>
      </c>
      <c r="BQ73" s="1313"/>
      <c r="BR73" s="1313"/>
      <c r="BS73" s="1313"/>
      <c r="BT73" s="1313"/>
      <c r="BU73" s="1313"/>
      <c r="BV73" s="1313"/>
      <c r="BW73" s="1313"/>
      <c r="BX73" s="1313">
        <v>69.3</v>
      </c>
      <c r="BY73" s="1313"/>
      <c r="BZ73" s="1313"/>
      <c r="CA73" s="1313"/>
      <c r="CB73" s="1313"/>
      <c r="CC73" s="1313"/>
      <c r="CD73" s="1313"/>
      <c r="CE73" s="1313"/>
      <c r="CF73" s="1313">
        <v>66.3</v>
      </c>
      <c r="CG73" s="1313"/>
      <c r="CH73" s="1313"/>
      <c r="CI73" s="1313"/>
      <c r="CJ73" s="1313"/>
      <c r="CK73" s="1313"/>
      <c r="CL73" s="1313"/>
      <c r="CM73" s="1313"/>
      <c r="CN73" s="1313">
        <v>62.5</v>
      </c>
      <c r="CO73" s="1313"/>
      <c r="CP73" s="1313"/>
      <c r="CQ73" s="1313"/>
      <c r="CR73" s="1313"/>
      <c r="CS73" s="1313"/>
      <c r="CT73" s="1313"/>
      <c r="CU73" s="1313"/>
      <c r="CV73" s="1313">
        <v>52.5</v>
      </c>
      <c r="CW73" s="1313"/>
      <c r="CX73" s="1313"/>
      <c r="CY73" s="1313"/>
      <c r="CZ73" s="1313"/>
      <c r="DA73" s="1313"/>
      <c r="DB73" s="1313"/>
      <c r="DC73" s="1313"/>
    </row>
    <row r="74" spans="2:107">
      <c r="B74" s="397"/>
      <c r="G74" s="1328"/>
      <c r="H74" s="1328"/>
      <c r="I74" s="1328"/>
      <c r="J74" s="1328"/>
      <c r="K74" s="1312"/>
      <c r="L74" s="1312"/>
      <c r="M74" s="1312"/>
      <c r="N74" s="1312"/>
      <c r="AM74" s="406"/>
      <c r="AN74" s="1316"/>
      <c r="AO74" s="1316"/>
      <c r="AP74" s="1316"/>
      <c r="AQ74" s="1316"/>
      <c r="AR74" s="1316"/>
      <c r="AS74" s="1316"/>
      <c r="AT74" s="1316"/>
      <c r="AU74" s="1316"/>
      <c r="AV74" s="1316"/>
      <c r="AW74" s="1316"/>
      <c r="AX74" s="1316"/>
      <c r="AY74" s="1316"/>
      <c r="AZ74" s="1316"/>
      <c r="BA74" s="1316"/>
      <c r="BB74" s="1316"/>
      <c r="BC74" s="1316"/>
      <c r="BD74" s="1316"/>
      <c r="BE74" s="1316"/>
      <c r="BF74" s="1316"/>
      <c r="BG74" s="1316"/>
      <c r="BH74" s="1316"/>
      <c r="BI74" s="1316"/>
      <c r="BJ74" s="1316"/>
      <c r="BK74" s="1316"/>
      <c r="BL74" s="1316"/>
      <c r="BM74" s="1316"/>
      <c r="BN74" s="1316"/>
      <c r="BO74" s="1316"/>
      <c r="BP74" s="1313"/>
      <c r="BQ74" s="1313"/>
      <c r="BR74" s="1313"/>
      <c r="BS74" s="1313"/>
      <c r="BT74" s="1313"/>
      <c r="BU74" s="1313"/>
      <c r="BV74" s="1313"/>
      <c r="BW74" s="1313"/>
      <c r="BX74" s="1313"/>
      <c r="BY74" s="1313"/>
      <c r="BZ74" s="1313"/>
      <c r="CA74" s="1313"/>
      <c r="CB74" s="1313"/>
      <c r="CC74" s="1313"/>
      <c r="CD74" s="1313"/>
      <c r="CE74" s="1313"/>
      <c r="CF74" s="1313"/>
      <c r="CG74" s="1313"/>
      <c r="CH74" s="1313"/>
      <c r="CI74" s="1313"/>
      <c r="CJ74" s="1313"/>
      <c r="CK74" s="1313"/>
      <c r="CL74" s="1313"/>
      <c r="CM74" s="1313"/>
      <c r="CN74" s="1313"/>
      <c r="CO74" s="1313"/>
      <c r="CP74" s="1313"/>
      <c r="CQ74" s="1313"/>
      <c r="CR74" s="1313"/>
      <c r="CS74" s="1313"/>
      <c r="CT74" s="1313"/>
      <c r="CU74" s="1313"/>
      <c r="CV74" s="1313"/>
      <c r="CW74" s="1313"/>
      <c r="CX74" s="1313"/>
      <c r="CY74" s="1313"/>
      <c r="CZ74" s="1313"/>
      <c r="DA74" s="1313"/>
      <c r="DB74" s="1313"/>
      <c r="DC74" s="1313"/>
    </row>
    <row r="75" spans="2:107">
      <c r="B75" s="397"/>
      <c r="G75" s="1328"/>
      <c r="H75" s="1328"/>
      <c r="I75" s="1311"/>
      <c r="J75" s="1311"/>
      <c r="K75" s="1318"/>
      <c r="L75" s="1318"/>
      <c r="M75" s="1318"/>
      <c r="N75" s="1318"/>
      <c r="AM75" s="406"/>
      <c r="AN75" s="1316"/>
      <c r="AO75" s="1316"/>
      <c r="AP75" s="1316"/>
      <c r="AQ75" s="1316"/>
      <c r="AR75" s="1316"/>
      <c r="AS75" s="1316"/>
      <c r="AT75" s="1316"/>
      <c r="AU75" s="1316"/>
      <c r="AV75" s="1316"/>
      <c r="AW75" s="1316"/>
      <c r="AX75" s="1316"/>
      <c r="AY75" s="1316"/>
      <c r="AZ75" s="1316"/>
      <c r="BA75" s="1316"/>
      <c r="BB75" s="1316" t="s">
        <v>615</v>
      </c>
      <c r="BC75" s="1316"/>
      <c r="BD75" s="1316"/>
      <c r="BE75" s="1316"/>
      <c r="BF75" s="1316"/>
      <c r="BG75" s="1316"/>
      <c r="BH75" s="1316"/>
      <c r="BI75" s="1316"/>
      <c r="BJ75" s="1316"/>
      <c r="BK75" s="1316"/>
      <c r="BL75" s="1316"/>
      <c r="BM75" s="1316"/>
      <c r="BN75" s="1316"/>
      <c r="BO75" s="1316"/>
      <c r="BP75" s="1313">
        <v>7.7</v>
      </c>
      <c r="BQ75" s="1313"/>
      <c r="BR75" s="1313"/>
      <c r="BS75" s="1313"/>
      <c r="BT75" s="1313"/>
      <c r="BU75" s="1313"/>
      <c r="BV75" s="1313"/>
      <c r="BW75" s="1313"/>
      <c r="BX75" s="1313">
        <v>8.3000000000000007</v>
      </c>
      <c r="BY75" s="1313"/>
      <c r="BZ75" s="1313"/>
      <c r="CA75" s="1313"/>
      <c r="CB75" s="1313"/>
      <c r="CC75" s="1313"/>
      <c r="CD75" s="1313"/>
      <c r="CE75" s="1313"/>
      <c r="CF75" s="1313">
        <v>9.1</v>
      </c>
      <c r="CG75" s="1313"/>
      <c r="CH75" s="1313"/>
      <c r="CI75" s="1313"/>
      <c r="CJ75" s="1313"/>
      <c r="CK75" s="1313"/>
      <c r="CL75" s="1313"/>
      <c r="CM75" s="1313"/>
      <c r="CN75" s="1313">
        <v>9.6</v>
      </c>
      <c r="CO75" s="1313"/>
      <c r="CP75" s="1313"/>
      <c r="CQ75" s="1313"/>
      <c r="CR75" s="1313"/>
      <c r="CS75" s="1313"/>
      <c r="CT75" s="1313"/>
      <c r="CU75" s="1313"/>
      <c r="CV75" s="1313">
        <v>9.3000000000000007</v>
      </c>
      <c r="CW75" s="1313"/>
      <c r="CX75" s="1313"/>
      <c r="CY75" s="1313"/>
      <c r="CZ75" s="1313"/>
      <c r="DA75" s="1313"/>
      <c r="DB75" s="1313"/>
      <c r="DC75" s="1313"/>
    </row>
    <row r="76" spans="2:107">
      <c r="B76" s="397"/>
      <c r="G76" s="1328"/>
      <c r="H76" s="1328"/>
      <c r="I76" s="1311"/>
      <c r="J76" s="1311"/>
      <c r="K76" s="1318"/>
      <c r="L76" s="1318"/>
      <c r="M76" s="1318"/>
      <c r="N76" s="1318"/>
      <c r="AM76" s="406"/>
      <c r="AN76" s="1316"/>
      <c r="AO76" s="1316"/>
      <c r="AP76" s="1316"/>
      <c r="AQ76" s="1316"/>
      <c r="AR76" s="1316"/>
      <c r="AS76" s="1316"/>
      <c r="AT76" s="1316"/>
      <c r="AU76" s="1316"/>
      <c r="AV76" s="1316"/>
      <c r="AW76" s="1316"/>
      <c r="AX76" s="1316"/>
      <c r="AY76" s="1316"/>
      <c r="AZ76" s="1316"/>
      <c r="BA76" s="1316"/>
      <c r="BB76" s="1316"/>
      <c r="BC76" s="1316"/>
      <c r="BD76" s="1316"/>
      <c r="BE76" s="1316"/>
      <c r="BF76" s="1316"/>
      <c r="BG76" s="1316"/>
      <c r="BH76" s="1316"/>
      <c r="BI76" s="1316"/>
      <c r="BJ76" s="1316"/>
      <c r="BK76" s="1316"/>
      <c r="BL76" s="1316"/>
      <c r="BM76" s="1316"/>
      <c r="BN76" s="1316"/>
      <c r="BO76" s="1316"/>
      <c r="BP76" s="1313"/>
      <c r="BQ76" s="1313"/>
      <c r="BR76" s="1313"/>
      <c r="BS76" s="1313"/>
      <c r="BT76" s="1313"/>
      <c r="BU76" s="1313"/>
      <c r="BV76" s="1313"/>
      <c r="BW76" s="1313"/>
      <c r="BX76" s="1313"/>
      <c r="BY76" s="1313"/>
      <c r="BZ76" s="1313"/>
      <c r="CA76" s="1313"/>
      <c r="CB76" s="1313"/>
      <c r="CC76" s="1313"/>
      <c r="CD76" s="1313"/>
      <c r="CE76" s="1313"/>
      <c r="CF76" s="1313"/>
      <c r="CG76" s="1313"/>
      <c r="CH76" s="1313"/>
      <c r="CI76" s="1313"/>
      <c r="CJ76" s="1313"/>
      <c r="CK76" s="1313"/>
      <c r="CL76" s="1313"/>
      <c r="CM76" s="1313"/>
      <c r="CN76" s="1313"/>
      <c r="CO76" s="1313"/>
      <c r="CP76" s="1313"/>
      <c r="CQ76" s="1313"/>
      <c r="CR76" s="1313"/>
      <c r="CS76" s="1313"/>
      <c r="CT76" s="1313"/>
      <c r="CU76" s="1313"/>
      <c r="CV76" s="1313"/>
      <c r="CW76" s="1313"/>
      <c r="CX76" s="1313"/>
      <c r="CY76" s="1313"/>
      <c r="CZ76" s="1313"/>
      <c r="DA76" s="1313"/>
      <c r="DB76" s="1313"/>
      <c r="DC76" s="1313"/>
    </row>
    <row r="77" spans="2:107">
      <c r="B77" s="397"/>
      <c r="G77" s="1311"/>
      <c r="H77" s="1311"/>
      <c r="I77" s="1311"/>
      <c r="J77" s="1311"/>
      <c r="K77" s="1312"/>
      <c r="L77" s="1312"/>
      <c r="M77" s="1312"/>
      <c r="N77" s="1312"/>
      <c r="AN77" s="1317" t="s">
        <v>613</v>
      </c>
      <c r="AO77" s="1317"/>
      <c r="AP77" s="1317"/>
      <c r="AQ77" s="1317"/>
      <c r="AR77" s="1317"/>
      <c r="AS77" s="1317"/>
      <c r="AT77" s="1317"/>
      <c r="AU77" s="1317"/>
      <c r="AV77" s="1317"/>
      <c r="AW77" s="1317"/>
      <c r="AX77" s="1317"/>
      <c r="AY77" s="1317"/>
      <c r="AZ77" s="1317"/>
      <c r="BA77" s="1317"/>
      <c r="BB77" s="1316" t="s">
        <v>611</v>
      </c>
      <c r="BC77" s="1316"/>
      <c r="BD77" s="1316"/>
      <c r="BE77" s="1316"/>
      <c r="BF77" s="1316"/>
      <c r="BG77" s="1316"/>
      <c r="BH77" s="1316"/>
      <c r="BI77" s="1316"/>
      <c r="BJ77" s="1316"/>
      <c r="BK77" s="1316"/>
      <c r="BL77" s="1316"/>
      <c r="BM77" s="1316"/>
      <c r="BN77" s="1316"/>
      <c r="BO77" s="1316"/>
      <c r="BP77" s="1313">
        <v>54.6</v>
      </c>
      <c r="BQ77" s="1313"/>
      <c r="BR77" s="1313"/>
      <c r="BS77" s="1313"/>
      <c r="BT77" s="1313"/>
      <c r="BU77" s="1313"/>
      <c r="BV77" s="1313"/>
      <c r="BW77" s="1313"/>
      <c r="BX77" s="1313">
        <v>53.2</v>
      </c>
      <c r="BY77" s="1313"/>
      <c r="BZ77" s="1313"/>
      <c r="CA77" s="1313"/>
      <c r="CB77" s="1313"/>
      <c r="CC77" s="1313"/>
      <c r="CD77" s="1313"/>
      <c r="CE77" s="1313"/>
      <c r="CF77" s="1313">
        <v>47.9</v>
      </c>
      <c r="CG77" s="1313"/>
      <c r="CH77" s="1313"/>
      <c r="CI77" s="1313"/>
      <c r="CJ77" s="1313"/>
      <c r="CK77" s="1313"/>
      <c r="CL77" s="1313"/>
      <c r="CM77" s="1313"/>
      <c r="CN77" s="1313">
        <v>49</v>
      </c>
      <c r="CO77" s="1313"/>
      <c r="CP77" s="1313"/>
      <c r="CQ77" s="1313"/>
      <c r="CR77" s="1313"/>
      <c r="CS77" s="1313"/>
      <c r="CT77" s="1313"/>
      <c r="CU77" s="1313"/>
      <c r="CV77" s="1313">
        <v>41.3</v>
      </c>
      <c r="CW77" s="1313"/>
      <c r="CX77" s="1313"/>
      <c r="CY77" s="1313"/>
      <c r="CZ77" s="1313"/>
      <c r="DA77" s="1313"/>
      <c r="DB77" s="1313"/>
      <c r="DC77" s="1313"/>
    </row>
    <row r="78" spans="2:107">
      <c r="B78" s="397"/>
      <c r="G78" s="1311"/>
      <c r="H78" s="1311"/>
      <c r="I78" s="1311"/>
      <c r="J78" s="1311"/>
      <c r="K78" s="1312"/>
      <c r="L78" s="1312"/>
      <c r="M78" s="1312"/>
      <c r="N78" s="1312"/>
      <c r="AN78" s="1317"/>
      <c r="AO78" s="1317"/>
      <c r="AP78" s="1317"/>
      <c r="AQ78" s="1317"/>
      <c r="AR78" s="1317"/>
      <c r="AS78" s="1317"/>
      <c r="AT78" s="1317"/>
      <c r="AU78" s="1317"/>
      <c r="AV78" s="1317"/>
      <c r="AW78" s="1317"/>
      <c r="AX78" s="1317"/>
      <c r="AY78" s="1317"/>
      <c r="AZ78" s="1317"/>
      <c r="BA78" s="1317"/>
      <c r="BB78" s="1316"/>
      <c r="BC78" s="1316"/>
      <c r="BD78" s="1316"/>
      <c r="BE78" s="1316"/>
      <c r="BF78" s="1316"/>
      <c r="BG78" s="1316"/>
      <c r="BH78" s="1316"/>
      <c r="BI78" s="1316"/>
      <c r="BJ78" s="1316"/>
      <c r="BK78" s="1316"/>
      <c r="BL78" s="1316"/>
      <c r="BM78" s="1316"/>
      <c r="BN78" s="1316"/>
      <c r="BO78" s="1316"/>
      <c r="BP78" s="1313"/>
      <c r="BQ78" s="1313"/>
      <c r="BR78" s="1313"/>
      <c r="BS78" s="1313"/>
      <c r="BT78" s="1313"/>
      <c r="BU78" s="1313"/>
      <c r="BV78" s="1313"/>
      <c r="BW78" s="1313"/>
      <c r="BX78" s="1313"/>
      <c r="BY78" s="1313"/>
      <c r="BZ78" s="1313"/>
      <c r="CA78" s="1313"/>
      <c r="CB78" s="1313"/>
      <c r="CC78" s="1313"/>
      <c r="CD78" s="1313"/>
      <c r="CE78" s="1313"/>
      <c r="CF78" s="1313"/>
      <c r="CG78" s="1313"/>
      <c r="CH78" s="1313"/>
      <c r="CI78" s="1313"/>
      <c r="CJ78" s="1313"/>
      <c r="CK78" s="1313"/>
      <c r="CL78" s="1313"/>
      <c r="CM78" s="1313"/>
      <c r="CN78" s="1313"/>
      <c r="CO78" s="1313"/>
      <c r="CP78" s="1313"/>
      <c r="CQ78" s="1313"/>
      <c r="CR78" s="1313"/>
      <c r="CS78" s="1313"/>
      <c r="CT78" s="1313"/>
      <c r="CU78" s="1313"/>
      <c r="CV78" s="1313"/>
      <c r="CW78" s="1313"/>
      <c r="CX78" s="1313"/>
      <c r="CY78" s="1313"/>
      <c r="CZ78" s="1313"/>
      <c r="DA78" s="1313"/>
      <c r="DB78" s="1313"/>
      <c r="DC78" s="1313"/>
    </row>
    <row r="79" spans="2:107">
      <c r="B79" s="397"/>
      <c r="G79" s="1311"/>
      <c r="H79" s="1311"/>
      <c r="I79" s="1314"/>
      <c r="J79" s="1314"/>
      <c r="K79" s="1315"/>
      <c r="L79" s="1315"/>
      <c r="M79" s="1315"/>
      <c r="N79" s="1315"/>
      <c r="AN79" s="1317"/>
      <c r="AO79" s="1317"/>
      <c r="AP79" s="1317"/>
      <c r="AQ79" s="1317"/>
      <c r="AR79" s="1317"/>
      <c r="AS79" s="1317"/>
      <c r="AT79" s="1317"/>
      <c r="AU79" s="1317"/>
      <c r="AV79" s="1317"/>
      <c r="AW79" s="1317"/>
      <c r="AX79" s="1317"/>
      <c r="AY79" s="1317"/>
      <c r="AZ79" s="1317"/>
      <c r="BA79" s="1317"/>
      <c r="BB79" s="1316" t="s">
        <v>615</v>
      </c>
      <c r="BC79" s="1316"/>
      <c r="BD79" s="1316"/>
      <c r="BE79" s="1316"/>
      <c r="BF79" s="1316"/>
      <c r="BG79" s="1316"/>
      <c r="BH79" s="1316"/>
      <c r="BI79" s="1316"/>
      <c r="BJ79" s="1316"/>
      <c r="BK79" s="1316"/>
      <c r="BL79" s="1316"/>
      <c r="BM79" s="1316"/>
      <c r="BN79" s="1316"/>
      <c r="BO79" s="1316"/>
      <c r="BP79" s="1313">
        <v>10</v>
      </c>
      <c r="BQ79" s="1313"/>
      <c r="BR79" s="1313"/>
      <c r="BS79" s="1313"/>
      <c r="BT79" s="1313"/>
      <c r="BU79" s="1313"/>
      <c r="BV79" s="1313"/>
      <c r="BW79" s="1313"/>
      <c r="BX79" s="1313">
        <v>9.8000000000000007</v>
      </c>
      <c r="BY79" s="1313"/>
      <c r="BZ79" s="1313"/>
      <c r="CA79" s="1313"/>
      <c r="CB79" s="1313"/>
      <c r="CC79" s="1313"/>
      <c r="CD79" s="1313"/>
      <c r="CE79" s="1313"/>
      <c r="CF79" s="1313">
        <v>9.6</v>
      </c>
      <c r="CG79" s="1313"/>
      <c r="CH79" s="1313"/>
      <c r="CI79" s="1313"/>
      <c r="CJ79" s="1313"/>
      <c r="CK79" s="1313"/>
      <c r="CL79" s="1313"/>
      <c r="CM79" s="1313"/>
      <c r="CN79" s="1313">
        <v>9.5</v>
      </c>
      <c r="CO79" s="1313"/>
      <c r="CP79" s="1313"/>
      <c r="CQ79" s="1313"/>
      <c r="CR79" s="1313"/>
      <c r="CS79" s="1313"/>
      <c r="CT79" s="1313"/>
      <c r="CU79" s="1313"/>
      <c r="CV79" s="1313">
        <v>9.1999999999999993</v>
      </c>
      <c r="CW79" s="1313"/>
      <c r="CX79" s="1313"/>
      <c r="CY79" s="1313"/>
      <c r="CZ79" s="1313"/>
      <c r="DA79" s="1313"/>
      <c r="DB79" s="1313"/>
      <c r="DC79" s="1313"/>
    </row>
    <row r="80" spans="2:107">
      <c r="B80" s="397"/>
      <c r="G80" s="1311"/>
      <c r="H80" s="1311"/>
      <c r="I80" s="1314"/>
      <c r="J80" s="1314"/>
      <c r="K80" s="1315"/>
      <c r="L80" s="1315"/>
      <c r="M80" s="1315"/>
      <c r="N80" s="1315"/>
      <c r="AN80" s="1317"/>
      <c r="AO80" s="1317"/>
      <c r="AP80" s="1317"/>
      <c r="AQ80" s="1317"/>
      <c r="AR80" s="1317"/>
      <c r="AS80" s="1317"/>
      <c r="AT80" s="1317"/>
      <c r="AU80" s="1317"/>
      <c r="AV80" s="1317"/>
      <c r="AW80" s="1317"/>
      <c r="AX80" s="1317"/>
      <c r="AY80" s="1317"/>
      <c r="AZ80" s="1317"/>
      <c r="BA80" s="1317"/>
      <c r="BB80" s="1316"/>
      <c r="BC80" s="1316"/>
      <c r="BD80" s="1316"/>
      <c r="BE80" s="1316"/>
      <c r="BF80" s="1316"/>
      <c r="BG80" s="1316"/>
      <c r="BH80" s="1316"/>
      <c r="BI80" s="1316"/>
      <c r="BJ80" s="1316"/>
      <c r="BK80" s="1316"/>
      <c r="BL80" s="1316"/>
      <c r="BM80" s="1316"/>
      <c r="BN80" s="1316"/>
      <c r="BO80" s="1316"/>
      <c r="BP80" s="1313"/>
      <c r="BQ80" s="1313"/>
      <c r="BR80" s="1313"/>
      <c r="BS80" s="1313"/>
      <c r="BT80" s="1313"/>
      <c r="BU80" s="1313"/>
      <c r="BV80" s="1313"/>
      <c r="BW80" s="1313"/>
      <c r="BX80" s="1313"/>
      <c r="BY80" s="1313"/>
      <c r="BZ80" s="1313"/>
      <c r="CA80" s="1313"/>
      <c r="CB80" s="1313"/>
      <c r="CC80" s="1313"/>
      <c r="CD80" s="1313"/>
      <c r="CE80" s="1313"/>
      <c r="CF80" s="1313"/>
      <c r="CG80" s="1313"/>
      <c r="CH80" s="1313"/>
      <c r="CI80" s="1313"/>
      <c r="CJ80" s="1313"/>
      <c r="CK80" s="1313"/>
      <c r="CL80" s="1313"/>
      <c r="CM80" s="1313"/>
      <c r="CN80" s="1313"/>
      <c r="CO80" s="1313"/>
      <c r="CP80" s="1313"/>
      <c r="CQ80" s="1313"/>
      <c r="CR80" s="1313"/>
      <c r="CS80" s="1313"/>
      <c r="CT80" s="1313"/>
      <c r="CU80" s="1313"/>
      <c r="CV80" s="1313"/>
      <c r="CW80" s="1313"/>
      <c r="CX80" s="1313"/>
      <c r="CY80" s="1313"/>
      <c r="CZ80" s="1313"/>
      <c r="DA80" s="1313"/>
      <c r="DB80" s="1313"/>
      <c r="DC80" s="1313"/>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whQ47fbPmUoPXw1vf151tlO9RaJMuRk3vqr9NxXS1Pd3O2GkhHZPHgf44Lx/8XIr50HWAYqYk2AA96Zl1oyZNQ==" saltValue="xa5S7O0DhO5lZrgnDPsooQ=="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1" zoomScaleNormal="100"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505</v>
      </c>
    </row>
  </sheetData>
  <sheetProtection algorithmName="SHA-512" hashValue="KetpebErZ133PM4dTlgqCG+zfhMyMu3zo1aIhGBhy0M5OUR3LXZ7J77W5BiPtN98hnulpq5zFIQrnOkT3jRIaw==" saltValue="s/RC+NLfy3u3qtXlNhQCC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5"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505</v>
      </c>
    </row>
  </sheetData>
  <sheetProtection algorithmName="SHA-512" hashValue="pE2a9CFMoOgCFEn6pX7hgEpmoiB5D3UowXAv+gZtZRDYxRTuhhnIo9nPMEQp4ZMjVSJ8LwktlTnOxLo+7JH8HQ==" saltValue="SbNX8PhNTPuPtH4pz4Ky5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555</v>
      </c>
      <c r="G2" s="157"/>
      <c r="H2" s="158"/>
    </row>
    <row r="3" spans="1:8">
      <c r="A3" s="154" t="s">
        <v>548</v>
      </c>
      <c r="B3" s="159"/>
      <c r="C3" s="160"/>
      <c r="D3" s="161">
        <v>66956</v>
      </c>
      <c r="E3" s="162"/>
      <c r="F3" s="163">
        <v>83280</v>
      </c>
      <c r="G3" s="164"/>
      <c r="H3" s="165"/>
    </row>
    <row r="4" spans="1:8">
      <c r="A4" s="166"/>
      <c r="B4" s="167"/>
      <c r="C4" s="168"/>
      <c r="D4" s="169">
        <v>30071</v>
      </c>
      <c r="E4" s="170"/>
      <c r="F4" s="171">
        <v>43123</v>
      </c>
      <c r="G4" s="172"/>
      <c r="H4" s="173"/>
    </row>
    <row r="5" spans="1:8">
      <c r="A5" s="154" t="s">
        <v>550</v>
      </c>
      <c r="B5" s="159"/>
      <c r="C5" s="160"/>
      <c r="D5" s="161">
        <v>52586</v>
      </c>
      <c r="E5" s="162"/>
      <c r="F5" s="163">
        <v>88968</v>
      </c>
      <c r="G5" s="164"/>
      <c r="H5" s="165"/>
    </row>
    <row r="6" spans="1:8">
      <c r="A6" s="166"/>
      <c r="B6" s="167"/>
      <c r="C6" s="168"/>
      <c r="D6" s="169">
        <v>24652</v>
      </c>
      <c r="E6" s="170"/>
      <c r="F6" s="171">
        <v>45482</v>
      </c>
      <c r="G6" s="172"/>
      <c r="H6" s="173"/>
    </row>
    <row r="7" spans="1:8">
      <c r="A7" s="154" t="s">
        <v>551</v>
      </c>
      <c r="B7" s="159"/>
      <c r="C7" s="160"/>
      <c r="D7" s="161">
        <v>52668</v>
      </c>
      <c r="E7" s="162"/>
      <c r="F7" s="163">
        <v>85173</v>
      </c>
      <c r="G7" s="164"/>
      <c r="H7" s="165"/>
    </row>
    <row r="8" spans="1:8">
      <c r="A8" s="166"/>
      <c r="B8" s="167"/>
      <c r="C8" s="168"/>
      <c r="D8" s="169">
        <v>32546</v>
      </c>
      <c r="E8" s="170"/>
      <c r="F8" s="171">
        <v>43913</v>
      </c>
      <c r="G8" s="172"/>
      <c r="H8" s="173"/>
    </row>
    <row r="9" spans="1:8">
      <c r="A9" s="154" t="s">
        <v>552</v>
      </c>
      <c r="B9" s="159"/>
      <c r="C9" s="160"/>
      <c r="D9" s="161">
        <v>90652</v>
      </c>
      <c r="E9" s="162"/>
      <c r="F9" s="163">
        <v>94081</v>
      </c>
      <c r="G9" s="164"/>
      <c r="H9" s="165"/>
    </row>
    <row r="10" spans="1:8">
      <c r="A10" s="166"/>
      <c r="B10" s="167"/>
      <c r="C10" s="168"/>
      <c r="D10" s="169">
        <v>22740</v>
      </c>
      <c r="E10" s="170"/>
      <c r="F10" s="171">
        <v>48949</v>
      </c>
      <c r="G10" s="172"/>
      <c r="H10" s="173"/>
    </row>
    <row r="11" spans="1:8">
      <c r="A11" s="154" t="s">
        <v>553</v>
      </c>
      <c r="B11" s="159"/>
      <c r="C11" s="160"/>
      <c r="D11" s="161">
        <v>119065</v>
      </c>
      <c r="E11" s="162"/>
      <c r="F11" s="163">
        <v>92632</v>
      </c>
      <c r="G11" s="164"/>
      <c r="H11" s="165"/>
    </row>
    <row r="12" spans="1:8">
      <c r="A12" s="166"/>
      <c r="B12" s="167"/>
      <c r="C12" s="174"/>
      <c r="D12" s="169">
        <v>40521</v>
      </c>
      <c r="E12" s="170"/>
      <c r="F12" s="171">
        <v>47978</v>
      </c>
      <c r="G12" s="172"/>
      <c r="H12" s="173"/>
    </row>
    <row r="13" spans="1:8">
      <c r="A13" s="154"/>
      <c r="B13" s="159"/>
      <c r="C13" s="175"/>
      <c r="D13" s="176">
        <v>76385</v>
      </c>
      <c r="E13" s="177"/>
      <c r="F13" s="178">
        <v>88827</v>
      </c>
      <c r="G13" s="179"/>
      <c r="H13" s="165"/>
    </row>
    <row r="14" spans="1:8">
      <c r="A14" s="166"/>
      <c r="B14" s="167"/>
      <c r="C14" s="168"/>
      <c r="D14" s="169">
        <v>30106</v>
      </c>
      <c r="E14" s="170"/>
      <c r="F14" s="171">
        <v>45889</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4.26</v>
      </c>
      <c r="C19" s="180">
        <f>ROUND(VALUE(SUBSTITUTE(実質収支比率等に係る経年分析!G$48,"▲","-")),2)</f>
        <v>3.34</v>
      </c>
      <c r="D19" s="180">
        <f>ROUND(VALUE(SUBSTITUTE(実質収支比率等に係る経年分析!H$48,"▲","-")),2)</f>
        <v>5.37</v>
      </c>
      <c r="E19" s="180">
        <f>ROUND(VALUE(SUBSTITUTE(実質収支比率等に係る経年分析!I$48,"▲","-")),2)</f>
        <v>5.43</v>
      </c>
      <c r="F19" s="180">
        <f>ROUND(VALUE(SUBSTITUTE(実質収支比率等に係る経年分析!J$48,"▲","-")),2)</f>
        <v>7.57</v>
      </c>
    </row>
    <row r="20" spans="1:11">
      <c r="A20" s="180" t="s">
        <v>54</v>
      </c>
      <c r="B20" s="180">
        <f>ROUND(VALUE(SUBSTITUTE(実質収支比率等に係る経年分析!F$47,"▲","-")),2)</f>
        <v>11.41</v>
      </c>
      <c r="C20" s="180">
        <f>ROUND(VALUE(SUBSTITUTE(実質収支比率等に係る経年分析!G$47,"▲","-")),2)</f>
        <v>10.66</v>
      </c>
      <c r="D20" s="180">
        <f>ROUND(VALUE(SUBSTITUTE(実質収支比率等に係る経年分析!H$47,"▲","-")),2)</f>
        <v>9.0299999999999994</v>
      </c>
      <c r="E20" s="180">
        <f>ROUND(VALUE(SUBSTITUTE(実質収支比率等に係る経年分析!I$47,"▲","-")),2)</f>
        <v>8.66</v>
      </c>
      <c r="F20" s="180">
        <f>ROUND(VALUE(SUBSTITUTE(実質収支比率等に係る経年分析!J$47,"▲","-")),2)</f>
        <v>10.77</v>
      </c>
    </row>
    <row r="21" spans="1:11">
      <c r="A21" s="180" t="s">
        <v>55</v>
      </c>
      <c r="B21" s="180">
        <f>IF(ISNUMBER(VALUE(SUBSTITUTE(実質収支比率等に係る経年分析!F$49,"▲","-"))),ROUND(VALUE(SUBSTITUTE(実質収支比率等に係る経年分析!F$49,"▲","-")),2),NA())</f>
        <v>1.85</v>
      </c>
      <c r="C21" s="180">
        <f>IF(ISNUMBER(VALUE(SUBSTITUTE(実質収支比率等に係る経年分析!G$49,"▲","-"))),ROUND(VALUE(SUBSTITUTE(実質収支比率等に係る経年分析!G$49,"▲","-")),2),NA())</f>
        <v>-1.43</v>
      </c>
      <c r="D21" s="180">
        <f>IF(ISNUMBER(VALUE(SUBSTITUTE(実質収支比率等に係る経年分析!H$49,"▲","-"))),ROUND(VALUE(SUBSTITUTE(実質収支比率等に係る経年分析!H$49,"▲","-")),2),NA())</f>
        <v>0.48</v>
      </c>
      <c r="E21" s="180">
        <f>IF(ISNUMBER(VALUE(SUBSTITUTE(実質収支比率等に係る経年分析!I$49,"▲","-"))),ROUND(VALUE(SUBSTITUTE(実質収支比率等に係る経年分析!I$49,"▲","-")),2),NA())</f>
        <v>-0.28999999999999998</v>
      </c>
      <c r="F21" s="180">
        <f>IF(ISNUMBER(VALUE(SUBSTITUTE(実質収支比率等に係る経年分析!J$49,"▲","-"))),ROUND(VALUE(SUBSTITUTE(実質収支比率等に係る経年分析!J$49,"▲","-")),2),NA())</f>
        <v>4.83</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c r="A30" s="181" t="str">
        <f>IF(連結実質赤字比率に係る赤字・黒字の構成分析!C$40="",NA(),連結実質赤字比率に係る赤字・黒字の構成分析!C$40)</f>
        <v>特定環境保全公共下水道事業特別会計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c r="A31" s="181" t="str">
        <f>IF(連結実質赤字比率に係る赤字・黒字の構成分析!C$39="",NA(),連結実質赤字比率に係る赤字・黒字の構成分析!C$39)</f>
        <v>定期航路事業特別会計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v>
      </c>
    </row>
    <row r="32" spans="1:11">
      <c r="A32" s="181" t="str">
        <f>IF(連結実質赤字比率に係る赤字・黒字の構成分析!C$38="",NA(),連結実質赤字比率に係る赤字・黒字の構成分析!C$38)</f>
        <v>後期高齢者医療特別会計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0.08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7.0000000000000007E-2</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0.08</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0.06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0.06</v>
      </c>
    </row>
    <row r="33" spans="1:16">
      <c r="A33" s="181" t="str">
        <f>IF(連結実質赤字比率に係る赤字・黒字の構成分析!C$37="",NA(),連結実質赤字比率に係る赤字・黒字の構成分析!C$37)</f>
        <v>国民健康保険事業特別会計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0.21</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1.53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1.62</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1.25</v>
      </c>
    </row>
    <row r="34" spans="1:16">
      <c r="A34" s="181" t="str">
        <f>IF(連結実質赤字比率に係る赤字・黒字の構成分析!C$36="",NA(),連結実質赤字比率に係る赤字・黒字の構成分析!C$36)</f>
        <v>介護保険事業特別会計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0.94</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1.39</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1.49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1.73</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4.26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3.34</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5.36</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5.42</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7.56</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30.63</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35.94</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34.82</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35.979999999999997</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31.16</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1116</v>
      </c>
      <c r="E42" s="182"/>
      <c r="F42" s="182"/>
      <c r="G42" s="182">
        <f>'実質公債費比率（分子）の構造'!L$52</f>
        <v>1160</v>
      </c>
      <c r="H42" s="182"/>
      <c r="I42" s="182"/>
      <c r="J42" s="182">
        <f>'実質公債費比率（分子）の構造'!M$52</f>
        <v>1156</v>
      </c>
      <c r="K42" s="182"/>
      <c r="L42" s="182"/>
      <c r="M42" s="182">
        <f>'実質公債費比率（分子）の構造'!N$52</f>
        <v>1174</v>
      </c>
      <c r="N42" s="182"/>
      <c r="O42" s="182"/>
      <c r="P42" s="182">
        <f>'実質公債費比率（分子）の構造'!O$52</f>
        <v>1155</v>
      </c>
    </row>
    <row r="43" spans="1:16">
      <c r="A43" s="182" t="s">
        <v>63</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c r="A44" s="182" t="s">
        <v>64</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c r="A45" s="182" t="s">
        <v>65</v>
      </c>
      <c r="B45" s="182">
        <f>'実質公債費比率（分子）の構造'!K$49</f>
        <v>96</v>
      </c>
      <c r="C45" s="182"/>
      <c r="D45" s="182"/>
      <c r="E45" s="182">
        <f>'実質公債費比率（分子）の構造'!L$49</f>
        <v>191</v>
      </c>
      <c r="F45" s="182"/>
      <c r="G45" s="182"/>
      <c r="H45" s="182">
        <f>'実質公債費比率（分子）の構造'!M$49</f>
        <v>191</v>
      </c>
      <c r="I45" s="182"/>
      <c r="J45" s="182"/>
      <c r="K45" s="182">
        <f>'実質公債費比率（分子）の構造'!N$49</f>
        <v>190</v>
      </c>
      <c r="L45" s="182"/>
      <c r="M45" s="182"/>
      <c r="N45" s="182">
        <f>'実質公債費比率（分子）の構造'!O$49</f>
        <v>185</v>
      </c>
      <c r="O45" s="182"/>
      <c r="P45" s="182"/>
    </row>
    <row r="46" spans="1:16">
      <c r="A46" s="182" t="s">
        <v>66</v>
      </c>
      <c r="B46" s="182">
        <f>'実質公債費比率（分子）の構造'!K$48</f>
        <v>123</v>
      </c>
      <c r="C46" s="182"/>
      <c r="D46" s="182"/>
      <c r="E46" s="182">
        <f>'実質公債費比率（分子）の構造'!L$48</f>
        <v>125</v>
      </c>
      <c r="F46" s="182"/>
      <c r="G46" s="182"/>
      <c r="H46" s="182">
        <f>'実質公債費比率（分子）の構造'!M$48</f>
        <v>125</v>
      </c>
      <c r="I46" s="182"/>
      <c r="J46" s="182"/>
      <c r="K46" s="182">
        <f>'実質公債費比率（分子）の構造'!N$48</f>
        <v>124</v>
      </c>
      <c r="L46" s="182"/>
      <c r="M46" s="182"/>
      <c r="N46" s="182">
        <f>'実質公債費比率（分子）の構造'!O$48</f>
        <v>119</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1319</v>
      </c>
      <c r="C49" s="182"/>
      <c r="D49" s="182"/>
      <c r="E49" s="182">
        <f>'実質公債費比率（分子）の構造'!L$45</f>
        <v>1363</v>
      </c>
      <c r="F49" s="182"/>
      <c r="G49" s="182"/>
      <c r="H49" s="182">
        <f>'実質公債費比率（分子）の構造'!M$45</f>
        <v>1366</v>
      </c>
      <c r="I49" s="182"/>
      <c r="J49" s="182"/>
      <c r="K49" s="182">
        <f>'実質公債費比率（分子）の構造'!N$45</f>
        <v>1368</v>
      </c>
      <c r="L49" s="182"/>
      <c r="M49" s="182"/>
      <c r="N49" s="182">
        <f>'実質公債費比率（分子）の構造'!O$45</f>
        <v>1336</v>
      </c>
      <c r="O49" s="182"/>
      <c r="P49" s="182"/>
    </row>
    <row r="50" spans="1:16">
      <c r="A50" s="182" t="s">
        <v>70</v>
      </c>
      <c r="B50" s="182" t="e">
        <f>NA()</f>
        <v>#N/A</v>
      </c>
      <c r="C50" s="182">
        <f>IF(ISNUMBER('実質公債費比率（分子）の構造'!K$53),'実質公債費比率（分子）の構造'!K$53,NA())</f>
        <v>422</v>
      </c>
      <c r="D50" s="182" t="e">
        <f>NA()</f>
        <v>#N/A</v>
      </c>
      <c r="E50" s="182" t="e">
        <f>NA()</f>
        <v>#N/A</v>
      </c>
      <c r="F50" s="182">
        <f>IF(ISNUMBER('実質公債費比率（分子）の構造'!L$53),'実質公債費比率（分子）の構造'!L$53,NA())</f>
        <v>519</v>
      </c>
      <c r="G50" s="182" t="e">
        <f>NA()</f>
        <v>#N/A</v>
      </c>
      <c r="H50" s="182" t="e">
        <f>NA()</f>
        <v>#N/A</v>
      </c>
      <c r="I50" s="182">
        <f>IF(ISNUMBER('実質公債費比率（分子）の構造'!M$53),'実質公債費比率（分子）の構造'!M$53,NA())</f>
        <v>526</v>
      </c>
      <c r="J50" s="182" t="e">
        <f>NA()</f>
        <v>#N/A</v>
      </c>
      <c r="K50" s="182" t="e">
        <f>NA()</f>
        <v>#N/A</v>
      </c>
      <c r="L50" s="182">
        <f>IF(ISNUMBER('実質公債費比率（分子）の構造'!N$53),'実質公債費比率（分子）の構造'!N$53,NA())</f>
        <v>508</v>
      </c>
      <c r="M50" s="182" t="e">
        <f>NA()</f>
        <v>#N/A</v>
      </c>
      <c r="N50" s="182" t="e">
        <f>NA()</f>
        <v>#N/A</v>
      </c>
      <c r="O50" s="182">
        <f>IF(ISNUMBER('実質公債費比率（分子）の構造'!O$53),'実質公債費比率（分子）の構造'!O$53,NA())</f>
        <v>485</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10178</v>
      </c>
      <c r="E56" s="181"/>
      <c r="F56" s="181"/>
      <c r="G56" s="181">
        <f>'将来負担比率（分子）の構造'!J$52</f>
        <v>9948</v>
      </c>
      <c r="H56" s="181"/>
      <c r="I56" s="181"/>
      <c r="J56" s="181">
        <f>'将来負担比率（分子）の構造'!K$52</f>
        <v>9804</v>
      </c>
      <c r="K56" s="181"/>
      <c r="L56" s="181"/>
      <c r="M56" s="181">
        <f>'将来負担比率（分子）の構造'!L$52</f>
        <v>9648</v>
      </c>
      <c r="N56" s="181"/>
      <c r="O56" s="181"/>
      <c r="P56" s="181">
        <f>'将来負担比率（分子）の構造'!M$52</f>
        <v>9771</v>
      </c>
    </row>
    <row r="57" spans="1:16">
      <c r="A57" s="181" t="s">
        <v>41</v>
      </c>
      <c r="B57" s="181"/>
      <c r="C57" s="181"/>
      <c r="D57" s="181">
        <f>'将来負担比率（分子）の構造'!I$51</f>
        <v>1003</v>
      </c>
      <c r="E57" s="181"/>
      <c r="F57" s="181"/>
      <c r="G57" s="181">
        <f>'将来負担比率（分子）の構造'!J$51</f>
        <v>909</v>
      </c>
      <c r="H57" s="181"/>
      <c r="I57" s="181"/>
      <c r="J57" s="181">
        <f>'将来負担比率（分子）の構造'!K$51</f>
        <v>793</v>
      </c>
      <c r="K57" s="181"/>
      <c r="L57" s="181"/>
      <c r="M57" s="181">
        <f>'将来負担比率（分子）の構造'!L$51</f>
        <v>866</v>
      </c>
      <c r="N57" s="181"/>
      <c r="O57" s="181"/>
      <c r="P57" s="181">
        <f>'将来負担比率（分子）の構造'!M$51</f>
        <v>862</v>
      </c>
    </row>
    <row r="58" spans="1:16">
      <c r="A58" s="181" t="s">
        <v>40</v>
      </c>
      <c r="B58" s="181"/>
      <c r="C58" s="181"/>
      <c r="D58" s="181">
        <f>'将来負担比率（分子）の構造'!I$50</f>
        <v>2164</v>
      </c>
      <c r="E58" s="181"/>
      <c r="F58" s="181"/>
      <c r="G58" s="181">
        <f>'将来負担比率（分子）の構造'!J$50</f>
        <v>2167</v>
      </c>
      <c r="H58" s="181"/>
      <c r="I58" s="181"/>
      <c r="J58" s="181">
        <f>'将来負担比率（分子）の構造'!K$50</f>
        <v>1874</v>
      </c>
      <c r="K58" s="181"/>
      <c r="L58" s="181"/>
      <c r="M58" s="181">
        <f>'将来負担比率（分子）の構造'!L$50</f>
        <v>2006</v>
      </c>
      <c r="N58" s="181"/>
      <c r="O58" s="181"/>
      <c r="P58" s="181">
        <f>'将来負担比率（分子）の構造'!M$50</f>
        <v>2133</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f>'将来負担比率（分子）の構造'!I$46</f>
        <v>21</v>
      </c>
      <c r="C61" s="181"/>
      <c r="D61" s="181"/>
      <c r="E61" s="181">
        <f>'将来負担比率（分子）の構造'!J$46</f>
        <v>18</v>
      </c>
      <c r="F61" s="181"/>
      <c r="G61" s="181"/>
      <c r="H61" s="181">
        <f>'将来負担比率（分子）の構造'!K$46</f>
        <v>15</v>
      </c>
      <c r="I61" s="181"/>
      <c r="J61" s="181"/>
      <c r="K61" s="181">
        <f>'将来負担比率（分子）の構造'!L$46</f>
        <v>12</v>
      </c>
      <c r="L61" s="181"/>
      <c r="M61" s="181"/>
      <c r="N61" s="181">
        <f>'将来負担比率（分子）の構造'!M$46</f>
        <v>9</v>
      </c>
      <c r="O61" s="181"/>
      <c r="P61" s="181"/>
    </row>
    <row r="62" spans="1:16">
      <c r="A62" s="181" t="s">
        <v>34</v>
      </c>
      <c r="B62" s="181">
        <f>'将来負担比率（分子）の構造'!I$45</f>
        <v>2267</v>
      </c>
      <c r="C62" s="181"/>
      <c r="D62" s="181"/>
      <c r="E62" s="181">
        <f>'将来負担比率（分子）の構造'!J$45</f>
        <v>2187</v>
      </c>
      <c r="F62" s="181"/>
      <c r="G62" s="181"/>
      <c r="H62" s="181">
        <f>'将来負担比率（分子）の構造'!K$45</f>
        <v>1952</v>
      </c>
      <c r="I62" s="181"/>
      <c r="J62" s="181"/>
      <c r="K62" s="181">
        <f>'将来負担比率（分子）の構造'!L$45</f>
        <v>1894</v>
      </c>
      <c r="L62" s="181"/>
      <c r="M62" s="181"/>
      <c r="N62" s="181">
        <f>'将来負担比率（分子）の構造'!M$45</f>
        <v>1829</v>
      </c>
      <c r="O62" s="181"/>
      <c r="P62" s="181"/>
    </row>
    <row r="63" spans="1:16">
      <c r="A63" s="181" t="s">
        <v>33</v>
      </c>
      <c r="B63" s="181">
        <f>'将来負担比率（分子）の構造'!I$44</f>
        <v>1636</v>
      </c>
      <c r="C63" s="181"/>
      <c r="D63" s="181"/>
      <c r="E63" s="181">
        <f>'将来負担比率（分子）の構造'!J$44</f>
        <v>1457</v>
      </c>
      <c r="F63" s="181"/>
      <c r="G63" s="181"/>
      <c r="H63" s="181">
        <f>'将来負担比率（分子）の構造'!K$44</f>
        <v>1276</v>
      </c>
      <c r="I63" s="181"/>
      <c r="J63" s="181"/>
      <c r="K63" s="181">
        <f>'将来負担比率（分子）の構造'!L$44</f>
        <v>1093</v>
      </c>
      <c r="L63" s="181"/>
      <c r="M63" s="181"/>
      <c r="N63" s="181">
        <f>'将来負担比率（分子）の構造'!M$44</f>
        <v>914</v>
      </c>
      <c r="O63" s="181"/>
      <c r="P63" s="181"/>
    </row>
    <row r="64" spans="1:16">
      <c r="A64" s="181" t="s">
        <v>32</v>
      </c>
      <c r="B64" s="181">
        <f>'将来負担比率（分子）の構造'!I$43</f>
        <v>752</v>
      </c>
      <c r="C64" s="181"/>
      <c r="D64" s="181"/>
      <c r="E64" s="181">
        <f>'将来負担比率（分子）の構造'!J$43</f>
        <v>770</v>
      </c>
      <c r="F64" s="181"/>
      <c r="G64" s="181"/>
      <c r="H64" s="181">
        <f>'将来負担比率（分子）の構造'!K$43</f>
        <v>766</v>
      </c>
      <c r="I64" s="181"/>
      <c r="J64" s="181"/>
      <c r="K64" s="181">
        <f>'将来負担比率（分子）の構造'!L$43</f>
        <v>712</v>
      </c>
      <c r="L64" s="181"/>
      <c r="M64" s="181"/>
      <c r="N64" s="181">
        <f>'将来負担比率（分子）の構造'!M$43</f>
        <v>638</v>
      </c>
      <c r="O64" s="181"/>
      <c r="P64" s="181"/>
    </row>
    <row r="65" spans="1:16">
      <c r="A65" s="181" t="s">
        <v>31</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c r="A66" s="181" t="s">
        <v>30</v>
      </c>
      <c r="B66" s="181">
        <f>'将来負担比率（分子）の構造'!I$41</f>
        <v>12652</v>
      </c>
      <c r="C66" s="181"/>
      <c r="D66" s="181"/>
      <c r="E66" s="181">
        <f>'将来負担比率（分子）の構造'!J$41</f>
        <v>12291</v>
      </c>
      <c r="F66" s="181"/>
      <c r="G66" s="181"/>
      <c r="H66" s="181">
        <f>'将来負担比率（分子）の構造'!K$41</f>
        <v>12027</v>
      </c>
      <c r="I66" s="181"/>
      <c r="J66" s="181"/>
      <c r="K66" s="181">
        <f>'将来負担比率（分子）の構造'!L$41</f>
        <v>12160</v>
      </c>
      <c r="L66" s="181"/>
      <c r="M66" s="181"/>
      <c r="N66" s="181">
        <f>'将来負担比率（分子）の構造'!M$41</f>
        <v>12342</v>
      </c>
      <c r="O66" s="181"/>
      <c r="P66" s="181"/>
    </row>
    <row r="67" spans="1:16">
      <c r="A67" s="181" t="s">
        <v>74</v>
      </c>
      <c r="B67" s="181" t="e">
        <f>NA()</f>
        <v>#N/A</v>
      </c>
      <c r="C67" s="181">
        <f>IF(ISNUMBER('将来負担比率（分子）の構造'!I$53), IF('将来負担比率（分子）の構造'!I$53 &lt; 0, 0, '将来負担比率（分子）の構造'!I$53), NA())</f>
        <v>3984</v>
      </c>
      <c r="D67" s="181" t="e">
        <f>NA()</f>
        <v>#N/A</v>
      </c>
      <c r="E67" s="181" t="e">
        <f>NA()</f>
        <v>#N/A</v>
      </c>
      <c r="F67" s="181">
        <f>IF(ISNUMBER('将来負担比率（分子）の構造'!J$53), IF('将来負担比率（分子）の構造'!J$53 &lt; 0, 0, '将来負担比率（分子）の構造'!J$53), NA())</f>
        <v>3700</v>
      </c>
      <c r="G67" s="181" t="e">
        <f>NA()</f>
        <v>#N/A</v>
      </c>
      <c r="H67" s="181" t="e">
        <f>NA()</f>
        <v>#N/A</v>
      </c>
      <c r="I67" s="181">
        <f>IF(ISNUMBER('将来負担比率（分子）の構造'!K$53), IF('将来負担比率（分子）の構造'!K$53 &lt; 0, 0, '将来負担比率（分子）の構造'!K$53), NA())</f>
        <v>3564</v>
      </c>
      <c r="J67" s="181" t="e">
        <f>NA()</f>
        <v>#N/A</v>
      </c>
      <c r="K67" s="181" t="e">
        <f>NA()</f>
        <v>#N/A</v>
      </c>
      <c r="L67" s="181">
        <f>IF(ISNUMBER('将来負担比率（分子）の構造'!L$53), IF('将来負担比率（分子）の構造'!L$53 &lt; 0, 0, '将来負担比率（分子）の構造'!L$53), NA())</f>
        <v>3351</v>
      </c>
      <c r="M67" s="181" t="e">
        <f>NA()</f>
        <v>#N/A</v>
      </c>
      <c r="N67" s="181" t="e">
        <f>NA()</f>
        <v>#N/A</v>
      </c>
      <c r="O67" s="181">
        <f>IF(ISNUMBER('将来負担比率（分子）の構造'!M$53), IF('将来負担比率（分子）の構造'!M$53 &lt; 0, 0, '将来負担比率（分子）の構造'!M$53), NA())</f>
        <v>2966</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578</v>
      </c>
      <c r="C72" s="185">
        <f>基金残高に係る経年分析!G55</f>
        <v>555</v>
      </c>
      <c r="D72" s="185">
        <f>基金残高に係る経年分析!H55</f>
        <v>719</v>
      </c>
    </row>
    <row r="73" spans="1:16">
      <c r="A73" s="184" t="s">
        <v>77</v>
      </c>
      <c r="B73" s="185">
        <f>基金残高に係る経年分析!F56</f>
        <v>109</v>
      </c>
      <c r="C73" s="185">
        <f>基金残高に係る経年分析!G56</f>
        <v>59</v>
      </c>
      <c r="D73" s="185">
        <f>基金残高に係る経年分析!H56</f>
        <v>193</v>
      </c>
    </row>
    <row r="74" spans="1:16">
      <c r="A74" s="184" t="s">
        <v>78</v>
      </c>
      <c r="B74" s="185">
        <f>基金残高に係る経年分析!F57</f>
        <v>1184</v>
      </c>
      <c r="C74" s="185">
        <f>基金残高に係る経年分析!G57</f>
        <v>1369</v>
      </c>
      <c r="D74" s="185">
        <f>基金残高に係る経年分析!H57</f>
        <v>1132</v>
      </c>
    </row>
  </sheetData>
  <sheetProtection algorithmName="SHA-512" hashValue="zpSkAZ26MMAu7K1wL+Cgh+/HqFc4ZRIWPJrQxLyUdXkfN/m0VE8TxluN5vsWcfO5NfVs865tIZPFNufk+MrjoQ==" saltValue="LcCYbzOymIPwyXg+6tsi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213</v>
      </c>
      <c r="DI1" s="662"/>
      <c r="DJ1" s="662"/>
      <c r="DK1" s="662"/>
      <c r="DL1" s="662"/>
      <c r="DM1" s="662"/>
      <c r="DN1" s="663"/>
      <c r="DO1" s="226"/>
      <c r="DP1" s="661" t="s">
        <v>214</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216</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217</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218</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219</v>
      </c>
      <c r="S4" s="665"/>
      <c r="T4" s="665"/>
      <c r="U4" s="665"/>
      <c r="V4" s="665"/>
      <c r="W4" s="665"/>
      <c r="X4" s="665"/>
      <c r="Y4" s="666"/>
      <c r="Z4" s="664" t="s">
        <v>220</v>
      </c>
      <c r="AA4" s="665"/>
      <c r="AB4" s="665"/>
      <c r="AC4" s="666"/>
      <c r="AD4" s="664" t="s">
        <v>221</v>
      </c>
      <c r="AE4" s="665"/>
      <c r="AF4" s="665"/>
      <c r="AG4" s="665"/>
      <c r="AH4" s="665"/>
      <c r="AI4" s="665"/>
      <c r="AJ4" s="665"/>
      <c r="AK4" s="666"/>
      <c r="AL4" s="664" t="s">
        <v>220</v>
      </c>
      <c r="AM4" s="665"/>
      <c r="AN4" s="665"/>
      <c r="AO4" s="666"/>
      <c r="AP4" s="670" t="s">
        <v>222</v>
      </c>
      <c r="AQ4" s="670"/>
      <c r="AR4" s="670"/>
      <c r="AS4" s="670"/>
      <c r="AT4" s="670"/>
      <c r="AU4" s="670"/>
      <c r="AV4" s="670"/>
      <c r="AW4" s="670"/>
      <c r="AX4" s="670"/>
      <c r="AY4" s="670"/>
      <c r="AZ4" s="670"/>
      <c r="BA4" s="670"/>
      <c r="BB4" s="670"/>
      <c r="BC4" s="670"/>
      <c r="BD4" s="670"/>
      <c r="BE4" s="670"/>
      <c r="BF4" s="670"/>
      <c r="BG4" s="670" t="s">
        <v>223</v>
      </c>
      <c r="BH4" s="670"/>
      <c r="BI4" s="670"/>
      <c r="BJ4" s="670"/>
      <c r="BK4" s="670"/>
      <c r="BL4" s="670"/>
      <c r="BM4" s="670"/>
      <c r="BN4" s="670"/>
      <c r="BO4" s="670" t="s">
        <v>220</v>
      </c>
      <c r="BP4" s="670"/>
      <c r="BQ4" s="670"/>
      <c r="BR4" s="670"/>
      <c r="BS4" s="670" t="s">
        <v>224</v>
      </c>
      <c r="BT4" s="670"/>
      <c r="BU4" s="670"/>
      <c r="BV4" s="670"/>
      <c r="BW4" s="670"/>
      <c r="BX4" s="670"/>
      <c r="BY4" s="670"/>
      <c r="BZ4" s="670"/>
      <c r="CA4" s="670"/>
      <c r="CB4" s="670"/>
      <c r="CD4" s="667" t="s">
        <v>225</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226</v>
      </c>
      <c r="C5" s="672"/>
      <c r="D5" s="672"/>
      <c r="E5" s="672"/>
      <c r="F5" s="672"/>
      <c r="G5" s="672"/>
      <c r="H5" s="672"/>
      <c r="I5" s="672"/>
      <c r="J5" s="672"/>
      <c r="K5" s="672"/>
      <c r="L5" s="672"/>
      <c r="M5" s="672"/>
      <c r="N5" s="672"/>
      <c r="O5" s="672"/>
      <c r="P5" s="672"/>
      <c r="Q5" s="673"/>
      <c r="R5" s="674">
        <v>2737449</v>
      </c>
      <c r="S5" s="675"/>
      <c r="T5" s="675"/>
      <c r="U5" s="675"/>
      <c r="V5" s="675"/>
      <c r="W5" s="675"/>
      <c r="X5" s="675"/>
      <c r="Y5" s="676"/>
      <c r="Z5" s="677">
        <v>17.8</v>
      </c>
      <c r="AA5" s="677"/>
      <c r="AB5" s="677"/>
      <c r="AC5" s="677"/>
      <c r="AD5" s="678">
        <v>2624836</v>
      </c>
      <c r="AE5" s="678"/>
      <c r="AF5" s="678"/>
      <c r="AG5" s="678"/>
      <c r="AH5" s="678"/>
      <c r="AI5" s="678"/>
      <c r="AJ5" s="678"/>
      <c r="AK5" s="678"/>
      <c r="AL5" s="679">
        <v>40.799999999999997</v>
      </c>
      <c r="AM5" s="680"/>
      <c r="AN5" s="680"/>
      <c r="AO5" s="681"/>
      <c r="AP5" s="671" t="s">
        <v>227</v>
      </c>
      <c r="AQ5" s="672"/>
      <c r="AR5" s="672"/>
      <c r="AS5" s="672"/>
      <c r="AT5" s="672"/>
      <c r="AU5" s="672"/>
      <c r="AV5" s="672"/>
      <c r="AW5" s="672"/>
      <c r="AX5" s="672"/>
      <c r="AY5" s="672"/>
      <c r="AZ5" s="672"/>
      <c r="BA5" s="672"/>
      <c r="BB5" s="672"/>
      <c r="BC5" s="672"/>
      <c r="BD5" s="672"/>
      <c r="BE5" s="672"/>
      <c r="BF5" s="673"/>
      <c r="BG5" s="685">
        <v>2528261</v>
      </c>
      <c r="BH5" s="686"/>
      <c r="BI5" s="686"/>
      <c r="BJ5" s="686"/>
      <c r="BK5" s="686"/>
      <c r="BL5" s="686"/>
      <c r="BM5" s="686"/>
      <c r="BN5" s="687"/>
      <c r="BO5" s="688">
        <v>92.4</v>
      </c>
      <c r="BP5" s="688"/>
      <c r="BQ5" s="688"/>
      <c r="BR5" s="688"/>
      <c r="BS5" s="689" t="s">
        <v>128</v>
      </c>
      <c r="BT5" s="689"/>
      <c r="BU5" s="689"/>
      <c r="BV5" s="689"/>
      <c r="BW5" s="689"/>
      <c r="BX5" s="689"/>
      <c r="BY5" s="689"/>
      <c r="BZ5" s="689"/>
      <c r="CA5" s="689"/>
      <c r="CB5" s="693"/>
      <c r="CD5" s="667" t="s">
        <v>222</v>
      </c>
      <c r="CE5" s="668"/>
      <c r="CF5" s="668"/>
      <c r="CG5" s="668"/>
      <c r="CH5" s="668"/>
      <c r="CI5" s="668"/>
      <c r="CJ5" s="668"/>
      <c r="CK5" s="668"/>
      <c r="CL5" s="668"/>
      <c r="CM5" s="668"/>
      <c r="CN5" s="668"/>
      <c r="CO5" s="668"/>
      <c r="CP5" s="668"/>
      <c r="CQ5" s="669"/>
      <c r="CR5" s="667" t="s">
        <v>228</v>
      </c>
      <c r="CS5" s="668"/>
      <c r="CT5" s="668"/>
      <c r="CU5" s="668"/>
      <c r="CV5" s="668"/>
      <c r="CW5" s="668"/>
      <c r="CX5" s="668"/>
      <c r="CY5" s="669"/>
      <c r="CZ5" s="667" t="s">
        <v>220</v>
      </c>
      <c r="DA5" s="668"/>
      <c r="DB5" s="668"/>
      <c r="DC5" s="669"/>
      <c r="DD5" s="667" t="s">
        <v>229</v>
      </c>
      <c r="DE5" s="668"/>
      <c r="DF5" s="668"/>
      <c r="DG5" s="668"/>
      <c r="DH5" s="668"/>
      <c r="DI5" s="668"/>
      <c r="DJ5" s="668"/>
      <c r="DK5" s="668"/>
      <c r="DL5" s="668"/>
      <c r="DM5" s="668"/>
      <c r="DN5" s="668"/>
      <c r="DO5" s="668"/>
      <c r="DP5" s="669"/>
      <c r="DQ5" s="667" t="s">
        <v>230</v>
      </c>
      <c r="DR5" s="668"/>
      <c r="DS5" s="668"/>
      <c r="DT5" s="668"/>
      <c r="DU5" s="668"/>
      <c r="DV5" s="668"/>
      <c r="DW5" s="668"/>
      <c r="DX5" s="668"/>
      <c r="DY5" s="668"/>
      <c r="DZ5" s="668"/>
      <c r="EA5" s="668"/>
      <c r="EB5" s="668"/>
      <c r="EC5" s="669"/>
    </row>
    <row r="6" spans="2:143" ht="11.25" customHeight="1">
      <c r="B6" s="682" t="s">
        <v>231</v>
      </c>
      <c r="C6" s="683"/>
      <c r="D6" s="683"/>
      <c r="E6" s="683"/>
      <c r="F6" s="683"/>
      <c r="G6" s="683"/>
      <c r="H6" s="683"/>
      <c r="I6" s="683"/>
      <c r="J6" s="683"/>
      <c r="K6" s="683"/>
      <c r="L6" s="683"/>
      <c r="M6" s="683"/>
      <c r="N6" s="683"/>
      <c r="O6" s="683"/>
      <c r="P6" s="683"/>
      <c r="Q6" s="684"/>
      <c r="R6" s="685">
        <v>63434</v>
      </c>
      <c r="S6" s="686"/>
      <c r="T6" s="686"/>
      <c r="U6" s="686"/>
      <c r="V6" s="686"/>
      <c r="W6" s="686"/>
      <c r="X6" s="686"/>
      <c r="Y6" s="687"/>
      <c r="Z6" s="688">
        <v>0.4</v>
      </c>
      <c r="AA6" s="688"/>
      <c r="AB6" s="688"/>
      <c r="AC6" s="688"/>
      <c r="AD6" s="689">
        <v>63434</v>
      </c>
      <c r="AE6" s="689"/>
      <c r="AF6" s="689"/>
      <c r="AG6" s="689"/>
      <c r="AH6" s="689"/>
      <c r="AI6" s="689"/>
      <c r="AJ6" s="689"/>
      <c r="AK6" s="689"/>
      <c r="AL6" s="690">
        <v>1</v>
      </c>
      <c r="AM6" s="691"/>
      <c r="AN6" s="691"/>
      <c r="AO6" s="692"/>
      <c r="AP6" s="682" t="s">
        <v>232</v>
      </c>
      <c r="AQ6" s="683"/>
      <c r="AR6" s="683"/>
      <c r="AS6" s="683"/>
      <c r="AT6" s="683"/>
      <c r="AU6" s="683"/>
      <c r="AV6" s="683"/>
      <c r="AW6" s="683"/>
      <c r="AX6" s="683"/>
      <c r="AY6" s="683"/>
      <c r="AZ6" s="683"/>
      <c r="BA6" s="683"/>
      <c r="BB6" s="683"/>
      <c r="BC6" s="683"/>
      <c r="BD6" s="683"/>
      <c r="BE6" s="683"/>
      <c r="BF6" s="684"/>
      <c r="BG6" s="685">
        <v>2528261</v>
      </c>
      <c r="BH6" s="686"/>
      <c r="BI6" s="686"/>
      <c r="BJ6" s="686"/>
      <c r="BK6" s="686"/>
      <c r="BL6" s="686"/>
      <c r="BM6" s="686"/>
      <c r="BN6" s="687"/>
      <c r="BO6" s="688">
        <v>92.4</v>
      </c>
      <c r="BP6" s="688"/>
      <c r="BQ6" s="688"/>
      <c r="BR6" s="688"/>
      <c r="BS6" s="689" t="s">
        <v>233</v>
      </c>
      <c r="BT6" s="689"/>
      <c r="BU6" s="689"/>
      <c r="BV6" s="689"/>
      <c r="BW6" s="689"/>
      <c r="BX6" s="689"/>
      <c r="BY6" s="689"/>
      <c r="BZ6" s="689"/>
      <c r="CA6" s="689"/>
      <c r="CB6" s="693"/>
      <c r="CD6" s="696" t="s">
        <v>234</v>
      </c>
      <c r="CE6" s="697"/>
      <c r="CF6" s="697"/>
      <c r="CG6" s="697"/>
      <c r="CH6" s="697"/>
      <c r="CI6" s="697"/>
      <c r="CJ6" s="697"/>
      <c r="CK6" s="697"/>
      <c r="CL6" s="697"/>
      <c r="CM6" s="697"/>
      <c r="CN6" s="697"/>
      <c r="CO6" s="697"/>
      <c r="CP6" s="697"/>
      <c r="CQ6" s="698"/>
      <c r="CR6" s="685">
        <v>127781</v>
      </c>
      <c r="CS6" s="686"/>
      <c r="CT6" s="686"/>
      <c r="CU6" s="686"/>
      <c r="CV6" s="686"/>
      <c r="CW6" s="686"/>
      <c r="CX6" s="686"/>
      <c r="CY6" s="687"/>
      <c r="CZ6" s="679">
        <v>0.9</v>
      </c>
      <c r="DA6" s="680"/>
      <c r="DB6" s="680"/>
      <c r="DC6" s="699"/>
      <c r="DD6" s="694" t="s">
        <v>128</v>
      </c>
      <c r="DE6" s="686"/>
      <c r="DF6" s="686"/>
      <c r="DG6" s="686"/>
      <c r="DH6" s="686"/>
      <c r="DI6" s="686"/>
      <c r="DJ6" s="686"/>
      <c r="DK6" s="686"/>
      <c r="DL6" s="686"/>
      <c r="DM6" s="686"/>
      <c r="DN6" s="686"/>
      <c r="DO6" s="686"/>
      <c r="DP6" s="687"/>
      <c r="DQ6" s="694">
        <v>127769</v>
      </c>
      <c r="DR6" s="686"/>
      <c r="DS6" s="686"/>
      <c r="DT6" s="686"/>
      <c r="DU6" s="686"/>
      <c r="DV6" s="686"/>
      <c r="DW6" s="686"/>
      <c r="DX6" s="686"/>
      <c r="DY6" s="686"/>
      <c r="DZ6" s="686"/>
      <c r="EA6" s="686"/>
      <c r="EB6" s="686"/>
      <c r="EC6" s="695"/>
    </row>
    <row r="7" spans="2:143" ht="11.25" customHeight="1">
      <c r="B7" s="682" t="s">
        <v>235</v>
      </c>
      <c r="C7" s="683"/>
      <c r="D7" s="683"/>
      <c r="E7" s="683"/>
      <c r="F7" s="683"/>
      <c r="G7" s="683"/>
      <c r="H7" s="683"/>
      <c r="I7" s="683"/>
      <c r="J7" s="683"/>
      <c r="K7" s="683"/>
      <c r="L7" s="683"/>
      <c r="M7" s="683"/>
      <c r="N7" s="683"/>
      <c r="O7" s="683"/>
      <c r="P7" s="683"/>
      <c r="Q7" s="684"/>
      <c r="R7" s="685">
        <v>2060</v>
      </c>
      <c r="S7" s="686"/>
      <c r="T7" s="686"/>
      <c r="U7" s="686"/>
      <c r="V7" s="686"/>
      <c r="W7" s="686"/>
      <c r="X7" s="686"/>
      <c r="Y7" s="687"/>
      <c r="Z7" s="688">
        <v>0</v>
      </c>
      <c r="AA7" s="688"/>
      <c r="AB7" s="688"/>
      <c r="AC7" s="688"/>
      <c r="AD7" s="689">
        <v>2060</v>
      </c>
      <c r="AE7" s="689"/>
      <c r="AF7" s="689"/>
      <c r="AG7" s="689"/>
      <c r="AH7" s="689"/>
      <c r="AI7" s="689"/>
      <c r="AJ7" s="689"/>
      <c r="AK7" s="689"/>
      <c r="AL7" s="690">
        <v>0</v>
      </c>
      <c r="AM7" s="691"/>
      <c r="AN7" s="691"/>
      <c r="AO7" s="692"/>
      <c r="AP7" s="682" t="s">
        <v>236</v>
      </c>
      <c r="AQ7" s="683"/>
      <c r="AR7" s="683"/>
      <c r="AS7" s="683"/>
      <c r="AT7" s="683"/>
      <c r="AU7" s="683"/>
      <c r="AV7" s="683"/>
      <c r="AW7" s="683"/>
      <c r="AX7" s="683"/>
      <c r="AY7" s="683"/>
      <c r="AZ7" s="683"/>
      <c r="BA7" s="683"/>
      <c r="BB7" s="683"/>
      <c r="BC7" s="683"/>
      <c r="BD7" s="683"/>
      <c r="BE7" s="683"/>
      <c r="BF7" s="684"/>
      <c r="BG7" s="685">
        <v>829237</v>
      </c>
      <c r="BH7" s="686"/>
      <c r="BI7" s="686"/>
      <c r="BJ7" s="686"/>
      <c r="BK7" s="686"/>
      <c r="BL7" s="686"/>
      <c r="BM7" s="686"/>
      <c r="BN7" s="687"/>
      <c r="BO7" s="688">
        <v>30.3</v>
      </c>
      <c r="BP7" s="688"/>
      <c r="BQ7" s="688"/>
      <c r="BR7" s="688"/>
      <c r="BS7" s="689" t="s">
        <v>128</v>
      </c>
      <c r="BT7" s="689"/>
      <c r="BU7" s="689"/>
      <c r="BV7" s="689"/>
      <c r="BW7" s="689"/>
      <c r="BX7" s="689"/>
      <c r="BY7" s="689"/>
      <c r="BZ7" s="689"/>
      <c r="CA7" s="689"/>
      <c r="CB7" s="693"/>
      <c r="CD7" s="700" t="s">
        <v>237</v>
      </c>
      <c r="CE7" s="701"/>
      <c r="CF7" s="701"/>
      <c r="CG7" s="701"/>
      <c r="CH7" s="701"/>
      <c r="CI7" s="701"/>
      <c r="CJ7" s="701"/>
      <c r="CK7" s="701"/>
      <c r="CL7" s="701"/>
      <c r="CM7" s="701"/>
      <c r="CN7" s="701"/>
      <c r="CO7" s="701"/>
      <c r="CP7" s="701"/>
      <c r="CQ7" s="702"/>
      <c r="CR7" s="685">
        <v>4311128</v>
      </c>
      <c r="CS7" s="686"/>
      <c r="CT7" s="686"/>
      <c r="CU7" s="686"/>
      <c r="CV7" s="686"/>
      <c r="CW7" s="686"/>
      <c r="CX7" s="686"/>
      <c r="CY7" s="687"/>
      <c r="CZ7" s="688">
        <v>29</v>
      </c>
      <c r="DA7" s="688"/>
      <c r="DB7" s="688"/>
      <c r="DC7" s="688"/>
      <c r="DD7" s="694">
        <v>6100</v>
      </c>
      <c r="DE7" s="686"/>
      <c r="DF7" s="686"/>
      <c r="DG7" s="686"/>
      <c r="DH7" s="686"/>
      <c r="DI7" s="686"/>
      <c r="DJ7" s="686"/>
      <c r="DK7" s="686"/>
      <c r="DL7" s="686"/>
      <c r="DM7" s="686"/>
      <c r="DN7" s="686"/>
      <c r="DO7" s="686"/>
      <c r="DP7" s="687"/>
      <c r="DQ7" s="694">
        <v>1179538</v>
      </c>
      <c r="DR7" s="686"/>
      <c r="DS7" s="686"/>
      <c r="DT7" s="686"/>
      <c r="DU7" s="686"/>
      <c r="DV7" s="686"/>
      <c r="DW7" s="686"/>
      <c r="DX7" s="686"/>
      <c r="DY7" s="686"/>
      <c r="DZ7" s="686"/>
      <c r="EA7" s="686"/>
      <c r="EB7" s="686"/>
      <c r="EC7" s="695"/>
    </row>
    <row r="8" spans="2:143" ht="11.25" customHeight="1">
      <c r="B8" s="682" t="s">
        <v>238</v>
      </c>
      <c r="C8" s="683"/>
      <c r="D8" s="683"/>
      <c r="E8" s="683"/>
      <c r="F8" s="683"/>
      <c r="G8" s="683"/>
      <c r="H8" s="683"/>
      <c r="I8" s="683"/>
      <c r="J8" s="683"/>
      <c r="K8" s="683"/>
      <c r="L8" s="683"/>
      <c r="M8" s="683"/>
      <c r="N8" s="683"/>
      <c r="O8" s="683"/>
      <c r="P8" s="683"/>
      <c r="Q8" s="684"/>
      <c r="R8" s="685">
        <v>9545</v>
      </c>
      <c r="S8" s="686"/>
      <c r="T8" s="686"/>
      <c r="U8" s="686"/>
      <c r="V8" s="686"/>
      <c r="W8" s="686"/>
      <c r="X8" s="686"/>
      <c r="Y8" s="687"/>
      <c r="Z8" s="688">
        <v>0.1</v>
      </c>
      <c r="AA8" s="688"/>
      <c r="AB8" s="688"/>
      <c r="AC8" s="688"/>
      <c r="AD8" s="689">
        <v>9545</v>
      </c>
      <c r="AE8" s="689"/>
      <c r="AF8" s="689"/>
      <c r="AG8" s="689"/>
      <c r="AH8" s="689"/>
      <c r="AI8" s="689"/>
      <c r="AJ8" s="689"/>
      <c r="AK8" s="689"/>
      <c r="AL8" s="690">
        <v>0.1</v>
      </c>
      <c r="AM8" s="691"/>
      <c r="AN8" s="691"/>
      <c r="AO8" s="692"/>
      <c r="AP8" s="682" t="s">
        <v>239</v>
      </c>
      <c r="AQ8" s="683"/>
      <c r="AR8" s="683"/>
      <c r="AS8" s="683"/>
      <c r="AT8" s="683"/>
      <c r="AU8" s="683"/>
      <c r="AV8" s="683"/>
      <c r="AW8" s="683"/>
      <c r="AX8" s="683"/>
      <c r="AY8" s="683"/>
      <c r="AZ8" s="683"/>
      <c r="BA8" s="683"/>
      <c r="BB8" s="683"/>
      <c r="BC8" s="683"/>
      <c r="BD8" s="683"/>
      <c r="BE8" s="683"/>
      <c r="BF8" s="684"/>
      <c r="BG8" s="685">
        <v>31198</v>
      </c>
      <c r="BH8" s="686"/>
      <c r="BI8" s="686"/>
      <c r="BJ8" s="686"/>
      <c r="BK8" s="686"/>
      <c r="BL8" s="686"/>
      <c r="BM8" s="686"/>
      <c r="BN8" s="687"/>
      <c r="BO8" s="688">
        <v>1.1000000000000001</v>
      </c>
      <c r="BP8" s="688"/>
      <c r="BQ8" s="688"/>
      <c r="BR8" s="688"/>
      <c r="BS8" s="694" t="s">
        <v>233</v>
      </c>
      <c r="BT8" s="686"/>
      <c r="BU8" s="686"/>
      <c r="BV8" s="686"/>
      <c r="BW8" s="686"/>
      <c r="BX8" s="686"/>
      <c r="BY8" s="686"/>
      <c r="BZ8" s="686"/>
      <c r="CA8" s="686"/>
      <c r="CB8" s="695"/>
      <c r="CD8" s="700" t="s">
        <v>240</v>
      </c>
      <c r="CE8" s="701"/>
      <c r="CF8" s="701"/>
      <c r="CG8" s="701"/>
      <c r="CH8" s="701"/>
      <c r="CI8" s="701"/>
      <c r="CJ8" s="701"/>
      <c r="CK8" s="701"/>
      <c r="CL8" s="701"/>
      <c r="CM8" s="701"/>
      <c r="CN8" s="701"/>
      <c r="CO8" s="701"/>
      <c r="CP8" s="701"/>
      <c r="CQ8" s="702"/>
      <c r="CR8" s="685">
        <v>3158187</v>
      </c>
      <c r="CS8" s="686"/>
      <c r="CT8" s="686"/>
      <c r="CU8" s="686"/>
      <c r="CV8" s="686"/>
      <c r="CW8" s="686"/>
      <c r="CX8" s="686"/>
      <c r="CY8" s="687"/>
      <c r="CZ8" s="688">
        <v>21.2</v>
      </c>
      <c r="DA8" s="688"/>
      <c r="DB8" s="688"/>
      <c r="DC8" s="688"/>
      <c r="DD8" s="694">
        <v>6857</v>
      </c>
      <c r="DE8" s="686"/>
      <c r="DF8" s="686"/>
      <c r="DG8" s="686"/>
      <c r="DH8" s="686"/>
      <c r="DI8" s="686"/>
      <c r="DJ8" s="686"/>
      <c r="DK8" s="686"/>
      <c r="DL8" s="686"/>
      <c r="DM8" s="686"/>
      <c r="DN8" s="686"/>
      <c r="DO8" s="686"/>
      <c r="DP8" s="687"/>
      <c r="DQ8" s="694">
        <v>1859462</v>
      </c>
      <c r="DR8" s="686"/>
      <c r="DS8" s="686"/>
      <c r="DT8" s="686"/>
      <c r="DU8" s="686"/>
      <c r="DV8" s="686"/>
      <c r="DW8" s="686"/>
      <c r="DX8" s="686"/>
      <c r="DY8" s="686"/>
      <c r="DZ8" s="686"/>
      <c r="EA8" s="686"/>
      <c r="EB8" s="686"/>
      <c r="EC8" s="695"/>
    </row>
    <row r="9" spans="2:143" ht="11.25" customHeight="1">
      <c r="B9" s="682" t="s">
        <v>241</v>
      </c>
      <c r="C9" s="683"/>
      <c r="D9" s="683"/>
      <c r="E9" s="683"/>
      <c r="F9" s="683"/>
      <c r="G9" s="683"/>
      <c r="H9" s="683"/>
      <c r="I9" s="683"/>
      <c r="J9" s="683"/>
      <c r="K9" s="683"/>
      <c r="L9" s="683"/>
      <c r="M9" s="683"/>
      <c r="N9" s="683"/>
      <c r="O9" s="683"/>
      <c r="P9" s="683"/>
      <c r="Q9" s="684"/>
      <c r="R9" s="685">
        <v>10283</v>
      </c>
      <c r="S9" s="686"/>
      <c r="T9" s="686"/>
      <c r="U9" s="686"/>
      <c r="V9" s="686"/>
      <c r="W9" s="686"/>
      <c r="X9" s="686"/>
      <c r="Y9" s="687"/>
      <c r="Z9" s="688">
        <v>0.1</v>
      </c>
      <c r="AA9" s="688"/>
      <c r="AB9" s="688"/>
      <c r="AC9" s="688"/>
      <c r="AD9" s="689">
        <v>10283</v>
      </c>
      <c r="AE9" s="689"/>
      <c r="AF9" s="689"/>
      <c r="AG9" s="689"/>
      <c r="AH9" s="689"/>
      <c r="AI9" s="689"/>
      <c r="AJ9" s="689"/>
      <c r="AK9" s="689"/>
      <c r="AL9" s="690">
        <v>0.2</v>
      </c>
      <c r="AM9" s="691"/>
      <c r="AN9" s="691"/>
      <c r="AO9" s="692"/>
      <c r="AP9" s="682" t="s">
        <v>242</v>
      </c>
      <c r="AQ9" s="683"/>
      <c r="AR9" s="683"/>
      <c r="AS9" s="683"/>
      <c r="AT9" s="683"/>
      <c r="AU9" s="683"/>
      <c r="AV9" s="683"/>
      <c r="AW9" s="683"/>
      <c r="AX9" s="683"/>
      <c r="AY9" s="683"/>
      <c r="AZ9" s="683"/>
      <c r="BA9" s="683"/>
      <c r="BB9" s="683"/>
      <c r="BC9" s="683"/>
      <c r="BD9" s="683"/>
      <c r="BE9" s="683"/>
      <c r="BF9" s="684"/>
      <c r="BG9" s="685">
        <v>691420</v>
      </c>
      <c r="BH9" s="686"/>
      <c r="BI9" s="686"/>
      <c r="BJ9" s="686"/>
      <c r="BK9" s="686"/>
      <c r="BL9" s="686"/>
      <c r="BM9" s="686"/>
      <c r="BN9" s="687"/>
      <c r="BO9" s="688">
        <v>25.3</v>
      </c>
      <c r="BP9" s="688"/>
      <c r="BQ9" s="688"/>
      <c r="BR9" s="688"/>
      <c r="BS9" s="694" t="s">
        <v>128</v>
      </c>
      <c r="BT9" s="686"/>
      <c r="BU9" s="686"/>
      <c r="BV9" s="686"/>
      <c r="BW9" s="686"/>
      <c r="BX9" s="686"/>
      <c r="BY9" s="686"/>
      <c r="BZ9" s="686"/>
      <c r="CA9" s="686"/>
      <c r="CB9" s="695"/>
      <c r="CD9" s="700" t="s">
        <v>243</v>
      </c>
      <c r="CE9" s="701"/>
      <c r="CF9" s="701"/>
      <c r="CG9" s="701"/>
      <c r="CH9" s="701"/>
      <c r="CI9" s="701"/>
      <c r="CJ9" s="701"/>
      <c r="CK9" s="701"/>
      <c r="CL9" s="701"/>
      <c r="CM9" s="701"/>
      <c r="CN9" s="701"/>
      <c r="CO9" s="701"/>
      <c r="CP9" s="701"/>
      <c r="CQ9" s="702"/>
      <c r="CR9" s="685">
        <v>1361199</v>
      </c>
      <c r="CS9" s="686"/>
      <c r="CT9" s="686"/>
      <c r="CU9" s="686"/>
      <c r="CV9" s="686"/>
      <c r="CW9" s="686"/>
      <c r="CX9" s="686"/>
      <c r="CY9" s="687"/>
      <c r="CZ9" s="688">
        <v>9.1</v>
      </c>
      <c r="DA9" s="688"/>
      <c r="DB9" s="688"/>
      <c r="DC9" s="688"/>
      <c r="DD9" s="694">
        <v>35910</v>
      </c>
      <c r="DE9" s="686"/>
      <c r="DF9" s="686"/>
      <c r="DG9" s="686"/>
      <c r="DH9" s="686"/>
      <c r="DI9" s="686"/>
      <c r="DJ9" s="686"/>
      <c r="DK9" s="686"/>
      <c r="DL9" s="686"/>
      <c r="DM9" s="686"/>
      <c r="DN9" s="686"/>
      <c r="DO9" s="686"/>
      <c r="DP9" s="687"/>
      <c r="DQ9" s="694">
        <v>1060111</v>
      </c>
      <c r="DR9" s="686"/>
      <c r="DS9" s="686"/>
      <c r="DT9" s="686"/>
      <c r="DU9" s="686"/>
      <c r="DV9" s="686"/>
      <c r="DW9" s="686"/>
      <c r="DX9" s="686"/>
      <c r="DY9" s="686"/>
      <c r="DZ9" s="686"/>
      <c r="EA9" s="686"/>
      <c r="EB9" s="686"/>
      <c r="EC9" s="695"/>
    </row>
    <row r="10" spans="2:143" ht="11.25" customHeight="1">
      <c r="B10" s="682" t="s">
        <v>244</v>
      </c>
      <c r="C10" s="683"/>
      <c r="D10" s="683"/>
      <c r="E10" s="683"/>
      <c r="F10" s="683"/>
      <c r="G10" s="683"/>
      <c r="H10" s="683"/>
      <c r="I10" s="683"/>
      <c r="J10" s="683"/>
      <c r="K10" s="683"/>
      <c r="L10" s="683"/>
      <c r="M10" s="683"/>
      <c r="N10" s="683"/>
      <c r="O10" s="683"/>
      <c r="P10" s="683"/>
      <c r="Q10" s="684"/>
      <c r="R10" s="685" t="s">
        <v>128</v>
      </c>
      <c r="S10" s="686"/>
      <c r="T10" s="686"/>
      <c r="U10" s="686"/>
      <c r="V10" s="686"/>
      <c r="W10" s="686"/>
      <c r="X10" s="686"/>
      <c r="Y10" s="687"/>
      <c r="Z10" s="688" t="s">
        <v>128</v>
      </c>
      <c r="AA10" s="688"/>
      <c r="AB10" s="688"/>
      <c r="AC10" s="688"/>
      <c r="AD10" s="689" t="s">
        <v>245</v>
      </c>
      <c r="AE10" s="689"/>
      <c r="AF10" s="689"/>
      <c r="AG10" s="689"/>
      <c r="AH10" s="689"/>
      <c r="AI10" s="689"/>
      <c r="AJ10" s="689"/>
      <c r="AK10" s="689"/>
      <c r="AL10" s="690" t="s">
        <v>128</v>
      </c>
      <c r="AM10" s="691"/>
      <c r="AN10" s="691"/>
      <c r="AO10" s="692"/>
      <c r="AP10" s="682" t="s">
        <v>246</v>
      </c>
      <c r="AQ10" s="683"/>
      <c r="AR10" s="683"/>
      <c r="AS10" s="683"/>
      <c r="AT10" s="683"/>
      <c r="AU10" s="683"/>
      <c r="AV10" s="683"/>
      <c r="AW10" s="683"/>
      <c r="AX10" s="683"/>
      <c r="AY10" s="683"/>
      <c r="AZ10" s="683"/>
      <c r="BA10" s="683"/>
      <c r="BB10" s="683"/>
      <c r="BC10" s="683"/>
      <c r="BD10" s="683"/>
      <c r="BE10" s="683"/>
      <c r="BF10" s="684"/>
      <c r="BG10" s="685">
        <v>73112</v>
      </c>
      <c r="BH10" s="686"/>
      <c r="BI10" s="686"/>
      <c r="BJ10" s="686"/>
      <c r="BK10" s="686"/>
      <c r="BL10" s="686"/>
      <c r="BM10" s="686"/>
      <c r="BN10" s="687"/>
      <c r="BO10" s="688">
        <v>2.7</v>
      </c>
      <c r="BP10" s="688"/>
      <c r="BQ10" s="688"/>
      <c r="BR10" s="688"/>
      <c r="BS10" s="694" t="s">
        <v>233</v>
      </c>
      <c r="BT10" s="686"/>
      <c r="BU10" s="686"/>
      <c r="BV10" s="686"/>
      <c r="BW10" s="686"/>
      <c r="BX10" s="686"/>
      <c r="BY10" s="686"/>
      <c r="BZ10" s="686"/>
      <c r="CA10" s="686"/>
      <c r="CB10" s="695"/>
      <c r="CD10" s="700" t="s">
        <v>247</v>
      </c>
      <c r="CE10" s="701"/>
      <c r="CF10" s="701"/>
      <c r="CG10" s="701"/>
      <c r="CH10" s="701"/>
      <c r="CI10" s="701"/>
      <c r="CJ10" s="701"/>
      <c r="CK10" s="701"/>
      <c r="CL10" s="701"/>
      <c r="CM10" s="701"/>
      <c r="CN10" s="701"/>
      <c r="CO10" s="701"/>
      <c r="CP10" s="701"/>
      <c r="CQ10" s="702"/>
      <c r="CR10" s="685" t="s">
        <v>128</v>
      </c>
      <c r="CS10" s="686"/>
      <c r="CT10" s="686"/>
      <c r="CU10" s="686"/>
      <c r="CV10" s="686"/>
      <c r="CW10" s="686"/>
      <c r="CX10" s="686"/>
      <c r="CY10" s="687"/>
      <c r="CZ10" s="688" t="s">
        <v>128</v>
      </c>
      <c r="DA10" s="688"/>
      <c r="DB10" s="688"/>
      <c r="DC10" s="688"/>
      <c r="DD10" s="694" t="s">
        <v>128</v>
      </c>
      <c r="DE10" s="686"/>
      <c r="DF10" s="686"/>
      <c r="DG10" s="686"/>
      <c r="DH10" s="686"/>
      <c r="DI10" s="686"/>
      <c r="DJ10" s="686"/>
      <c r="DK10" s="686"/>
      <c r="DL10" s="686"/>
      <c r="DM10" s="686"/>
      <c r="DN10" s="686"/>
      <c r="DO10" s="686"/>
      <c r="DP10" s="687"/>
      <c r="DQ10" s="694" t="s">
        <v>233</v>
      </c>
      <c r="DR10" s="686"/>
      <c r="DS10" s="686"/>
      <c r="DT10" s="686"/>
      <c r="DU10" s="686"/>
      <c r="DV10" s="686"/>
      <c r="DW10" s="686"/>
      <c r="DX10" s="686"/>
      <c r="DY10" s="686"/>
      <c r="DZ10" s="686"/>
      <c r="EA10" s="686"/>
      <c r="EB10" s="686"/>
      <c r="EC10" s="695"/>
    </row>
    <row r="11" spans="2:143" ht="11.25" customHeight="1">
      <c r="B11" s="682" t="s">
        <v>248</v>
      </c>
      <c r="C11" s="683"/>
      <c r="D11" s="683"/>
      <c r="E11" s="683"/>
      <c r="F11" s="683"/>
      <c r="G11" s="683"/>
      <c r="H11" s="683"/>
      <c r="I11" s="683"/>
      <c r="J11" s="683"/>
      <c r="K11" s="683"/>
      <c r="L11" s="683"/>
      <c r="M11" s="683"/>
      <c r="N11" s="683"/>
      <c r="O11" s="683"/>
      <c r="P11" s="683"/>
      <c r="Q11" s="684"/>
      <c r="R11" s="685">
        <v>444199</v>
      </c>
      <c r="S11" s="686"/>
      <c r="T11" s="686"/>
      <c r="U11" s="686"/>
      <c r="V11" s="686"/>
      <c r="W11" s="686"/>
      <c r="X11" s="686"/>
      <c r="Y11" s="687"/>
      <c r="Z11" s="690">
        <v>2.9</v>
      </c>
      <c r="AA11" s="691"/>
      <c r="AB11" s="691"/>
      <c r="AC11" s="703"/>
      <c r="AD11" s="694">
        <v>444199</v>
      </c>
      <c r="AE11" s="686"/>
      <c r="AF11" s="686"/>
      <c r="AG11" s="686"/>
      <c r="AH11" s="686"/>
      <c r="AI11" s="686"/>
      <c r="AJ11" s="686"/>
      <c r="AK11" s="687"/>
      <c r="AL11" s="690">
        <v>6.9</v>
      </c>
      <c r="AM11" s="691"/>
      <c r="AN11" s="691"/>
      <c r="AO11" s="692"/>
      <c r="AP11" s="682" t="s">
        <v>249</v>
      </c>
      <c r="AQ11" s="683"/>
      <c r="AR11" s="683"/>
      <c r="AS11" s="683"/>
      <c r="AT11" s="683"/>
      <c r="AU11" s="683"/>
      <c r="AV11" s="683"/>
      <c r="AW11" s="683"/>
      <c r="AX11" s="683"/>
      <c r="AY11" s="683"/>
      <c r="AZ11" s="683"/>
      <c r="BA11" s="683"/>
      <c r="BB11" s="683"/>
      <c r="BC11" s="683"/>
      <c r="BD11" s="683"/>
      <c r="BE11" s="683"/>
      <c r="BF11" s="684"/>
      <c r="BG11" s="685">
        <v>33507</v>
      </c>
      <c r="BH11" s="686"/>
      <c r="BI11" s="686"/>
      <c r="BJ11" s="686"/>
      <c r="BK11" s="686"/>
      <c r="BL11" s="686"/>
      <c r="BM11" s="686"/>
      <c r="BN11" s="687"/>
      <c r="BO11" s="688">
        <v>1.2</v>
      </c>
      <c r="BP11" s="688"/>
      <c r="BQ11" s="688"/>
      <c r="BR11" s="688"/>
      <c r="BS11" s="694" t="s">
        <v>250</v>
      </c>
      <c r="BT11" s="686"/>
      <c r="BU11" s="686"/>
      <c r="BV11" s="686"/>
      <c r="BW11" s="686"/>
      <c r="BX11" s="686"/>
      <c r="BY11" s="686"/>
      <c r="BZ11" s="686"/>
      <c r="CA11" s="686"/>
      <c r="CB11" s="695"/>
      <c r="CD11" s="700" t="s">
        <v>251</v>
      </c>
      <c r="CE11" s="701"/>
      <c r="CF11" s="701"/>
      <c r="CG11" s="701"/>
      <c r="CH11" s="701"/>
      <c r="CI11" s="701"/>
      <c r="CJ11" s="701"/>
      <c r="CK11" s="701"/>
      <c r="CL11" s="701"/>
      <c r="CM11" s="701"/>
      <c r="CN11" s="701"/>
      <c r="CO11" s="701"/>
      <c r="CP11" s="701"/>
      <c r="CQ11" s="702"/>
      <c r="CR11" s="685">
        <v>636398</v>
      </c>
      <c r="CS11" s="686"/>
      <c r="CT11" s="686"/>
      <c r="CU11" s="686"/>
      <c r="CV11" s="686"/>
      <c r="CW11" s="686"/>
      <c r="CX11" s="686"/>
      <c r="CY11" s="687"/>
      <c r="CZ11" s="688">
        <v>4.3</v>
      </c>
      <c r="DA11" s="688"/>
      <c r="DB11" s="688"/>
      <c r="DC11" s="688"/>
      <c r="DD11" s="694">
        <v>394256</v>
      </c>
      <c r="DE11" s="686"/>
      <c r="DF11" s="686"/>
      <c r="DG11" s="686"/>
      <c r="DH11" s="686"/>
      <c r="DI11" s="686"/>
      <c r="DJ11" s="686"/>
      <c r="DK11" s="686"/>
      <c r="DL11" s="686"/>
      <c r="DM11" s="686"/>
      <c r="DN11" s="686"/>
      <c r="DO11" s="686"/>
      <c r="DP11" s="687"/>
      <c r="DQ11" s="694">
        <v>138458</v>
      </c>
      <c r="DR11" s="686"/>
      <c r="DS11" s="686"/>
      <c r="DT11" s="686"/>
      <c r="DU11" s="686"/>
      <c r="DV11" s="686"/>
      <c r="DW11" s="686"/>
      <c r="DX11" s="686"/>
      <c r="DY11" s="686"/>
      <c r="DZ11" s="686"/>
      <c r="EA11" s="686"/>
      <c r="EB11" s="686"/>
      <c r="EC11" s="695"/>
    </row>
    <row r="12" spans="2:143" ht="11.25" customHeight="1">
      <c r="B12" s="682" t="s">
        <v>252</v>
      </c>
      <c r="C12" s="683"/>
      <c r="D12" s="683"/>
      <c r="E12" s="683"/>
      <c r="F12" s="683"/>
      <c r="G12" s="683"/>
      <c r="H12" s="683"/>
      <c r="I12" s="683"/>
      <c r="J12" s="683"/>
      <c r="K12" s="683"/>
      <c r="L12" s="683"/>
      <c r="M12" s="683"/>
      <c r="N12" s="683"/>
      <c r="O12" s="683"/>
      <c r="P12" s="683"/>
      <c r="Q12" s="684"/>
      <c r="R12" s="685" t="s">
        <v>128</v>
      </c>
      <c r="S12" s="686"/>
      <c r="T12" s="686"/>
      <c r="U12" s="686"/>
      <c r="V12" s="686"/>
      <c r="W12" s="686"/>
      <c r="X12" s="686"/>
      <c r="Y12" s="687"/>
      <c r="Z12" s="688" t="s">
        <v>128</v>
      </c>
      <c r="AA12" s="688"/>
      <c r="AB12" s="688"/>
      <c r="AC12" s="688"/>
      <c r="AD12" s="689" t="s">
        <v>128</v>
      </c>
      <c r="AE12" s="689"/>
      <c r="AF12" s="689"/>
      <c r="AG12" s="689"/>
      <c r="AH12" s="689"/>
      <c r="AI12" s="689"/>
      <c r="AJ12" s="689"/>
      <c r="AK12" s="689"/>
      <c r="AL12" s="690" t="s">
        <v>233</v>
      </c>
      <c r="AM12" s="691"/>
      <c r="AN12" s="691"/>
      <c r="AO12" s="692"/>
      <c r="AP12" s="682" t="s">
        <v>253</v>
      </c>
      <c r="AQ12" s="683"/>
      <c r="AR12" s="683"/>
      <c r="AS12" s="683"/>
      <c r="AT12" s="683"/>
      <c r="AU12" s="683"/>
      <c r="AV12" s="683"/>
      <c r="AW12" s="683"/>
      <c r="AX12" s="683"/>
      <c r="AY12" s="683"/>
      <c r="AZ12" s="683"/>
      <c r="BA12" s="683"/>
      <c r="BB12" s="683"/>
      <c r="BC12" s="683"/>
      <c r="BD12" s="683"/>
      <c r="BE12" s="683"/>
      <c r="BF12" s="684"/>
      <c r="BG12" s="685">
        <v>1502394</v>
      </c>
      <c r="BH12" s="686"/>
      <c r="BI12" s="686"/>
      <c r="BJ12" s="686"/>
      <c r="BK12" s="686"/>
      <c r="BL12" s="686"/>
      <c r="BM12" s="686"/>
      <c r="BN12" s="687"/>
      <c r="BO12" s="688">
        <v>54.9</v>
      </c>
      <c r="BP12" s="688"/>
      <c r="BQ12" s="688"/>
      <c r="BR12" s="688"/>
      <c r="BS12" s="694" t="s">
        <v>250</v>
      </c>
      <c r="BT12" s="686"/>
      <c r="BU12" s="686"/>
      <c r="BV12" s="686"/>
      <c r="BW12" s="686"/>
      <c r="BX12" s="686"/>
      <c r="BY12" s="686"/>
      <c r="BZ12" s="686"/>
      <c r="CA12" s="686"/>
      <c r="CB12" s="695"/>
      <c r="CD12" s="700" t="s">
        <v>254</v>
      </c>
      <c r="CE12" s="701"/>
      <c r="CF12" s="701"/>
      <c r="CG12" s="701"/>
      <c r="CH12" s="701"/>
      <c r="CI12" s="701"/>
      <c r="CJ12" s="701"/>
      <c r="CK12" s="701"/>
      <c r="CL12" s="701"/>
      <c r="CM12" s="701"/>
      <c r="CN12" s="701"/>
      <c r="CO12" s="701"/>
      <c r="CP12" s="701"/>
      <c r="CQ12" s="702"/>
      <c r="CR12" s="685">
        <v>562172</v>
      </c>
      <c r="CS12" s="686"/>
      <c r="CT12" s="686"/>
      <c r="CU12" s="686"/>
      <c r="CV12" s="686"/>
      <c r="CW12" s="686"/>
      <c r="CX12" s="686"/>
      <c r="CY12" s="687"/>
      <c r="CZ12" s="688">
        <v>3.8</v>
      </c>
      <c r="DA12" s="688"/>
      <c r="DB12" s="688"/>
      <c r="DC12" s="688"/>
      <c r="DD12" s="694">
        <v>8073</v>
      </c>
      <c r="DE12" s="686"/>
      <c r="DF12" s="686"/>
      <c r="DG12" s="686"/>
      <c r="DH12" s="686"/>
      <c r="DI12" s="686"/>
      <c r="DJ12" s="686"/>
      <c r="DK12" s="686"/>
      <c r="DL12" s="686"/>
      <c r="DM12" s="686"/>
      <c r="DN12" s="686"/>
      <c r="DO12" s="686"/>
      <c r="DP12" s="687"/>
      <c r="DQ12" s="694">
        <v>223162</v>
      </c>
      <c r="DR12" s="686"/>
      <c r="DS12" s="686"/>
      <c r="DT12" s="686"/>
      <c r="DU12" s="686"/>
      <c r="DV12" s="686"/>
      <c r="DW12" s="686"/>
      <c r="DX12" s="686"/>
      <c r="DY12" s="686"/>
      <c r="DZ12" s="686"/>
      <c r="EA12" s="686"/>
      <c r="EB12" s="686"/>
      <c r="EC12" s="695"/>
    </row>
    <row r="13" spans="2:143" ht="11.25" customHeight="1">
      <c r="B13" s="682" t="s">
        <v>255</v>
      </c>
      <c r="C13" s="683"/>
      <c r="D13" s="683"/>
      <c r="E13" s="683"/>
      <c r="F13" s="683"/>
      <c r="G13" s="683"/>
      <c r="H13" s="683"/>
      <c r="I13" s="683"/>
      <c r="J13" s="683"/>
      <c r="K13" s="683"/>
      <c r="L13" s="683"/>
      <c r="M13" s="683"/>
      <c r="N13" s="683"/>
      <c r="O13" s="683"/>
      <c r="P13" s="683"/>
      <c r="Q13" s="684"/>
      <c r="R13" s="685" t="s">
        <v>128</v>
      </c>
      <c r="S13" s="686"/>
      <c r="T13" s="686"/>
      <c r="U13" s="686"/>
      <c r="V13" s="686"/>
      <c r="W13" s="686"/>
      <c r="X13" s="686"/>
      <c r="Y13" s="687"/>
      <c r="Z13" s="688" t="s">
        <v>128</v>
      </c>
      <c r="AA13" s="688"/>
      <c r="AB13" s="688"/>
      <c r="AC13" s="688"/>
      <c r="AD13" s="689" t="s">
        <v>128</v>
      </c>
      <c r="AE13" s="689"/>
      <c r="AF13" s="689"/>
      <c r="AG13" s="689"/>
      <c r="AH13" s="689"/>
      <c r="AI13" s="689"/>
      <c r="AJ13" s="689"/>
      <c r="AK13" s="689"/>
      <c r="AL13" s="690" t="s">
        <v>128</v>
      </c>
      <c r="AM13" s="691"/>
      <c r="AN13" s="691"/>
      <c r="AO13" s="692"/>
      <c r="AP13" s="682" t="s">
        <v>256</v>
      </c>
      <c r="AQ13" s="683"/>
      <c r="AR13" s="683"/>
      <c r="AS13" s="683"/>
      <c r="AT13" s="683"/>
      <c r="AU13" s="683"/>
      <c r="AV13" s="683"/>
      <c r="AW13" s="683"/>
      <c r="AX13" s="683"/>
      <c r="AY13" s="683"/>
      <c r="AZ13" s="683"/>
      <c r="BA13" s="683"/>
      <c r="BB13" s="683"/>
      <c r="BC13" s="683"/>
      <c r="BD13" s="683"/>
      <c r="BE13" s="683"/>
      <c r="BF13" s="684"/>
      <c r="BG13" s="685">
        <v>1500978</v>
      </c>
      <c r="BH13" s="686"/>
      <c r="BI13" s="686"/>
      <c r="BJ13" s="686"/>
      <c r="BK13" s="686"/>
      <c r="BL13" s="686"/>
      <c r="BM13" s="686"/>
      <c r="BN13" s="687"/>
      <c r="BO13" s="688">
        <v>54.8</v>
      </c>
      <c r="BP13" s="688"/>
      <c r="BQ13" s="688"/>
      <c r="BR13" s="688"/>
      <c r="BS13" s="694" t="s">
        <v>245</v>
      </c>
      <c r="BT13" s="686"/>
      <c r="BU13" s="686"/>
      <c r="BV13" s="686"/>
      <c r="BW13" s="686"/>
      <c r="BX13" s="686"/>
      <c r="BY13" s="686"/>
      <c r="BZ13" s="686"/>
      <c r="CA13" s="686"/>
      <c r="CB13" s="695"/>
      <c r="CD13" s="700" t="s">
        <v>257</v>
      </c>
      <c r="CE13" s="701"/>
      <c r="CF13" s="701"/>
      <c r="CG13" s="701"/>
      <c r="CH13" s="701"/>
      <c r="CI13" s="701"/>
      <c r="CJ13" s="701"/>
      <c r="CK13" s="701"/>
      <c r="CL13" s="701"/>
      <c r="CM13" s="701"/>
      <c r="CN13" s="701"/>
      <c r="CO13" s="701"/>
      <c r="CP13" s="701"/>
      <c r="CQ13" s="702"/>
      <c r="CR13" s="685">
        <v>566426</v>
      </c>
      <c r="CS13" s="686"/>
      <c r="CT13" s="686"/>
      <c r="CU13" s="686"/>
      <c r="CV13" s="686"/>
      <c r="CW13" s="686"/>
      <c r="CX13" s="686"/>
      <c r="CY13" s="687"/>
      <c r="CZ13" s="688">
        <v>3.8</v>
      </c>
      <c r="DA13" s="688"/>
      <c r="DB13" s="688"/>
      <c r="DC13" s="688"/>
      <c r="DD13" s="694">
        <v>243168</v>
      </c>
      <c r="DE13" s="686"/>
      <c r="DF13" s="686"/>
      <c r="DG13" s="686"/>
      <c r="DH13" s="686"/>
      <c r="DI13" s="686"/>
      <c r="DJ13" s="686"/>
      <c r="DK13" s="686"/>
      <c r="DL13" s="686"/>
      <c r="DM13" s="686"/>
      <c r="DN13" s="686"/>
      <c r="DO13" s="686"/>
      <c r="DP13" s="687"/>
      <c r="DQ13" s="694">
        <v>350646</v>
      </c>
      <c r="DR13" s="686"/>
      <c r="DS13" s="686"/>
      <c r="DT13" s="686"/>
      <c r="DU13" s="686"/>
      <c r="DV13" s="686"/>
      <c r="DW13" s="686"/>
      <c r="DX13" s="686"/>
      <c r="DY13" s="686"/>
      <c r="DZ13" s="686"/>
      <c r="EA13" s="686"/>
      <c r="EB13" s="686"/>
      <c r="EC13" s="695"/>
    </row>
    <row r="14" spans="2:143" ht="11.25" customHeight="1">
      <c r="B14" s="682" t="s">
        <v>258</v>
      </c>
      <c r="C14" s="683"/>
      <c r="D14" s="683"/>
      <c r="E14" s="683"/>
      <c r="F14" s="683"/>
      <c r="G14" s="683"/>
      <c r="H14" s="683"/>
      <c r="I14" s="683"/>
      <c r="J14" s="683"/>
      <c r="K14" s="683"/>
      <c r="L14" s="683"/>
      <c r="M14" s="683"/>
      <c r="N14" s="683"/>
      <c r="O14" s="683"/>
      <c r="P14" s="683"/>
      <c r="Q14" s="684"/>
      <c r="R14" s="685">
        <v>4</v>
      </c>
      <c r="S14" s="686"/>
      <c r="T14" s="686"/>
      <c r="U14" s="686"/>
      <c r="V14" s="686"/>
      <c r="W14" s="686"/>
      <c r="X14" s="686"/>
      <c r="Y14" s="687"/>
      <c r="Z14" s="688">
        <v>0</v>
      </c>
      <c r="AA14" s="688"/>
      <c r="AB14" s="688"/>
      <c r="AC14" s="688"/>
      <c r="AD14" s="689">
        <v>4</v>
      </c>
      <c r="AE14" s="689"/>
      <c r="AF14" s="689"/>
      <c r="AG14" s="689"/>
      <c r="AH14" s="689"/>
      <c r="AI14" s="689"/>
      <c r="AJ14" s="689"/>
      <c r="AK14" s="689"/>
      <c r="AL14" s="690">
        <v>0</v>
      </c>
      <c r="AM14" s="691"/>
      <c r="AN14" s="691"/>
      <c r="AO14" s="692"/>
      <c r="AP14" s="682" t="s">
        <v>259</v>
      </c>
      <c r="AQ14" s="683"/>
      <c r="AR14" s="683"/>
      <c r="AS14" s="683"/>
      <c r="AT14" s="683"/>
      <c r="AU14" s="683"/>
      <c r="AV14" s="683"/>
      <c r="AW14" s="683"/>
      <c r="AX14" s="683"/>
      <c r="AY14" s="683"/>
      <c r="AZ14" s="683"/>
      <c r="BA14" s="683"/>
      <c r="BB14" s="683"/>
      <c r="BC14" s="683"/>
      <c r="BD14" s="683"/>
      <c r="BE14" s="683"/>
      <c r="BF14" s="684"/>
      <c r="BG14" s="685">
        <v>65116</v>
      </c>
      <c r="BH14" s="686"/>
      <c r="BI14" s="686"/>
      <c r="BJ14" s="686"/>
      <c r="BK14" s="686"/>
      <c r="BL14" s="686"/>
      <c r="BM14" s="686"/>
      <c r="BN14" s="687"/>
      <c r="BO14" s="688">
        <v>2.4</v>
      </c>
      <c r="BP14" s="688"/>
      <c r="BQ14" s="688"/>
      <c r="BR14" s="688"/>
      <c r="BS14" s="694" t="s">
        <v>250</v>
      </c>
      <c r="BT14" s="686"/>
      <c r="BU14" s="686"/>
      <c r="BV14" s="686"/>
      <c r="BW14" s="686"/>
      <c r="BX14" s="686"/>
      <c r="BY14" s="686"/>
      <c r="BZ14" s="686"/>
      <c r="CA14" s="686"/>
      <c r="CB14" s="695"/>
      <c r="CD14" s="700" t="s">
        <v>260</v>
      </c>
      <c r="CE14" s="701"/>
      <c r="CF14" s="701"/>
      <c r="CG14" s="701"/>
      <c r="CH14" s="701"/>
      <c r="CI14" s="701"/>
      <c r="CJ14" s="701"/>
      <c r="CK14" s="701"/>
      <c r="CL14" s="701"/>
      <c r="CM14" s="701"/>
      <c r="CN14" s="701"/>
      <c r="CO14" s="701"/>
      <c r="CP14" s="701"/>
      <c r="CQ14" s="702"/>
      <c r="CR14" s="685">
        <v>1069464</v>
      </c>
      <c r="CS14" s="686"/>
      <c r="CT14" s="686"/>
      <c r="CU14" s="686"/>
      <c r="CV14" s="686"/>
      <c r="CW14" s="686"/>
      <c r="CX14" s="686"/>
      <c r="CY14" s="687"/>
      <c r="CZ14" s="688">
        <v>7.2</v>
      </c>
      <c r="DA14" s="688"/>
      <c r="DB14" s="688"/>
      <c r="DC14" s="688"/>
      <c r="DD14" s="694">
        <v>596189</v>
      </c>
      <c r="DE14" s="686"/>
      <c r="DF14" s="686"/>
      <c r="DG14" s="686"/>
      <c r="DH14" s="686"/>
      <c r="DI14" s="686"/>
      <c r="DJ14" s="686"/>
      <c r="DK14" s="686"/>
      <c r="DL14" s="686"/>
      <c r="DM14" s="686"/>
      <c r="DN14" s="686"/>
      <c r="DO14" s="686"/>
      <c r="DP14" s="687"/>
      <c r="DQ14" s="694">
        <v>443167</v>
      </c>
      <c r="DR14" s="686"/>
      <c r="DS14" s="686"/>
      <c r="DT14" s="686"/>
      <c r="DU14" s="686"/>
      <c r="DV14" s="686"/>
      <c r="DW14" s="686"/>
      <c r="DX14" s="686"/>
      <c r="DY14" s="686"/>
      <c r="DZ14" s="686"/>
      <c r="EA14" s="686"/>
      <c r="EB14" s="686"/>
      <c r="EC14" s="695"/>
    </row>
    <row r="15" spans="2:143" ht="11.25" customHeight="1">
      <c r="B15" s="682" t="s">
        <v>261</v>
      </c>
      <c r="C15" s="683"/>
      <c r="D15" s="683"/>
      <c r="E15" s="683"/>
      <c r="F15" s="683"/>
      <c r="G15" s="683"/>
      <c r="H15" s="683"/>
      <c r="I15" s="683"/>
      <c r="J15" s="683"/>
      <c r="K15" s="683"/>
      <c r="L15" s="683"/>
      <c r="M15" s="683"/>
      <c r="N15" s="683"/>
      <c r="O15" s="683"/>
      <c r="P15" s="683"/>
      <c r="Q15" s="684"/>
      <c r="R15" s="685" t="s">
        <v>128</v>
      </c>
      <c r="S15" s="686"/>
      <c r="T15" s="686"/>
      <c r="U15" s="686"/>
      <c r="V15" s="686"/>
      <c r="W15" s="686"/>
      <c r="X15" s="686"/>
      <c r="Y15" s="687"/>
      <c r="Z15" s="688" t="s">
        <v>128</v>
      </c>
      <c r="AA15" s="688"/>
      <c r="AB15" s="688"/>
      <c r="AC15" s="688"/>
      <c r="AD15" s="689" t="s">
        <v>128</v>
      </c>
      <c r="AE15" s="689"/>
      <c r="AF15" s="689"/>
      <c r="AG15" s="689"/>
      <c r="AH15" s="689"/>
      <c r="AI15" s="689"/>
      <c r="AJ15" s="689"/>
      <c r="AK15" s="689"/>
      <c r="AL15" s="690" t="s">
        <v>128</v>
      </c>
      <c r="AM15" s="691"/>
      <c r="AN15" s="691"/>
      <c r="AO15" s="692"/>
      <c r="AP15" s="682" t="s">
        <v>262</v>
      </c>
      <c r="AQ15" s="683"/>
      <c r="AR15" s="683"/>
      <c r="AS15" s="683"/>
      <c r="AT15" s="683"/>
      <c r="AU15" s="683"/>
      <c r="AV15" s="683"/>
      <c r="AW15" s="683"/>
      <c r="AX15" s="683"/>
      <c r="AY15" s="683"/>
      <c r="AZ15" s="683"/>
      <c r="BA15" s="683"/>
      <c r="BB15" s="683"/>
      <c r="BC15" s="683"/>
      <c r="BD15" s="683"/>
      <c r="BE15" s="683"/>
      <c r="BF15" s="684"/>
      <c r="BG15" s="685">
        <v>131514</v>
      </c>
      <c r="BH15" s="686"/>
      <c r="BI15" s="686"/>
      <c r="BJ15" s="686"/>
      <c r="BK15" s="686"/>
      <c r="BL15" s="686"/>
      <c r="BM15" s="686"/>
      <c r="BN15" s="687"/>
      <c r="BO15" s="688">
        <v>4.8</v>
      </c>
      <c r="BP15" s="688"/>
      <c r="BQ15" s="688"/>
      <c r="BR15" s="688"/>
      <c r="BS15" s="694" t="s">
        <v>233</v>
      </c>
      <c r="BT15" s="686"/>
      <c r="BU15" s="686"/>
      <c r="BV15" s="686"/>
      <c r="BW15" s="686"/>
      <c r="BX15" s="686"/>
      <c r="BY15" s="686"/>
      <c r="BZ15" s="686"/>
      <c r="CA15" s="686"/>
      <c r="CB15" s="695"/>
      <c r="CD15" s="700" t="s">
        <v>263</v>
      </c>
      <c r="CE15" s="701"/>
      <c r="CF15" s="701"/>
      <c r="CG15" s="701"/>
      <c r="CH15" s="701"/>
      <c r="CI15" s="701"/>
      <c r="CJ15" s="701"/>
      <c r="CK15" s="701"/>
      <c r="CL15" s="701"/>
      <c r="CM15" s="701"/>
      <c r="CN15" s="701"/>
      <c r="CO15" s="701"/>
      <c r="CP15" s="701"/>
      <c r="CQ15" s="702"/>
      <c r="CR15" s="685">
        <v>1579676</v>
      </c>
      <c r="CS15" s="686"/>
      <c r="CT15" s="686"/>
      <c r="CU15" s="686"/>
      <c r="CV15" s="686"/>
      <c r="CW15" s="686"/>
      <c r="CX15" s="686"/>
      <c r="CY15" s="687"/>
      <c r="CZ15" s="688">
        <v>10.6</v>
      </c>
      <c r="DA15" s="688"/>
      <c r="DB15" s="688"/>
      <c r="DC15" s="688"/>
      <c r="DD15" s="694">
        <v>856910</v>
      </c>
      <c r="DE15" s="686"/>
      <c r="DF15" s="686"/>
      <c r="DG15" s="686"/>
      <c r="DH15" s="686"/>
      <c r="DI15" s="686"/>
      <c r="DJ15" s="686"/>
      <c r="DK15" s="686"/>
      <c r="DL15" s="686"/>
      <c r="DM15" s="686"/>
      <c r="DN15" s="686"/>
      <c r="DO15" s="686"/>
      <c r="DP15" s="687"/>
      <c r="DQ15" s="694">
        <v>571946</v>
      </c>
      <c r="DR15" s="686"/>
      <c r="DS15" s="686"/>
      <c r="DT15" s="686"/>
      <c r="DU15" s="686"/>
      <c r="DV15" s="686"/>
      <c r="DW15" s="686"/>
      <c r="DX15" s="686"/>
      <c r="DY15" s="686"/>
      <c r="DZ15" s="686"/>
      <c r="EA15" s="686"/>
      <c r="EB15" s="686"/>
      <c r="EC15" s="695"/>
    </row>
    <row r="16" spans="2:143" ht="11.25" customHeight="1">
      <c r="B16" s="682" t="s">
        <v>264</v>
      </c>
      <c r="C16" s="683"/>
      <c r="D16" s="683"/>
      <c r="E16" s="683"/>
      <c r="F16" s="683"/>
      <c r="G16" s="683"/>
      <c r="H16" s="683"/>
      <c r="I16" s="683"/>
      <c r="J16" s="683"/>
      <c r="K16" s="683"/>
      <c r="L16" s="683"/>
      <c r="M16" s="683"/>
      <c r="N16" s="683"/>
      <c r="O16" s="683"/>
      <c r="P16" s="683"/>
      <c r="Q16" s="684"/>
      <c r="R16" s="685">
        <v>6789</v>
      </c>
      <c r="S16" s="686"/>
      <c r="T16" s="686"/>
      <c r="U16" s="686"/>
      <c r="V16" s="686"/>
      <c r="W16" s="686"/>
      <c r="X16" s="686"/>
      <c r="Y16" s="687"/>
      <c r="Z16" s="688">
        <v>0</v>
      </c>
      <c r="AA16" s="688"/>
      <c r="AB16" s="688"/>
      <c r="AC16" s="688"/>
      <c r="AD16" s="689">
        <v>6789</v>
      </c>
      <c r="AE16" s="689"/>
      <c r="AF16" s="689"/>
      <c r="AG16" s="689"/>
      <c r="AH16" s="689"/>
      <c r="AI16" s="689"/>
      <c r="AJ16" s="689"/>
      <c r="AK16" s="689"/>
      <c r="AL16" s="690">
        <v>0.1</v>
      </c>
      <c r="AM16" s="691"/>
      <c r="AN16" s="691"/>
      <c r="AO16" s="692"/>
      <c r="AP16" s="682" t="s">
        <v>265</v>
      </c>
      <c r="AQ16" s="683"/>
      <c r="AR16" s="683"/>
      <c r="AS16" s="683"/>
      <c r="AT16" s="683"/>
      <c r="AU16" s="683"/>
      <c r="AV16" s="683"/>
      <c r="AW16" s="683"/>
      <c r="AX16" s="683"/>
      <c r="AY16" s="683"/>
      <c r="AZ16" s="683"/>
      <c r="BA16" s="683"/>
      <c r="BB16" s="683"/>
      <c r="BC16" s="683"/>
      <c r="BD16" s="683"/>
      <c r="BE16" s="683"/>
      <c r="BF16" s="684"/>
      <c r="BG16" s="685" t="s">
        <v>250</v>
      </c>
      <c r="BH16" s="686"/>
      <c r="BI16" s="686"/>
      <c r="BJ16" s="686"/>
      <c r="BK16" s="686"/>
      <c r="BL16" s="686"/>
      <c r="BM16" s="686"/>
      <c r="BN16" s="687"/>
      <c r="BO16" s="688" t="s">
        <v>128</v>
      </c>
      <c r="BP16" s="688"/>
      <c r="BQ16" s="688"/>
      <c r="BR16" s="688"/>
      <c r="BS16" s="694" t="s">
        <v>128</v>
      </c>
      <c r="BT16" s="686"/>
      <c r="BU16" s="686"/>
      <c r="BV16" s="686"/>
      <c r="BW16" s="686"/>
      <c r="BX16" s="686"/>
      <c r="BY16" s="686"/>
      <c r="BZ16" s="686"/>
      <c r="CA16" s="686"/>
      <c r="CB16" s="695"/>
      <c r="CD16" s="700" t="s">
        <v>266</v>
      </c>
      <c r="CE16" s="701"/>
      <c r="CF16" s="701"/>
      <c r="CG16" s="701"/>
      <c r="CH16" s="701"/>
      <c r="CI16" s="701"/>
      <c r="CJ16" s="701"/>
      <c r="CK16" s="701"/>
      <c r="CL16" s="701"/>
      <c r="CM16" s="701"/>
      <c r="CN16" s="701"/>
      <c r="CO16" s="701"/>
      <c r="CP16" s="701"/>
      <c r="CQ16" s="702"/>
      <c r="CR16" s="685">
        <v>29106</v>
      </c>
      <c r="CS16" s="686"/>
      <c r="CT16" s="686"/>
      <c r="CU16" s="686"/>
      <c r="CV16" s="686"/>
      <c r="CW16" s="686"/>
      <c r="CX16" s="686"/>
      <c r="CY16" s="687"/>
      <c r="CZ16" s="688">
        <v>0.2</v>
      </c>
      <c r="DA16" s="688"/>
      <c r="DB16" s="688"/>
      <c r="DC16" s="688"/>
      <c r="DD16" s="694" t="s">
        <v>233</v>
      </c>
      <c r="DE16" s="686"/>
      <c r="DF16" s="686"/>
      <c r="DG16" s="686"/>
      <c r="DH16" s="686"/>
      <c r="DI16" s="686"/>
      <c r="DJ16" s="686"/>
      <c r="DK16" s="686"/>
      <c r="DL16" s="686"/>
      <c r="DM16" s="686"/>
      <c r="DN16" s="686"/>
      <c r="DO16" s="686"/>
      <c r="DP16" s="687"/>
      <c r="DQ16" s="694">
        <v>7743</v>
      </c>
      <c r="DR16" s="686"/>
      <c r="DS16" s="686"/>
      <c r="DT16" s="686"/>
      <c r="DU16" s="686"/>
      <c r="DV16" s="686"/>
      <c r="DW16" s="686"/>
      <c r="DX16" s="686"/>
      <c r="DY16" s="686"/>
      <c r="DZ16" s="686"/>
      <c r="EA16" s="686"/>
      <c r="EB16" s="686"/>
      <c r="EC16" s="695"/>
    </row>
    <row r="17" spans="2:133" ht="11.25" customHeight="1">
      <c r="B17" s="682" t="s">
        <v>267</v>
      </c>
      <c r="C17" s="683"/>
      <c r="D17" s="683"/>
      <c r="E17" s="683"/>
      <c r="F17" s="683"/>
      <c r="G17" s="683"/>
      <c r="H17" s="683"/>
      <c r="I17" s="683"/>
      <c r="J17" s="683"/>
      <c r="K17" s="683"/>
      <c r="L17" s="683"/>
      <c r="M17" s="683"/>
      <c r="N17" s="683"/>
      <c r="O17" s="683"/>
      <c r="P17" s="683"/>
      <c r="Q17" s="684"/>
      <c r="R17" s="685">
        <v>11823</v>
      </c>
      <c r="S17" s="686"/>
      <c r="T17" s="686"/>
      <c r="U17" s="686"/>
      <c r="V17" s="686"/>
      <c r="W17" s="686"/>
      <c r="X17" s="686"/>
      <c r="Y17" s="687"/>
      <c r="Z17" s="688">
        <v>0.1</v>
      </c>
      <c r="AA17" s="688"/>
      <c r="AB17" s="688"/>
      <c r="AC17" s="688"/>
      <c r="AD17" s="689">
        <v>11823</v>
      </c>
      <c r="AE17" s="689"/>
      <c r="AF17" s="689"/>
      <c r="AG17" s="689"/>
      <c r="AH17" s="689"/>
      <c r="AI17" s="689"/>
      <c r="AJ17" s="689"/>
      <c r="AK17" s="689"/>
      <c r="AL17" s="690">
        <v>0.2</v>
      </c>
      <c r="AM17" s="691"/>
      <c r="AN17" s="691"/>
      <c r="AO17" s="692"/>
      <c r="AP17" s="682" t="s">
        <v>268</v>
      </c>
      <c r="AQ17" s="683"/>
      <c r="AR17" s="683"/>
      <c r="AS17" s="683"/>
      <c r="AT17" s="683"/>
      <c r="AU17" s="683"/>
      <c r="AV17" s="683"/>
      <c r="AW17" s="683"/>
      <c r="AX17" s="683"/>
      <c r="AY17" s="683"/>
      <c r="AZ17" s="683"/>
      <c r="BA17" s="683"/>
      <c r="BB17" s="683"/>
      <c r="BC17" s="683"/>
      <c r="BD17" s="683"/>
      <c r="BE17" s="683"/>
      <c r="BF17" s="684"/>
      <c r="BG17" s="685" t="s">
        <v>245</v>
      </c>
      <c r="BH17" s="686"/>
      <c r="BI17" s="686"/>
      <c r="BJ17" s="686"/>
      <c r="BK17" s="686"/>
      <c r="BL17" s="686"/>
      <c r="BM17" s="686"/>
      <c r="BN17" s="687"/>
      <c r="BO17" s="688" t="s">
        <v>245</v>
      </c>
      <c r="BP17" s="688"/>
      <c r="BQ17" s="688"/>
      <c r="BR17" s="688"/>
      <c r="BS17" s="694" t="s">
        <v>128</v>
      </c>
      <c r="BT17" s="686"/>
      <c r="BU17" s="686"/>
      <c r="BV17" s="686"/>
      <c r="BW17" s="686"/>
      <c r="BX17" s="686"/>
      <c r="BY17" s="686"/>
      <c r="BZ17" s="686"/>
      <c r="CA17" s="686"/>
      <c r="CB17" s="695"/>
      <c r="CD17" s="700" t="s">
        <v>269</v>
      </c>
      <c r="CE17" s="701"/>
      <c r="CF17" s="701"/>
      <c r="CG17" s="701"/>
      <c r="CH17" s="701"/>
      <c r="CI17" s="701"/>
      <c r="CJ17" s="701"/>
      <c r="CK17" s="701"/>
      <c r="CL17" s="701"/>
      <c r="CM17" s="701"/>
      <c r="CN17" s="701"/>
      <c r="CO17" s="701"/>
      <c r="CP17" s="701"/>
      <c r="CQ17" s="702"/>
      <c r="CR17" s="685">
        <v>1335746</v>
      </c>
      <c r="CS17" s="686"/>
      <c r="CT17" s="686"/>
      <c r="CU17" s="686"/>
      <c r="CV17" s="686"/>
      <c r="CW17" s="686"/>
      <c r="CX17" s="686"/>
      <c r="CY17" s="687"/>
      <c r="CZ17" s="688">
        <v>9</v>
      </c>
      <c r="DA17" s="688"/>
      <c r="DB17" s="688"/>
      <c r="DC17" s="688"/>
      <c r="DD17" s="694" t="s">
        <v>128</v>
      </c>
      <c r="DE17" s="686"/>
      <c r="DF17" s="686"/>
      <c r="DG17" s="686"/>
      <c r="DH17" s="686"/>
      <c r="DI17" s="686"/>
      <c r="DJ17" s="686"/>
      <c r="DK17" s="686"/>
      <c r="DL17" s="686"/>
      <c r="DM17" s="686"/>
      <c r="DN17" s="686"/>
      <c r="DO17" s="686"/>
      <c r="DP17" s="687"/>
      <c r="DQ17" s="694">
        <v>1307110</v>
      </c>
      <c r="DR17" s="686"/>
      <c r="DS17" s="686"/>
      <c r="DT17" s="686"/>
      <c r="DU17" s="686"/>
      <c r="DV17" s="686"/>
      <c r="DW17" s="686"/>
      <c r="DX17" s="686"/>
      <c r="DY17" s="686"/>
      <c r="DZ17" s="686"/>
      <c r="EA17" s="686"/>
      <c r="EB17" s="686"/>
      <c r="EC17" s="695"/>
    </row>
    <row r="18" spans="2:133" ht="11.25" customHeight="1">
      <c r="B18" s="682" t="s">
        <v>270</v>
      </c>
      <c r="C18" s="683"/>
      <c r="D18" s="683"/>
      <c r="E18" s="683"/>
      <c r="F18" s="683"/>
      <c r="G18" s="683"/>
      <c r="H18" s="683"/>
      <c r="I18" s="683"/>
      <c r="J18" s="683"/>
      <c r="K18" s="683"/>
      <c r="L18" s="683"/>
      <c r="M18" s="683"/>
      <c r="N18" s="683"/>
      <c r="O18" s="683"/>
      <c r="P18" s="683"/>
      <c r="Q18" s="684"/>
      <c r="R18" s="685">
        <v>12261</v>
      </c>
      <c r="S18" s="686"/>
      <c r="T18" s="686"/>
      <c r="U18" s="686"/>
      <c r="V18" s="686"/>
      <c r="W18" s="686"/>
      <c r="X18" s="686"/>
      <c r="Y18" s="687"/>
      <c r="Z18" s="688">
        <v>0.1</v>
      </c>
      <c r="AA18" s="688"/>
      <c r="AB18" s="688"/>
      <c r="AC18" s="688"/>
      <c r="AD18" s="689">
        <v>12261</v>
      </c>
      <c r="AE18" s="689"/>
      <c r="AF18" s="689"/>
      <c r="AG18" s="689"/>
      <c r="AH18" s="689"/>
      <c r="AI18" s="689"/>
      <c r="AJ18" s="689"/>
      <c r="AK18" s="689"/>
      <c r="AL18" s="690">
        <v>0.2</v>
      </c>
      <c r="AM18" s="691"/>
      <c r="AN18" s="691"/>
      <c r="AO18" s="692"/>
      <c r="AP18" s="682" t="s">
        <v>271</v>
      </c>
      <c r="AQ18" s="683"/>
      <c r="AR18" s="683"/>
      <c r="AS18" s="683"/>
      <c r="AT18" s="683"/>
      <c r="AU18" s="683"/>
      <c r="AV18" s="683"/>
      <c r="AW18" s="683"/>
      <c r="AX18" s="683"/>
      <c r="AY18" s="683"/>
      <c r="AZ18" s="683"/>
      <c r="BA18" s="683"/>
      <c r="BB18" s="683"/>
      <c r="BC18" s="683"/>
      <c r="BD18" s="683"/>
      <c r="BE18" s="683"/>
      <c r="BF18" s="684"/>
      <c r="BG18" s="685" t="s">
        <v>128</v>
      </c>
      <c r="BH18" s="686"/>
      <c r="BI18" s="686"/>
      <c r="BJ18" s="686"/>
      <c r="BK18" s="686"/>
      <c r="BL18" s="686"/>
      <c r="BM18" s="686"/>
      <c r="BN18" s="687"/>
      <c r="BO18" s="688" t="s">
        <v>250</v>
      </c>
      <c r="BP18" s="688"/>
      <c r="BQ18" s="688"/>
      <c r="BR18" s="688"/>
      <c r="BS18" s="694" t="s">
        <v>128</v>
      </c>
      <c r="BT18" s="686"/>
      <c r="BU18" s="686"/>
      <c r="BV18" s="686"/>
      <c r="BW18" s="686"/>
      <c r="BX18" s="686"/>
      <c r="BY18" s="686"/>
      <c r="BZ18" s="686"/>
      <c r="CA18" s="686"/>
      <c r="CB18" s="695"/>
      <c r="CD18" s="700" t="s">
        <v>272</v>
      </c>
      <c r="CE18" s="701"/>
      <c r="CF18" s="701"/>
      <c r="CG18" s="701"/>
      <c r="CH18" s="701"/>
      <c r="CI18" s="701"/>
      <c r="CJ18" s="701"/>
      <c r="CK18" s="701"/>
      <c r="CL18" s="701"/>
      <c r="CM18" s="701"/>
      <c r="CN18" s="701"/>
      <c r="CO18" s="701"/>
      <c r="CP18" s="701"/>
      <c r="CQ18" s="702"/>
      <c r="CR18" s="685">
        <v>145501</v>
      </c>
      <c r="CS18" s="686"/>
      <c r="CT18" s="686"/>
      <c r="CU18" s="686"/>
      <c r="CV18" s="686"/>
      <c r="CW18" s="686"/>
      <c r="CX18" s="686"/>
      <c r="CY18" s="687"/>
      <c r="CZ18" s="688">
        <v>1</v>
      </c>
      <c r="DA18" s="688"/>
      <c r="DB18" s="688"/>
      <c r="DC18" s="688"/>
      <c r="DD18" s="694" t="s">
        <v>128</v>
      </c>
      <c r="DE18" s="686"/>
      <c r="DF18" s="686"/>
      <c r="DG18" s="686"/>
      <c r="DH18" s="686"/>
      <c r="DI18" s="686"/>
      <c r="DJ18" s="686"/>
      <c r="DK18" s="686"/>
      <c r="DL18" s="686"/>
      <c r="DM18" s="686"/>
      <c r="DN18" s="686"/>
      <c r="DO18" s="686"/>
      <c r="DP18" s="687"/>
      <c r="DQ18" s="694">
        <v>142821</v>
      </c>
      <c r="DR18" s="686"/>
      <c r="DS18" s="686"/>
      <c r="DT18" s="686"/>
      <c r="DU18" s="686"/>
      <c r="DV18" s="686"/>
      <c r="DW18" s="686"/>
      <c r="DX18" s="686"/>
      <c r="DY18" s="686"/>
      <c r="DZ18" s="686"/>
      <c r="EA18" s="686"/>
      <c r="EB18" s="686"/>
      <c r="EC18" s="695"/>
    </row>
    <row r="19" spans="2:133" ht="11.25" customHeight="1">
      <c r="B19" s="682" t="s">
        <v>273</v>
      </c>
      <c r="C19" s="683"/>
      <c r="D19" s="683"/>
      <c r="E19" s="683"/>
      <c r="F19" s="683"/>
      <c r="G19" s="683"/>
      <c r="H19" s="683"/>
      <c r="I19" s="683"/>
      <c r="J19" s="683"/>
      <c r="K19" s="683"/>
      <c r="L19" s="683"/>
      <c r="M19" s="683"/>
      <c r="N19" s="683"/>
      <c r="O19" s="683"/>
      <c r="P19" s="683"/>
      <c r="Q19" s="684"/>
      <c r="R19" s="685">
        <v>7889</v>
      </c>
      <c r="S19" s="686"/>
      <c r="T19" s="686"/>
      <c r="U19" s="686"/>
      <c r="V19" s="686"/>
      <c r="W19" s="686"/>
      <c r="X19" s="686"/>
      <c r="Y19" s="687"/>
      <c r="Z19" s="688">
        <v>0.1</v>
      </c>
      <c r="AA19" s="688"/>
      <c r="AB19" s="688"/>
      <c r="AC19" s="688"/>
      <c r="AD19" s="689">
        <v>7889</v>
      </c>
      <c r="AE19" s="689"/>
      <c r="AF19" s="689"/>
      <c r="AG19" s="689"/>
      <c r="AH19" s="689"/>
      <c r="AI19" s="689"/>
      <c r="AJ19" s="689"/>
      <c r="AK19" s="689"/>
      <c r="AL19" s="690">
        <v>0.1</v>
      </c>
      <c r="AM19" s="691"/>
      <c r="AN19" s="691"/>
      <c r="AO19" s="692"/>
      <c r="AP19" s="682" t="s">
        <v>274</v>
      </c>
      <c r="AQ19" s="683"/>
      <c r="AR19" s="683"/>
      <c r="AS19" s="683"/>
      <c r="AT19" s="683"/>
      <c r="AU19" s="683"/>
      <c r="AV19" s="683"/>
      <c r="AW19" s="683"/>
      <c r="AX19" s="683"/>
      <c r="AY19" s="683"/>
      <c r="AZ19" s="683"/>
      <c r="BA19" s="683"/>
      <c r="BB19" s="683"/>
      <c r="BC19" s="683"/>
      <c r="BD19" s="683"/>
      <c r="BE19" s="683"/>
      <c r="BF19" s="684"/>
      <c r="BG19" s="685">
        <v>209188</v>
      </c>
      <c r="BH19" s="686"/>
      <c r="BI19" s="686"/>
      <c r="BJ19" s="686"/>
      <c r="BK19" s="686"/>
      <c r="BL19" s="686"/>
      <c r="BM19" s="686"/>
      <c r="BN19" s="687"/>
      <c r="BO19" s="688">
        <v>7.6</v>
      </c>
      <c r="BP19" s="688"/>
      <c r="BQ19" s="688"/>
      <c r="BR19" s="688"/>
      <c r="BS19" s="694" t="s">
        <v>233</v>
      </c>
      <c r="BT19" s="686"/>
      <c r="BU19" s="686"/>
      <c r="BV19" s="686"/>
      <c r="BW19" s="686"/>
      <c r="BX19" s="686"/>
      <c r="BY19" s="686"/>
      <c r="BZ19" s="686"/>
      <c r="CA19" s="686"/>
      <c r="CB19" s="695"/>
      <c r="CD19" s="700" t="s">
        <v>275</v>
      </c>
      <c r="CE19" s="701"/>
      <c r="CF19" s="701"/>
      <c r="CG19" s="701"/>
      <c r="CH19" s="701"/>
      <c r="CI19" s="701"/>
      <c r="CJ19" s="701"/>
      <c r="CK19" s="701"/>
      <c r="CL19" s="701"/>
      <c r="CM19" s="701"/>
      <c r="CN19" s="701"/>
      <c r="CO19" s="701"/>
      <c r="CP19" s="701"/>
      <c r="CQ19" s="702"/>
      <c r="CR19" s="685" t="s">
        <v>128</v>
      </c>
      <c r="CS19" s="686"/>
      <c r="CT19" s="686"/>
      <c r="CU19" s="686"/>
      <c r="CV19" s="686"/>
      <c r="CW19" s="686"/>
      <c r="CX19" s="686"/>
      <c r="CY19" s="687"/>
      <c r="CZ19" s="688" t="s">
        <v>128</v>
      </c>
      <c r="DA19" s="688"/>
      <c r="DB19" s="688"/>
      <c r="DC19" s="688"/>
      <c r="DD19" s="694" t="s">
        <v>128</v>
      </c>
      <c r="DE19" s="686"/>
      <c r="DF19" s="686"/>
      <c r="DG19" s="686"/>
      <c r="DH19" s="686"/>
      <c r="DI19" s="686"/>
      <c r="DJ19" s="686"/>
      <c r="DK19" s="686"/>
      <c r="DL19" s="686"/>
      <c r="DM19" s="686"/>
      <c r="DN19" s="686"/>
      <c r="DO19" s="686"/>
      <c r="DP19" s="687"/>
      <c r="DQ19" s="694" t="s">
        <v>233</v>
      </c>
      <c r="DR19" s="686"/>
      <c r="DS19" s="686"/>
      <c r="DT19" s="686"/>
      <c r="DU19" s="686"/>
      <c r="DV19" s="686"/>
      <c r="DW19" s="686"/>
      <c r="DX19" s="686"/>
      <c r="DY19" s="686"/>
      <c r="DZ19" s="686"/>
      <c r="EA19" s="686"/>
      <c r="EB19" s="686"/>
      <c r="EC19" s="695"/>
    </row>
    <row r="20" spans="2:133" ht="11.25" customHeight="1">
      <c r="B20" s="682" t="s">
        <v>276</v>
      </c>
      <c r="C20" s="683"/>
      <c r="D20" s="683"/>
      <c r="E20" s="683"/>
      <c r="F20" s="683"/>
      <c r="G20" s="683"/>
      <c r="H20" s="683"/>
      <c r="I20" s="683"/>
      <c r="J20" s="683"/>
      <c r="K20" s="683"/>
      <c r="L20" s="683"/>
      <c r="M20" s="683"/>
      <c r="N20" s="683"/>
      <c r="O20" s="683"/>
      <c r="P20" s="683"/>
      <c r="Q20" s="684"/>
      <c r="R20" s="685">
        <v>2863</v>
      </c>
      <c r="S20" s="686"/>
      <c r="T20" s="686"/>
      <c r="U20" s="686"/>
      <c r="V20" s="686"/>
      <c r="W20" s="686"/>
      <c r="X20" s="686"/>
      <c r="Y20" s="687"/>
      <c r="Z20" s="688">
        <v>0</v>
      </c>
      <c r="AA20" s="688"/>
      <c r="AB20" s="688"/>
      <c r="AC20" s="688"/>
      <c r="AD20" s="689">
        <v>2863</v>
      </c>
      <c r="AE20" s="689"/>
      <c r="AF20" s="689"/>
      <c r="AG20" s="689"/>
      <c r="AH20" s="689"/>
      <c r="AI20" s="689"/>
      <c r="AJ20" s="689"/>
      <c r="AK20" s="689"/>
      <c r="AL20" s="690">
        <v>0</v>
      </c>
      <c r="AM20" s="691"/>
      <c r="AN20" s="691"/>
      <c r="AO20" s="692"/>
      <c r="AP20" s="682" t="s">
        <v>277</v>
      </c>
      <c r="AQ20" s="683"/>
      <c r="AR20" s="683"/>
      <c r="AS20" s="683"/>
      <c r="AT20" s="683"/>
      <c r="AU20" s="683"/>
      <c r="AV20" s="683"/>
      <c r="AW20" s="683"/>
      <c r="AX20" s="683"/>
      <c r="AY20" s="683"/>
      <c r="AZ20" s="683"/>
      <c r="BA20" s="683"/>
      <c r="BB20" s="683"/>
      <c r="BC20" s="683"/>
      <c r="BD20" s="683"/>
      <c r="BE20" s="683"/>
      <c r="BF20" s="684"/>
      <c r="BG20" s="685">
        <v>209188</v>
      </c>
      <c r="BH20" s="686"/>
      <c r="BI20" s="686"/>
      <c r="BJ20" s="686"/>
      <c r="BK20" s="686"/>
      <c r="BL20" s="686"/>
      <c r="BM20" s="686"/>
      <c r="BN20" s="687"/>
      <c r="BO20" s="688">
        <v>7.6</v>
      </c>
      <c r="BP20" s="688"/>
      <c r="BQ20" s="688"/>
      <c r="BR20" s="688"/>
      <c r="BS20" s="694" t="s">
        <v>128</v>
      </c>
      <c r="BT20" s="686"/>
      <c r="BU20" s="686"/>
      <c r="BV20" s="686"/>
      <c r="BW20" s="686"/>
      <c r="BX20" s="686"/>
      <c r="BY20" s="686"/>
      <c r="BZ20" s="686"/>
      <c r="CA20" s="686"/>
      <c r="CB20" s="695"/>
      <c r="CD20" s="700" t="s">
        <v>278</v>
      </c>
      <c r="CE20" s="701"/>
      <c r="CF20" s="701"/>
      <c r="CG20" s="701"/>
      <c r="CH20" s="701"/>
      <c r="CI20" s="701"/>
      <c r="CJ20" s="701"/>
      <c r="CK20" s="701"/>
      <c r="CL20" s="701"/>
      <c r="CM20" s="701"/>
      <c r="CN20" s="701"/>
      <c r="CO20" s="701"/>
      <c r="CP20" s="701"/>
      <c r="CQ20" s="702"/>
      <c r="CR20" s="685">
        <v>14882784</v>
      </c>
      <c r="CS20" s="686"/>
      <c r="CT20" s="686"/>
      <c r="CU20" s="686"/>
      <c r="CV20" s="686"/>
      <c r="CW20" s="686"/>
      <c r="CX20" s="686"/>
      <c r="CY20" s="687"/>
      <c r="CZ20" s="688">
        <v>100</v>
      </c>
      <c r="DA20" s="688"/>
      <c r="DB20" s="688"/>
      <c r="DC20" s="688"/>
      <c r="DD20" s="694">
        <v>2147463</v>
      </c>
      <c r="DE20" s="686"/>
      <c r="DF20" s="686"/>
      <c r="DG20" s="686"/>
      <c r="DH20" s="686"/>
      <c r="DI20" s="686"/>
      <c r="DJ20" s="686"/>
      <c r="DK20" s="686"/>
      <c r="DL20" s="686"/>
      <c r="DM20" s="686"/>
      <c r="DN20" s="686"/>
      <c r="DO20" s="686"/>
      <c r="DP20" s="687"/>
      <c r="DQ20" s="694">
        <v>7411933</v>
      </c>
      <c r="DR20" s="686"/>
      <c r="DS20" s="686"/>
      <c r="DT20" s="686"/>
      <c r="DU20" s="686"/>
      <c r="DV20" s="686"/>
      <c r="DW20" s="686"/>
      <c r="DX20" s="686"/>
      <c r="DY20" s="686"/>
      <c r="DZ20" s="686"/>
      <c r="EA20" s="686"/>
      <c r="EB20" s="686"/>
      <c r="EC20" s="695"/>
    </row>
    <row r="21" spans="2:133" ht="11.25" customHeight="1">
      <c r="B21" s="682" t="s">
        <v>279</v>
      </c>
      <c r="C21" s="683"/>
      <c r="D21" s="683"/>
      <c r="E21" s="683"/>
      <c r="F21" s="683"/>
      <c r="G21" s="683"/>
      <c r="H21" s="683"/>
      <c r="I21" s="683"/>
      <c r="J21" s="683"/>
      <c r="K21" s="683"/>
      <c r="L21" s="683"/>
      <c r="M21" s="683"/>
      <c r="N21" s="683"/>
      <c r="O21" s="683"/>
      <c r="P21" s="683"/>
      <c r="Q21" s="684"/>
      <c r="R21" s="685">
        <v>1509</v>
      </c>
      <c r="S21" s="686"/>
      <c r="T21" s="686"/>
      <c r="U21" s="686"/>
      <c r="V21" s="686"/>
      <c r="W21" s="686"/>
      <c r="X21" s="686"/>
      <c r="Y21" s="687"/>
      <c r="Z21" s="688">
        <v>0</v>
      </c>
      <c r="AA21" s="688"/>
      <c r="AB21" s="688"/>
      <c r="AC21" s="688"/>
      <c r="AD21" s="689">
        <v>1509</v>
      </c>
      <c r="AE21" s="689"/>
      <c r="AF21" s="689"/>
      <c r="AG21" s="689"/>
      <c r="AH21" s="689"/>
      <c r="AI21" s="689"/>
      <c r="AJ21" s="689"/>
      <c r="AK21" s="689"/>
      <c r="AL21" s="690">
        <v>0</v>
      </c>
      <c r="AM21" s="691"/>
      <c r="AN21" s="691"/>
      <c r="AO21" s="692"/>
      <c r="AP21" s="704" t="s">
        <v>280</v>
      </c>
      <c r="AQ21" s="705"/>
      <c r="AR21" s="705"/>
      <c r="AS21" s="705"/>
      <c r="AT21" s="705"/>
      <c r="AU21" s="705"/>
      <c r="AV21" s="705"/>
      <c r="AW21" s="705"/>
      <c r="AX21" s="705"/>
      <c r="AY21" s="705"/>
      <c r="AZ21" s="705"/>
      <c r="BA21" s="705"/>
      <c r="BB21" s="705"/>
      <c r="BC21" s="705"/>
      <c r="BD21" s="705"/>
      <c r="BE21" s="705"/>
      <c r="BF21" s="706"/>
      <c r="BG21" s="685">
        <v>96575</v>
      </c>
      <c r="BH21" s="686"/>
      <c r="BI21" s="686"/>
      <c r="BJ21" s="686"/>
      <c r="BK21" s="686"/>
      <c r="BL21" s="686"/>
      <c r="BM21" s="686"/>
      <c r="BN21" s="687"/>
      <c r="BO21" s="688">
        <v>3.5</v>
      </c>
      <c r="BP21" s="688"/>
      <c r="BQ21" s="688"/>
      <c r="BR21" s="688"/>
      <c r="BS21" s="694" t="s">
        <v>245</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c r="B22" s="682" t="s">
        <v>281</v>
      </c>
      <c r="C22" s="683"/>
      <c r="D22" s="683"/>
      <c r="E22" s="683"/>
      <c r="F22" s="683"/>
      <c r="G22" s="683"/>
      <c r="H22" s="683"/>
      <c r="I22" s="683"/>
      <c r="J22" s="683"/>
      <c r="K22" s="683"/>
      <c r="L22" s="683"/>
      <c r="M22" s="683"/>
      <c r="N22" s="683"/>
      <c r="O22" s="683"/>
      <c r="P22" s="683"/>
      <c r="Q22" s="684"/>
      <c r="R22" s="685">
        <v>3651785</v>
      </c>
      <c r="S22" s="686"/>
      <c r="T22" s="686"/>
      <c r="U22" s="686"/>
      <c r="V22" s="686"/>
      <c r="W22" s="686"/>
      <c r="X22" s="686"/>
      <c r="Y22" s="687"/>
      <c r="Z22" s="688">
        <v>23.7</v>
      </c>
      <c r="AA22" s="688"/>
      <c r="AB22" s="688"/>
      <c r="AC22" s="688"/>
      <c r="AD22" s="689">
        <v>3177115</v>
      </c>
      <c r="AE22" s="689"/>
      <c r="AF22" s="689"/>
      <c r="AG22" s="689"/>
      <c r="AH22" s="689"/>
      <c r="AI22" s="689"/>
      <c r="AJ22" s="689"/>
      <c r="AK22" s="689"/>
      <c r="AL22" s="690">
        <v>49.4</v>
      </c>
      <c r="AM22" s="691"/>
      <c r="AN22" s="691"/>
      <c r="AO22" s="692"/>
      <c r="AP22" s="704" t="s">
        <v>282</v>
      </c>
      <c r="AQ22" s="705"/>
      <c r="AR22" s="705"/>
      <c r="AS22" s="705"/>
      <c r="AT22" s="705"/>
      <c r="AU22" s="705"/>
      <c r="AV22" s="705"/>
      <c r="AW22" s="705"/>
      <c r="AX22" s="705"/>
      <c r="AY22" s="705"/>
      <c r="AZ22" s="705"/>
      <c r="BA22" s="705"/>
      <c r="BB22" s="705"/>
      <c r="BC22" s="705"/>
      <c r="BD22" s="705"/>
      <c r="BE22" s="705"/>
      <c r="BF22" s="706"/>
      <c r="BG22" s="685" t="s">
        <v>128</v>
      </c>
      <c r="BH22" s="686"/>
      <c r="BI22" s="686"/>
      <c r="BJ22" s="686"/>
      <c r="BK22" s="686"/>
      <c r="BL22" s="686"/>
      <c r="BM22" s="686"/>
      <c r="BN22" s="687"/>
      <c r="BO22" s="688" t="s">
        <v>233</v>
      </c>
      <c r="BP22" s="688"/>
      <c r="BQ22" s="688"/>
      <c r="BR22" s="688"/>
      <c r="BS22" s="694" t="s">
        <v>128</v>
      </c>
      <c r="BT22" s="686"/>
      <c r="BU22" s="686"/>
      <c r="BV22" s="686"/>
      <c r="BW22" s="686"/>
      <c r="BX22" s="686"/>
      <c r="BY22" s="686"/>
      <c r="BZ22" s="686"/>
      <c r="CA22" s="686"/>
      <c r="CB22" s="695"/>
      <c r="CD22" s="667" t="s">
        <v>283</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284</v>
      </c>
      <c r="C23" s="683"/>
      <c r="D23" s="683"/>
      <c r="E23" s="683"/>
      <c r="F23" s="683"/>
      <c r="G23" s="683"/>
      <c r="H23" s="683"/>
      <c r="I23" s="683"/>
      <c r="J23" s="683"/>
      <c r="K23" s="683"/>
      <c r="L23" s="683"/>
      <c r="M23" s="683"/>
      <c r="N23" s="683"/>
      <c r="O23" s="683"/>
      <c r="P23" s="683"/>
      <c r="Q23" s="684"/>
      <c r="R23" s="685">
        <v>3177115</v>
      </c>
      <c r="S23" s="686"/>
      <c r="T23" s="686"/>
      <c r="U23" s="686"/>
      <c r="V23" s="686"/>
      <c r="W23" s="686"/>
      <c r="X23" s="686"/>
      <c r="Y23" s="687"/>
      <c r="Z23" s="688">
        <v>20.6</v>
      </c>
      <c r="AA23" s="688"/>
      <c r="AB23" s="688"/>
      <c r="AC23" s="688"/>
      <c r="AD23" s="689">
        <v>3177115</v>
      </c>
      <c r="AE23" s="689"/>
      <c r="AF23" s="689"/>
      <c r="AG23" s="689"/>
      <c r="AH23" s="689"/>
      <c r="AI23" s="689"/>
      <c r="AJ23" s="689"/>
      <c r="AK23" s="689"/>
      <c r="AL23" s="690">
        <v>49.4</v>
      </c>
      <c r="AM23" s="691"/>
      <c r="AN23" s="691"/>
      <c r="AO23" s="692"/>
      <c r="AP23" s="704" t="s">
        <v>285</v>
      </c>
      <c r="AQ23" s="705"/>
      <c r="AR23" s="705"/>
      <c r="AS23" s="705"/>
      <c r="AT23" s="705"/>
      <c r="AU23" s="705"/>
      <c r="AV23" s="705"/>
      <c r="AW23" s="705"/>
      <c r="AX23" s="705"/>
      <c r="AY23" s="705"/>
      <c r="AZ23" s="705"/>
      <c r="BA23" s="705"/>
      <c r="BB23" s="705"/>
      <c r="BC23" s="705"/>
      <c r="BD23" s="705"/>
      <c r="BE23" s="705"/>
      <c r="BF23" s="706"/>
      <c r="BG23" s="685">
        <v>112613</v>
      </c>
      <c r="BH23" s="686"/>
      <c r="BI23" s="686"/>
      <c r="BJ23" s="686"/>
      <c r="BK23" s="686"/>
      <c r="BL23" s="686"/>
      <c r="BM23" s="686"/>
      <c r="BN23" s="687"/>
      <c r="BO23" s="688">
        <v>4.0999999999999996</v>
      </c>
      <c r="BP23" s="688"/>
      <c r="BQ23" s="688"/>
      <c r="BR23" s="688"/>
      <c r="BS23" s="694" t="s">
        <v>245</v>
      </c>
      <c r="BT23" s="686"/>
      <c r="BU23" s="686"/>
      <c r="BV23" s="686"/>
      <c r="BW23" s="686"/>
      <c r="BX23" s="686"/>
      <c r="BY23" s="686"/>
      <c r="BZ23" s="686"/>
      <c r="CA23" s="686"/>
      <c r="CB23" s="695"/>
      <c r="CD23" s="667" t="s">
        <v>222</v>
      </c>
      <c r="CE23" s="668"/>
      <c r="CF23" s="668"/>
      <c r="CG23" s="668"/>
      <c r="CH23" s="668"/>
      <c r="CI23" s="668"/>
      <c r="CJ23" s="668"/>
      <c r="CK23" s="668"/>
      <c r="CL23" s="668"/>
      <c r="CM23" s="668"/>
      <c r="CN23" s="668"/>
      <c r="CO23" s="668"/>
      <c r="CP23" s="668"/>
      <c r="CQ23" s="669"/>
      <c r="CR23" s="667" t="s">
        <v>286</v>
      </c>
      <c r="CS23" s="668"/>
      <c r="CT23" s="668"/>
      <c r="CU23" s="668"/>
      <c r="CV23" s="668"/>
      <c r="CW23" s="668"/>
      <c r="CX23" s="668"/>
      <c r="CY23" s="669"/>
      <c r="CZ23" s="667" t="s">
        <v>287</v>
      </c>
      <c r="DA23" s="668"/>
      <c r="DB23" s="668"/>
      <c r="DC23" s="669"/>
      <c r="DD23" s="667" t="s">
        <v>288</v>
      </c>
      <c r="DE23" s="668"/>
      <c r="DF23" s="668"/>
      <c r="DG23" s="668"/>
      <c r="DH23" s="668"/>
      <c r="DI23" s="668"/>
      <c r="DJ23" s="668"/>
      <c r="DK23" s="669"/>
      <c r="DL23" s="716" t="s">
        <v>289</v>
      </c>
      <c r="DM23" s="717"/>
      <c r="DN23" s="717"/>
      <c r="DO23" s="717"/>
      <c r="DP23" s="717"/>
      <c r="DQ23" s="717"/>
      <c r="DR23" s="717"/>
      <c r="DS23" s="717"/>
      <c r="DT23" s="717"/>
      <c r="DU23" s="717"/>
      <c r="DV23" s="718"/>
      <c r="DW23" s="667" t="s">
        <v>290</v>
      </c>
      <c r="DX23" s="668"/>
      <c r="DY23" s="668"/>
      <c r="DZ23" s="668"/>
      <c r="EA23" s="668"/>
      <c r="EB23" s="668"/>
      <c r="EC23" s="669"/>
    </row>
    <row r="24" spans="2:133" ht="11.25" customHeight="1">
      <c r="B24" s="682" t="s">
        <v>291</v>
      </c>
      <c r="C24" s="683"/>
      <c r="D24" s="683"/>
      <c r="E24" s="683"/>
      <c r="F24" s="683"/>
      <c r="G24" s="683"/>
      <c r="H24" s="683"/>
      <c r="I24" s="683"/>
      <c r="J24" s="683"/>
      <c r="K24" s="683"/>
      <c r="L24" s="683"/>
      <c r="M24" s="683"/>
      <c r="N24" s="683"/>
      <c r="O24" s="683"/>
      <c r="P24" s="683"/>
      <c r="Q24" s="684"/>
      <c r="R24" s="685">
        <v>474670</v>
      </c>
      <c r="S24" s="686"/>
      <c r="T24" s="686"/>
      <c r="U24" s="686"/>
      <c r="V24" s="686"/>
      <c r="W24" s="686"/>
      <c r="X24" s="686"/>
      <c r="Y24" s="687"/>
      <c r="Z24" s="688">
        <v>3.1</v>
      </c>
      <c r="AA24" s="688"/>
      <c r="AB24" s="688"/>
      <c r="AC24" s="688"/>
      <c r="AD24" s="689" t="s">
        <v>128</v>
      </c>
      <c r="AE24" s="689"/>
      <c r="AF24" s="689"/>
      <c r="AG24" s="689"/>
      <c r="AH24" s="689"/>
      <c r="AI24" s="689"/>
      <c r="AJ24" s="689"/>
      <c r="AK24" s="689"/>
      <c r="AL24" s="690" t="s">
        <v>233</v>
      </c>
      <c r="AM24" s="691"/>
      <c r="AN24" s="691"/>
      <c r="AO24" s="692"/>
      <c r="AP24" s="704" t="s">
        <v>292</v>
      </c>
      <c r="AQ24" s="705"/>
      <c r="AR24" s="705"/>
      <c r="AS24" s="705"/>
      <c r="AT24" s="705"/>
      <c r="AU24" s="705"/>
      <c r="AV24" s="705"/>
      <c r="AW24" s="705"/>
      <c r="AX24" s="705"/>
      <c r="AY24" s="705"/>
      <c r="AZ24" s="705"/>
      <c r="BA24" s="705"/>
      <c r="BB24" s="705"/>
      <c r="BC24" s="705"/>
      <c r="BD24" s="705"/>
      <c r="BE24" s="705"/>
      <c r="BF24" s="706"/>
      <c r="BG24" s="685" t="s">
        <v>250</v>
      </c>
      <c r="BH24" s="686"/>
      <c r="BI24" s="686"/>
      <c r="BJ24" s="686"/>
      <c r="BK24" s="686"/>
      <c r="BL24" s="686"/>
      <c r="BM24" s="686"/>
      <c r="BN24" s="687"/>
      <c r="BO24" s="688" t="s">
        <v>128</v>
      </c>
      <c r="BP24" s="688"/>
      <c r="BQ24" s="688"/>
      <c r="BR24" s="688"/>
      <c r="BS24" s="694" t="s">
        <v>128</v>
      </c>
      <c r="BT24" s="686"/>
      <c r="BU24" s="686"/>
      <c r="BV24" s="686"/>
      <c r="BW24" s="686"/>
      <c r="BX24" s="686"/>
      <c r="BY24" s="686"/>
      <c r="BZ24" s="686"/>
      <c r="CA24" s="686"/>
      <c r="CB24" s="695"/>
      <c r="CD24" s="696" t="s">
        <v>293</v>
      </c>
      <c r="CE24" s="697"/>
      <c r="CF24" s="697"/>
      <c r="CG24" s="697"/>
      <c r="CH24" s="697"/>
      <c r="CI24" s="697"/>
      <c r="CJ24" s="697"/>
      <c r="CK24" s="697"/>
      <c r="CL24" s="697"/>
      <c r="CM24" s="697"/>
      <c r="CN24" s="697"/>
      <c r="CO24" s="697"/>
      <c r="CP24" s="697"/>
      <c r="CQ24" s="698"/>
      <c r="CR24" s="674">
        <v>5267759</v>
      </c>
      <c r="CS24" s="675"/>
      <c r="CT24" s="675"/>
      <c r="CU24" s="675"/>
      <c r="CV24" s="675"/>
      <c r="CW24" s="675"/>
      <c r="CX24" s="675"/>
      <c r="CY24" s="676"/>
      <c r="CZ24" s="679">
        <v>35.4</v>
      </c>
      <c r="DA24" s="680"/>
      <c r="DB24" s="680"/>
      <c r="DC24" s="699"/>
      <c r="DD24" s="719">
        <v>4069967</v>
      </c>
      <c r="DE24" s="675"/>
      <c r="DF24" s="675"/>
      <c r="DG24" s="675"/>
      <c r="DH24" s="675"/>
      <c r="DI24" s="675"/>
      <c r="DJ24" s="675"/>
      <c r="DK24" s="676"/>
      <c r="DL24" s="719">
        <v>3965245</v>
      </c>
      <c r="DM24" s="675"/>
      <c r="DN24" s="675"/>
      <c r="DO24" s="675"/>
      <c r="DP24" s="675"/>
      <c r="DQ24" s="675"/>
      <c r="DR24" s="675"/>
      <c r="DS24" s="675"/>
      <c r="DT24" s="675"/>
      <c r="DU24" s="675"/>
      <c r="DV24" s="676"/>
      <c r="DW24" s="679">
        <v>59.1</v>
      </c>
      <c r="DX24" s="680"/>
      <c r="DY24" s="680"/>
      <c r="DZ24" s="680"/>
      <c r="EA24" s="680"/>
      <c r="EB24" s="680"/>
      <c r="EC24" s="681"/>
    </row>
    <row r="25" spans="2:133" ht="11.25" customHeight="1">
      <c r="B25" s="682" t="s">
        <v>294</v>
      </c>
      <c r="C25" s="683"/>
      <c r="D25" s="683"/>
      <c r="E25" s="683"/>
      <c r="F25" s="683"/>
      <c r="G25" s="683"/>
      <c r="H25" s="683"/>
      <c r="I25" s="683"/>
      <c r="J25" s="683"/>
      <c r="K25" s="683"/>
      <c r="L25" s="683"/>
      <c r="M25" s="683"/>
      <c r="N25" s="683"/>
      <c r="O25" s="683"/>
      <c r="P25" s="683"/>
      <c r="Q25" s="684"/>
      <c r="R25" s="685" t="s">
        <v>250</v>
      </c>
      <c r="S25" s="686"/>
      <c r="T25" s="686"/>
      <c r="U25" s="686"/>
      <c r="V25" s="686"/>
      <c r="W25" s="686"/>
      <c r="X25" s="686"/>
      <c r="Y25" s="687"/>
      <c r="Z25" s="688" t="s">
        <v>250</v>
      </c>
      <c r="AA25" s="688"/>
      <c r="AB25" s="688"/>
      <c r="AC25" s="688"/>
      <c r="AD25" s="689" t="s">
        <v>128</v>
      </c>
      <c r="AE25" s="689"/>
      <c r="AF25" s="689"/>
      <c r="AG25" s="689"/>
      <c r="AH25" s="689"/>
      <c r="AI25" s="689"/>
      <c r="AJ25" s="689"/>
      <c r="AK25" s="689"/>
      <c r="AL25" s="690" t="s">
        <v>233</v>
      </c>
      <c r="AM25" s="691"/>
      <c r="AN25" s="691"/>
      <c r="AO25" s="692"/>
      <c r="AP25" s="704" t="s">
        <v>295</v>
      </c>
      <c r="AQ25" s="705"/>
      <c r="AR25" s="705"/>
      <c r="AS25" s="705"/>
      <c r="AT25" s="705"/>
      <c r="AU25" s="705"/>
      <c r="AV25" s="705"/>
      <c r="AW25" s="705"/>
      <c r="AX25" s="705"/>
      <c r="AY25" s="705"/>
      <c r="AZ25" s="705"/>
      <c r="BA25" s="705"/>
      <c r="BB25" s="705"/>
      <c r="BC25" s="705"/>
      <c r="BD25" s="705"/>
      <c r="BE25" s="705"/>
      <c r="BF25" s="706"/>
      <c r="BG25" s="685" t="s">
        <v>233</v>
      </c>
      <c r="BH25" s="686"/>
      <c r="BI25" s="686"/>
      <c r="BJ25" s="686"/>
      <c r="BK25" s="686"/>
      <c r="BL25" s="686"/>
      <c r="BM25" s="686"/>
      <c r="BN25" s="687"/>
      <c r="BO25" s="688" t="s">
        <v>128</v>
      </c>
      <c r="BP25" s="688"/>
      <c r="BQ25" s="688"/>
      <c r="BR25" s="688"/>
      <c r="BS25" s="694" t="s">
        <v>128</v>
      </c>
      <c r="BT25" s="686"/>
      <c r="BU25" s="686"/>
      <c r="BV25" s="686"/>
      <c r="BW25" s="686"/>
      <c r="BX25" s="686"/>
      <c r="BY25" s="686"/>
      <c r="BZ25" s="686"/>
      <c r="CA25" s="686"/>
      <c r="CB25" s="695"/>
      <c r="CD25" s="700" t="s">
        <v>296</v>
      </c>
      <c r="CE25" s="701"/>
      <c r="CF25" s="701"/>
      <c r="CG25" s="701"/>
      <c r="CH25" s="701"/>
      <c r="CI25" s="701"/>
      <c r="CJ25" s="701"/>
      <c r="CK25" s="701"/>
      <c r="CL25" s="701"/>
      <c r="CM25" s="701"/>
      <c r="CN25" s="701"/>
      <c r="CO25" s="701"/>
      <c r="CP25" s="701"/>
      <c r="CQ25" s="702"/>
      <c r="CR25" s="685">
        <v>2589888</v>
      </c>
      <c r="CS25" s="722"/>
      <c r="CT25" s="722"/>
      <c r="CU25" s="722"/>
      <c r="CV25" s="722"/>
      <c r="CW25" s="722"/>
      <c r="CX25" s="722"/>
      <c r="CY25" s="723"/>
      <c r="CZ25" s="690">
        <v>17.399999999999999</v>
      </c>
      <c r="DA25" s="720"/>
      <c r="DB25" s="720"/>
      <c r="DC25" s="724"/>
      <c r="DD25" s="694">
        <v>2316016</v>
      </c>
      <c r="DE25" s="722"/>
      <c r="DF25" s="722"/>
      <c r="DG25" s="722"/>
      <c r="DH25" s="722"/>
      <c r="DI25" s="722"/>
      <c r="DJ25" s="722"/>
      <c r="DK25" s="723"/>
      <c r="DL25" s="694">
        <v>2214256</v>
      </c>
      <c r="DM25" s="722"/>
      <c r="DN25" s="722"/>
      <c r="DO25" s="722"/>
      <c r="DP25" s="722"/>
      <c r="DQ25" s="722"/>
      <c r="DR25" s="722"/>
      <c r="DS25" s="722"/>
      <c r="DT25" s="722"/>
      <c r="DU25" s="722"/>
      <c r="DV25" s="723"/>
      <c r="DW25" s="690">
        <v>33</v>
      </c>
      <c r="DX25" s="720"/>
      <c r="DY25" s="720"/>
      <c r="DZ25" s="720"/>
      <c r="EA25" s="720"/>
      <c r="EB25" s="720"/>
      <c r="EC25" s="721"/>
    </row>
    <row r="26" spans="2:133" ht="11.25" customHeight="1">
      <c r="B26" s="682" t="s">
        <v>297</v>
      </c>
      <c r="C26" s="683"/>
      <c r="D26" s="683"/>
      <c r="E26" s="683"/>
      <c r="F26" s="683"/>
      <c r="G26" s="683"/>
      <c r="H26" s="683"/>
      <c r="I26" s="683"/>
      <c r="J26" s="683"/>
      <c r="K26" s="683"/>
      <c r="L26" s="683"/>
      <c r="M26" s="683"/>
      <c r="N26" s="683"/>
      <c r="O26" s="683"/>
      <c r="P26" s="683"/>
      <c r="Q26" s="684"/>
      <c r="R26" s="685">
        <v>6949632</v>
      </c>
      <c r="S26" s="686"/>
      <c r="T26" s="686"/>
      <c r="U26" s="686"/>
      <c r="V26" s="686"/>
      <c r="W26" s="686"/>
      <c r="X26" s="686"/>
      <c r="Y26" s="687"/>
      <c r="Z26" s="688">
        <v>45.1</v>
      </c>
      <c r="AA26" s="688"/>
      <c r="AB26" s="688"/>
      <c r="AC26" s="688"/>
      <c r="AD26" s="689">
        <v>6362349</v>
      </c>
      <c r="AE26" s="689"/>
      <c r="AF26" s="689"/>
      <c r="AG26" s="689"/>
      <c r="AH26" s="689"/>
      <c r="AI26" s="689"/>
      <c r="AJ26" s="689"/>
      <c r="AK26" s="689"/>
      <c r="AL26" s="690">
        <v>98.9</v>
      </c>
      <c r="AM26" s="691"/>
      <c r="AN26" s="691"/>
      <c r="AO26" s="692"/>
      <c r="AP26" s="704" t="s">
        <v>298</v>
      </c>
      <c r="AQ26" s="731"/>
      <c r="AR26" s="731"/>
      <c r="AS26" s="731"/>
      <c r="AT26" s="731"/>
      <c r="AU26" s="731"/>
      <c r="AV26" s="731"/>
      <c r="AW26" s="731"/>
      <c r="AX26" s="731"/>
      <c r="AY26" s="731"/>
      <c r="AZ26" s="731"/>
      <c r="BA26" s="731"/>
      <c r="BB26" s="731"/>
      <c r="BC26" s="731"/>
      <c r="BD26" s="731"/>
      <c r="BE26" s="731"/>
      <c r="BF26" s="706"/>
      <c r="BG26" s="685" t="s">
        <v>245</v>
      </c>
      <c r="BH26" s="686"/>
      <c r="BI26" s="686"/>
      <c r="BJ26" s="686"/>
      <c r="BK26" s="686"/>
      <c r="BL26" s="686"/>
      <c r="BM26" s="686"/>
      <c r="BN26" s="687"/>
      <c r="BO26" s="688" t="s">
        <v>233</v>
      </c>
      <c r="BP26" s="688"/>
      <c r="BQ26" s="688"/>
      <c r="BR26" s="688"/>
      <c r="BS26" s="694" t="s">
        <v>250</v>
      </c>
      <c r="BT26" s="686"/>
      <c r="BU26" s="686"/>
      <c r="BV26" s="686"/>
      <c r="BW26" s="686"/>
      <c r="BX26" s="686"/>
      <c r="BY26" s="686"/>
      <c r="BZ26" s="686"/>
      <c r="CA26" s="686"/>
      <c r="CB26" s="695"/>
      <c r="CD26" s="700" t="s">
        <v>299</v>
      </c>
      <c r="CE26" s="701"/>
      <c r="CF26" s="701"/>
      <c r="CG26" s="701"/>
      <c r="CH26" s="701"/>
      <c r="CI26" s="701"/>
      <c r="CJ26" s="701"/>
      <c r="CK26" s="701"/>
      <c r="CL26" s="701"/>
      <c r="CM26" s="701"/>
      <c r="CN26" s="701"/>
      <c r="CO26" s="701"/>
      <c r="CP26" s="701"/>
      <c r="CQ26" s="702"/>
      <c r="CR26" s="685">
        <v>1543189</v>
      </c>
      <c r="CS26" s="686"/>
      <c r="CT26" s="686"/>
      <c r="CU26" s="686"/>
      <c r="CV26" s="686"/>
      <c r="CW26" s="686"/>
      <c r="CX26" s="686"/>
      <c r="CY26" s="687"/>
      <c r="CZ26" s="690">
        <v>10.4</v>
      </c>
      <c r="DA26" s="720"/>
      <c r="DB26" s="720"/>
      <c r="DC26" s="724"/>
      <c r="DD26" s="694">
        <v>1386859</v>
      </c>
      <c r="DE26" s="686"/>
      <c r="DF26" s="686"/>
      <c r="DG26" s="686"/>
      <c r="DH26" s="686"/>
      <c r="DI26" s="686"/>
      <c r="DJ26" s="686"/>
      <c r="DK26" s="687"/>
      <c r="DL26" s="694" t="s">
        <v>128</v>
      </c>
      <c r="DM26" s="686"/>
      <c r="DN26" s="686"/>
      <c r="DO26" s="686"/>
      <c r="DP26" s="686"/>
      <c r="DQ26" s="686"/>
      <c r="DR26" s="686"/>
      <c r="DS26" s="686"/>
      <c r="DT26" s="686"/>
      <c r="DU26" s="686"/>
      <c r="DV26" s="687"/>
      <c r="DW26" s="690" t="s">
        <v>233</v>
      </c>
      <c r="DX26" s="720"/>
      <c r="DY26" s="720"/>
      <c r="DZ26" s="720"/>
      <c r="EA26" s="720"/>
      <c r="EB26" s="720"/>
      <c r="EC26" s="721"/>
    </row>
    <row r="27" spans="2:133" ht="11.25" customHeight="1">
      <c r="B27" s="682" t="s">
        <v>300</v>
      </c>
      <c r="C27" s="683"/>
      <c r="D27" s="683"/>
      <c r="E27" s="683"/>
      <c r="F27" s="683"/>
      <c r="G27" s="683"/>
      <c r="H27" s="683"/>
      <c r="I27" s="683"/>
      <c r="J27" s="683"/>
      <c r="K27" s="683"/>
      <c r="L27" s="683"/>
      <c r="M27" s="683"/>
      <c r="N27" s="683"/>
      <c r="O27" s="683"/>
      <c r="P27" s="683"/>
      <c r="Q27" s="684"/>
      <c r="R27" s="685">
        <v>1091</v>
      </c>
      <c r="S27" s="686"/>
      <c r="T27" s="686"/>
      <c r="U27" s="686"/>
      <c r="V27" s="686"/>
      <c r="W27" s="686"/>
      <c r="X27" s="686"/>
      <c r="Y27" s="687"/>
      <c r="Z27" s="688">
        <v>0</v>
      </c>
      <c r="AA27" s="688"/>
      <c r="AB27" s="688"/>
      <c r="AC27" s="688"/>
      <c r="AD27" s="689">
        <v>1091</v>
      </c>
      <c r="AE27" s="689"/>
      <c r="AF27" s="689"/>
      <c r="AG27" s="689"/>
      <c r="AH27" s="689"/>
      <c r="AI27" s="689"/>
      <c r="AJ27" s="689"/>
      <c r="AK27" s="689"/>
      <c r="AL27" s="690">
        <v>0</v>
      </c>
      <c r="AM27" s="691"/>
      <c r="AN27" s="691"/>
      <c r="AO27" s="692"/>
      <c r="AP27" s="682" t="s">
        <v>301</v>
      </c>
      <c r="AQ27" s="683"/>
      <c r="AR27" s="683"/>
      <c r="AS27" s="683"/>
      <c r="AT27" s="683"/>
      <c r="AU27" s="683"/>
      <c r="AV27" s="683"/>
      <c r="AW27" s="683"/>
      <c r="AX27" s="683"/>
      <c r="AY27" s="683"/>
      <c r="AZ27" s="683"/>
      <c r="BA27" s="683"/>
      <c r="BB27" s="683"/>
      <c r="BC27" s="683"/>
      <c r="BD27" s="683"/>
      <c r="BE27" s="683"/>
      <c r="BF27" s="684"/>
      <c r="BG27" s="685">
        <v>2737449</v>
      </c>
      <c r="BH27" s="686"/>
      <c r="BI27" s="686"/>
      <c r="BJ27" s="686"/>
      <c r="BK27" s="686"/>
      <c r="BL27" s="686"/>
      <c r="BM27" s="686"/>
      <c r="BN27" s="687"/>
      <c r="BO27" s="688">
        <v>100</v>
      </c>
      <c r="BP27" s="688"/>
      <c r="BQ27" s="688"/>
      <c r="BR27" s="688"/>
      <c r="BS27" s="694" t="s">
        <v>250</v>
      </c>
      <c r="BT27" s="686"/>
      <c r="BU27" s="686"/>
      <c r="BV27" s="686"/>
      <c r="BW27" s="686"/>
      <c r="BX27" s="686"/>
      <c r="BY27" s="686"/>
      <c r="BZ27" s="686"/>
      <c r="CA27" s="686"/>
      <c r="CB27" s="695"/>
      <c r="CD27" s="700" t="s">
        <v>302</v>
      </c>
      <c r="CE27" s="701"/>
      <c r="CF27" s="701"/>
      <c r="CG27" s="701"/>
      <c r="CH27" s="701"/>
      <c r="CI27" s="701"/>
      <c r="CJ27" s="701"/>
      <c r="CK27" s="701"/>
      <c r="CL27" s="701"/>
      <c r="CM27" s="701"/>
      <c r="CN27" s="701"/>
      <c r="CO27" s="701"/>
      <c r="CP27" s="701"/>
      <c r="CQ27" s="702"/>
      <c r="CR27" s="685">
        <v>1342125</v>
      </c>
      <c r="CS27" s="722"/>
      <c r="CT27" s="722"/>
      <c r="CU27" s="722"/>
      <c r="CV27" s="722"/>
      <c r="CW27" s="722"/>
      <c r="CX27" s="722"/>
      <c r="CY27" s="723"/>
      <c r="CZ27" s="690">
        <v>9</v>
      </c>
      <c r="DA27" s="720"/>
      <c r="DB27" s="720"/>
      <c r="DC27" s="724"/>
      <c r="DD27" s="694">
        <v>446841</v>
      </c>
      <c r="DE27" s="722"/>
      <c r="DF27" s="722"/>
      <c r="DG27" s="722"/>
      <c r="DH27" s="722"/>
      <c r="DI27" s="722"/>
      <c r="DJ27" s="722"/>
      <c r="DK27" s="723"/>
      <c r="DL27" s="694">
        <v>443879</v>
      </c>
      <c r="DM27" s="722"/>
      <c r="DN27" s="722"/>
      <c r="DO27" s="722"/>
      <c r="DP27" s="722"/>
      <c r="DQ27" s="722"/>
      <c r="DR27" s="722"/>
      <c r="DS27" s="722"/>
      <c r="DT27" s="722"/>
      <c r="DU27" s="722"/>
      <c r="DV27" s="723"/>
      <c r="DW27" s="690">
        <v>6.6</v>
      </c>
      <c r="DX27" s="720"/>
      <c r="DY27" s="720"/>
      <c r="DZ27" s="720"/>
      <c r="EA27" s="720"/>
      <c r="EB27" s="720"/>
      <c r="EC27" s="721"/>
    </row>
    <row r="28" spans="2:133" ht="11.25" customHeight="1">
      <c r="B28" s="682" t="s">
        <v>303</v>
      </c>
      <c r="C28" s="683"/>
      <c r="D28" s="683"/>
      <c r="E28" s="683"/>
      <c r="F28" s="683"/>
      <c r="G28" s="683"/>
      <c r="H28" s="683"/>
      <c r="I28" s="683"/>
      <c r="J28" s="683"/>
      <c r="K28" s="683"/>
      <c r="L28" s="683"/>
      <c r="M28" s="683"/>
      <c r="N28" s="683"/>
      <c r="O28" s="683"/>
      <c r="P28" s="683"/>
      <c r="Q28" s="684"/>
      <c r="R28" s="685">
        <v>10176</v>
      </c>
      <c r="S28" s="686"/>
      <c r="T28" s="686"/>
      <c r="U28" s="686"/>
      <c r="V28" s="686"/>
      <c r="W28" s="686"/>
      <c r="X28" s="686"/>
      <c r="Y28" s="687"/>
      <c r="Z28" s="688">
        <v>0.1</v>
      </c>
      <c r="AA28" s="688"/>
      <c r="AB28" s="688"/>
      <c r="AC28" s="688"/>
      <c r="AD28" s="689" t="s">
        <v>245</v>
      </c>
      <c r="AE28" s="689"/>
      <c r="AF28" s="689"/>
      <c r="AG28" s="689"/>
      <c r="AH28" s="689"/>
      <c r="AI28" s="689"/>
      <c r="AJ28" s="689"/>
      <c r="AK28" s="689"/>
      <c r="AL28" s="690" t="s">
        <v>128</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304</v>
      </c>
      <c r="CE28" s="701"/>
      <c r="CF28" s="701"/>
      <c r="CG28" s="701"/>
      <c r="CH28" s="701"/>
      <c r="CI28" s="701"/>
      <c r="CJ28" s="701"/>
      <c r="CK28" s="701"/>
      <c r="CL28" s="701"/>
      <c r="CM28" s="701"/>
      <c r="CN28" s="701"/>
      <c r="CO28" s="701"/>
      <c r="CP28" s="701"/>
      <c r="CQ28" s="702"/>
      <c r="CR28" s="685">
        <v>1335746</v>
      </c>
      <c r="CS28" s="686"/>
      <c r="CT28" s="686"/>
      <c r="CU28" s="686"/>
      <c r="CV28" s="686"/>
      <c r="CW28" s="686"/>
      <c r="CX28" s="686"/>
      <c r="CY28" s="687"/>
      <c r="CZ28" s="690">
        <v>9</v>
      </c>
      <c r="DA28" s="720"/>
      <c r="DB28" s="720"/>
      <c r="DC28" s="724"/>
      <c r="DD28" s="694">
        <v>1307110</v>
      </c>
      <c r="DE28" s="686"/>
      <c r="DF28" s="686"/>
      <c r="DG28" s="686"/>
      <c r="DH28" s="686"/>
      <c r="DI28" s="686"/>
      <c r="DJ28" s="686"/>
      <c r="DK28" s="687"/>
      <c r="DL28" s="694">
        <v>1307110</v>
      </c>
      <c r="DM28" s="686"/>
      <c r="DN28" s="686"/>
      <c r="DO28" s="686"/>
      <c r="DP28" s="686"/>
      <c r="DQ28" s="686"/>
      <c r="DR28" s="686"/>
      <c r="DS28" s="686"/>
      <c r="DT28" s="686"/>
      <c r="DU28" s="686"/>
      <c r="DV28" s="687"/>
      <c r="DW28" s="690">
        <v>19.5</v>
      </c>
      <c r="DX28" s="720"/>
      <c r="DY28" s="720"/>
      <c r="DZ28" s="720"/>
      <c r="EA28" s="720"/>
      <c r="EB28" s="720"/>
      <c r="EC28" s="721"/>
    </row>
    <row r="29" spans="2:133" ht="11.25" customHeight="1">
      <c r="B29" s="682" t="s">
        <v>305</v>
      </c>
      <c r="C29" s="683"/>
      <c r="D29" s="683"/>
      <c r="E29" s="683"/>
      <c r="F29" s="683"/>
      <c r="G29" s="683"/>
      <c r="H29" s="683"/>
      <c r="I29" s="683"/>
      <c r="J29" s="683"/>
      <c r="K29" s="683"/>
      <c r="L29" s="683"/>
      <c r="M29" s="683"/>
      <c r="N29" s="683"/>
      <c r="O29" s="683"/>
      <c r="P29" s="683"/>
      <c r="Q29" s="684"/>
      <c r="R29" s="685">
        <v>115280</v>
      </c>
      <c r="S29" s="686"/>
      <c r="T29" s="686"/>
      <c r="U29" s="686"/>
      <c r="V29" s="686"/>
      <c r="W29" s="686"/>
      <c r="X29" s="686"/>
      <c r="Y29" s="687"/>
      <c r="Z29" s="688">
        <v>0.7</v>
      </c>
      <c r="AA29" s="688"/>
      <c r="AB29" s="688"/>
      <c r="AC29" s="688"/>
      <c r="AD29" s="689">
        <v>28560</v>
      </c>
      <c r="AE29" s="689"/>
      <c r="AF29" s="689"/>
      <c r="AG29" s="689"/>
      <c r="AH29" s="689"/>
      <c r="AI29" s="689"/>
      <c r="AJ29" s="689"/>
      <c r="AK29" s="689"/>
      <c r="AL29" s="690">
        <v>0.4</v>
      </c>
      <c r="AM29" s="691"/>
      <c r="AN29" s="691"/>
      <c r="AO29" s="692"/>
      <c r="AP29" s="734"/>
      <c r="AQ29" s="735"/>
      <c r="AR29" s="735"/>
      <c r="AS29" s="735"/>
      <c r="AT29" s="735"/>
      <c r="AU29" s="735"/>
      <c r="AV29" s="735"/>
      <c r="AW29" s="735"/>
      <c r="AX29" s="735"/>
      <c r="AY29" s="735"/>
      <c r="AZ29" s="735"/>
      <c r="BA29" s="735"/>
      <c r="BB29" s="735"/>
      <c r="BC29" s="735"/>
      <c r="BD29" s="735"/>
      <c r="BE29" s="735"/>
      <c r="BF29" s="736"/>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306</v>
      </c>
      <c r="CE29" s="726"/>
      <c r="CF29" s="700" t="s">
        <v>69</v>
      </c>
      <c r="CG29" s="701"/>
      <c r="CH29" s="701"/>
      <c r="CI29" s="701"/>
      <c r="CJ29" s="701"/>
      <c r="CK29" s="701"/>
      <c r="CL29" s="701"/>
      <c r="CM29" s="701"/>
      <c r="CN29" s="701"/>
      <c r="CO29" s="701"/>
      <c r="CP29" s="701"/>
      <c r="CQ29" s="702"/>
      <c r="CR29" s="685">
        <v>1335746</v>
      </c>
      <c r="CS29" s="722"/>
      <c r="CT29" s="722"/>
      <c r="CU29" s="722"/>
      <c r="CV29" s="722"/>
      <c r="CW29" s="722"/>
      <c r="CX29" s="722"/>
      <c r="CY29" s="723"/>
      <c r="CZ29" s="690">
        <v>9</v>
      </c>
      <c r="DA29" s="720"/>
      <c r="DB29" s="720"/>
      <c r="DC29" s="724"/>
      <c r="DD29" s="694">
        <v>1307110</v>
      </c>
      <c r="DE29" s="722"/>
      <c r="DF29" s="722"/>
      <c r="DG29" s="722"/>
      <c r="DH29" s="722"/>
      <c r="DI29" s="722"/>
      <c r="DJ29" s="722"/>
      <c r="DK29" s="723"/>
      <c r="DL29" s="694">
        <v>1307110</v>
      </c>
      <c r="DM29" s="722"/>
      <c r="DN29" s="722"/>
      <c r="DO29" s="722"/>
      <c r="DP29" s="722"/>
      <c r="DQ29" s="722"/>
      <c r="DR29" s="722"/>
      <c r="DS29" s="722"/>
      <c r="DT29" s="722"/>
      <c r="DU29" s="722"/>
      <c r="DV29" s="723"/>
      <c r="DW29" s="690">
        <v>19.5</v>
      </c>
      <c r="DX29" s="720"/>
      <c r="DY29" s="720"/>
      <c r="DZ29" s="720"/>
      <c r="EA29" s="720"/>
      <c r="EB29" s="720"/>
      <c r="EC29" s="721"/>
    </row>
    <row r="30" spans="2:133" ht="11.25" customHeight="1">
      <c r="B30" s="682" t="s">
        <v>307</v>
      </c>
      <c r="C30" s="683"/>
      <c r="D30" s="683"/>
      <c r="E30" s="683"/>
      <c r="F30" s="683"/>
      <c r="G30" s="683"/>
      <c r="H30" s="683"/>
      <c r="I30" s="683"/>
      <c r="J30" s="683"/>
      <c r="K30" s="683"/>
      <c r="L30" s="683"/>
      <c r="M30" s="683"/>
      <c r="N30" s="683"/>
      <c r="O30" s="683"/>
      <c r="P30" s="683"/>
      <c r="Q30" s="684"/>
      <c r="R30" s="685">
        <v>35573</v>
      </c>
      <c r="S30" s="686"/>
      <c r="T30" s="686"/>
      <c r="U30" s="686"/>
      <c r="V30" s="686"/>
      <c r="W30" s="686"/>
      <c r="X30" s="686"/>
      <c r="Y30" s="687"/>
      <c r="Z30" s="688">
        <v>0.2</v>
      </c>
      <c r="AA30" s="688"/>
      <c r="AB30" s="688"/>
      <c r="AC30" s="688"/>
      <c r="AD30" s="689">
        <v>203</v>
      </c>
      <c r="AE30" s="689"/>
      <c r="AF30" s="689"/>
      <c r="AG30" s="689"/>
      <c r="AH30" s="689"/>
      <c r="AI30" s="689"/>
      <c r="AJ30" s="689"/>
      <c r="AK30" s="689"/>
      <c r="AL30" s="690">
        <v>0</v>
      </c>
      <c r="AM30" s="691"/>
      <c r="AN30" s="691"/>
      <c r="AO30" s="692"/>
      <c r="AP30" s="664" t="s">
        <v>222</v>
      </c>
      <c r="AQ30" s="665"/>
      <c r="AR30" s="665"/>
      <c r="AS30" s="665"/>
      <c r="AT30" s="665"/>
      <c r="AU30" s="665"/>
      <c r="AV30" s="665"/>
      <c r="AW30" s="665"/>
      <c r="AX30" s="665"/>
      <c r="AY30" s="665"/>
      <c r="AZ30" s="665"/>
      <c r="BA30" s="665"/>
      <c r="BB30" s="665"/>
      <c r="BC30" s="665"/>
      <c r="BD30" s="665"/>
      <c r="BE30" s="665"/>
      <c r="BF30" s="666"/>
      <c r="BG30" s="664" t="s">
        <v>308</v>
      </c>
      <c r="BH30" s="732"/>
      <c r="BI30" s="732"/>
      <c r="BJ30" s="732"/>
      <c r="BK30" s="732"/>
      <c r="BL30" s="732"/>
      <c r="BM30" s="732"/>
      <c r="BN30" s="732"/>
      <c r="BO30" s="732"/>
      <c r="BP30" s="732"/>
      <c r="BQ30" s="733"/>
      <c r="BR30" s="664" t="s">
        <v>309</v>
      </c>
      <c r="BS30" s="732"/>
      <c r="BT30" s="732"/>
      <c r="BU30" s="732"/>
      <c r="BV30" s="732"/>
      <c r="BW30" s="732"/>
      <c r="BX30" s="732"/>
      <c r="BY30" s="732"/>
      <c r="BZ30" s="732"/>
      <c r="CA30" s="732"/>
      <c r="CB30" s="733"/>
      <c r="CD30" s="727"/>
      <c r="CE30" s="728"/>
      <c r="CF30" s="700" t="s">
        <v>310</v>
      </c>
      <c r="CG30" s="701"/>
      <c r="CH30" s="701"/>
      <c r="CI30" s="701"/>
      <c r="CJ30" s="701"/>
      <c r="CK30" s="701"/>
      <c r="CL30" s="701"/>
      <c r="CM30" s="701"/>
      <c r="CN30" s="701"/>
      <c r="CO30" s="701"/>
      <c r="CP30" s="701"/>
      <c r="CQ30" s="702"/>
      <c r="CR30" s="685">
        <v>1283878</v>
      </c>
      <c r="CS30" s="686"/>
      <c r="CT30" s="686"/>
      <c r="CU30" s="686"/>
      <c r="CV30" s="686"/>
      <c r="CW30" s="686"/>
      <c r="CX30" s="686"/>
      <c r="CY30" s="687"/>
      <c r="CZ30" s="690">
        <v>8.6</v>
      </c>
      <c r="DA30" s="720"/>
      <c r="DB30" s="720"/>
      <c r="DC30" s="724"/>
      <c r="DD30" s="694">
        <v>1256114</v>
      </c>
      <c r="DE30" s="686"/>
      <c r="DF30" s="686"/>
      <c r="DG30" s="686"/>
      <c r="DH30" s="686"/>
      <c r="DI30" s="686"/>
      <c r="DJ30" s="686"/>
      <c r="DK30" s="687"/>
      <c r="DL30" s="694">
        <v>1256114</v>
      </c>
      <c r="DM30" s="686"/>
      <c r="DN30" s="686"/>
      <c r="DO30" s="686"/>
      <c r="DP30" s="686"/>
      <c r="DQ30" s="686"/>
      <c r="DR30" s="686"/>
      <c r="DS30" s="686"/>
      <c r="DT30" s="686"/>
      <c r="DU30" s="686"/>
      <c r="DV30" s="687"/>
      <c r="DW30" s="690">
        <v>18.7</v>
      </c>
      <c r="DX30" s="720"/>
      <c r="DY30" s="720"/>
      <c r="DZ30" s="720"/>
      <c r="EA30" s="720"/>
      <c r="EB30" s="720"/>
      <c r="EC30" s="721"/>
    </row>
    <row r="31" spans="2:133" ht="11.25" customHeight="1">
      <c r="B31" s="682" t="s">
        <v>311</v>
      </c>
      <c r="C31" s="683"/>
      <c r="D31" s="683"/>
      <c r="E31" s="683"/>
      <c r="F31" s="683"/>
      <c r="G31" s="683"/>
      <c r="H31" s="683"/>
      <c r="I31" s="683"/>
      <c r="J31" s="683"/>
      <c r="K31" s="683"/>
      <c r="L31" s="683"/>
      <c r="M31" s="683"/>
      <c r="N31" s="683"/>
      <c r="O31" s="683"/>
      <c r="P31" s="683"/>
      <c r="Q31" s="684"/>
      <c r="R31" s="685">
        <v>3183444</v>
      </c>
      <c r="S31" s="686"/>
      <c r="T31" s="686"/>
      <c r="U31" s="686"/>
      <c r="V31" s="686"/>
      <c r="W31" s="686"/>
      <c r="X31" s="686"/>
      <c r="Y31" s="687"/>
      <c r="Z31" s="688">
        <v>20.7</v>
      </c>
      <c r="AA31" s="688"/>
      <c r="AB31" s="688"/>
      <c r="AC31" s="688"/>
      <c r="AD31" s="689" t="s">
        <v>128</v>
      </c>
      <c r="AE31" s="689"/>
      <c r="AF31" s="689"/>
      <c r="AG31" s="689"/>
      <c r="AH31" s="689"/>
      <c r="AI31" s="689"/>
      <c r="AJ31" s="689"/>
      <c r="AK31" s="689"/>
      <c r="AL31" s="690" t="s">
        <v>128</v>
      </c>
      <c r="AM31" s="691"/>
      <c r="AN31" s="691"/>
      <c r="AO31" s="692"/>
      <c r="AP31" s="739" t="s">
        <v>312</v>
      </c>
      <c r="AQ31" s="740"/>
      <c r="AR31" s="740"/>
      <c r="AS31" s="740"/>
      <c r="AT31" s="745" t="s">
        <v>313</v>
      </c>
      <c r="AU31" s="231"/>
      <c r="AV31" s="231"/>
      <c r="AW31" s="231"/>
      <c r="AX31" s="671" t="s">
        <v>186</v>
      </c>
      <c r="AY31" s="672"/>
      <c r="AZ31" s="672"/>
      <c r="BA31" s="672"/>
      <c r="BB31" s="672"/>
      <c r="BC31" s="672"/>
      <c r="BD31" s="672"/>
      <c r="BE31" s="672"/>
      <c r="BF31" s="673"/>
      <c r="BG31" s="753">
        <v>95</v>
      </c>
      <c r="BH31" s="737"/>
      <c r="BI31" s="737"/>
      <c r="BJ31" s="737"/>
      <c r="BK31" s="737"/>
      <c r="BL31" s="737"/>
      <c r="BM31" s="680">
        <v>92</v>
      </c>
      <c r="BN31" s="737"/>
      <c r="BO31" s="737"/>
      <c r="BP31" s="737"/>
      <c r="BQ31" s="738"/>
      <c r="BR31" s="753">
        <v>98</v>
      </c>
      <c r="BS31" s="737"/>
      <c r="BT31" s="737"/>
      <c r="BU31" s="737"/>
      <c r="BV31" s="737"/>
      <c r="BW31" s="737"/>
      <c r="BX31" s="680">
        <v>95.3</v>
      </c>
      <c r="BY31" s="737"/>
      <c r="BZ31" s="737"/>
      <c r="CA31" s="737"/>
      <c r="CB31" s="738"/>
      <c r="CD31" s="727"/>
      <c r="CE31" s="728"/>
      <c r="CF31" s="700" t="s">
        <v>314</v>
      </c>
      <c r="CG31" s="701"/>
      <c r="CH31" s="701"/>
      <c r="CI31" s="701"/>
      <c r="CJ31" s="701"/>
      <c r="CK31" s="701"/>
      <c r="CL31" s="701"/>
      <c r="CM31" s="701"/>
      <c r="CN31" s="701"/>
      <c r="CO31" s="701"/>
      <c r="CP31" s="701"/>
      <c r="CQ31" s="702"/>
      <c r="CR31" s="685">
        <v>51868</v>
      </c>
      <c r="CS31" s="722"/>
      <c r="CT31" s="722"/>
      <c r="CU31" s="722"/>
      <c r="CV31" s="722"/>
      <c r="CW31" s="722"/>
      <c r="CX31" s="722"/>
      <c r="CY31" s="723"/>
      <c r="CZ31" s="690">
        <v>0.3</v>
      </c>
      <c r="DA31" s="720"/>
      <c r="DB31" s="720"/>
      <c r="DC31" s="724"/>
      <c r="DD31" s="694">
        <v>50996</v>
      </c>
      <c r="DE31" s="722"/>
      <c r="DF31" s="722"/>
      <c r="DG31" s="722"/>
      <c r="DH31" s="722"/>
      <c r="DI31" s="722"/>
      <c r="DJ31" s="722"/>
      <c r="DK31" s="723"/>
      <c r="DL31" s="694">
        <v>50996</v>
      </c>
      <c r="DM31" s="722"/>
      <c r="DN31" s="722"/>
      <c r="DO31" s="722"/>
      <c r="DP31" s="722"/>
      <c r="DQ31" s="722"/>
      <c r="DR31" s="722"/>
      <c r="DS31" s="722"/>
      <c r="DT31" s="722"/>
      <c r="DU31" s="722"/>
      <c r="DV31" s="723"/>
      <c r="DW31" s="690">
        <v>0.8</v>
      </c>
      <c r="DX31" s="720"/>
      <c r="DY31" s="720"/>
      <c r="DZ31" s="720"/>
      <c r="EA31" s="720"/>
      <c r="EB31" s="720"/>
      <c r="EC31" s="721"/>
    </row>
    <row r="32" spans="2:133" ht="11.25" customHeight="1">
      <c r="B32" s="748" t="s">
        <v>315</v>
      </c>
      <c r="C32" s="749"/>
      <c r="D32" s="749"/>
      <c r="E32" s="749"/>
      <c r="F32" s="749"/>
      <c r="G32" s="749"/>
      <c r="H32" s="749"/>
      <c r="I32" s="749"/>
      <c r="J32" s="749"/>
      <c r="K32" s="749"/>
      <c r="L32" s="749"/>
      <c r="M32" s="749"/>
      <c r="N32" s="749"/>
      <c r="O32" s="749"/>
      <c r="P32" s="749"/>
      <c r="Q32" s="750"/>
      <c r="R32" s="685" t="s">
        <v>128</v>
      </c>
      <c r="S32" s="686"/>
      <c r="T32" s="686"/>
      <c r="U32" s="686"/>
      <c r="V32" s="686"/>
      <c r="W32" s="686"/>
      <c r="X32" s="686"/>
      <c r="Y32" s="687"/>
      <c r="Z32" s="688" t="s">
        <v>128</v>
      </c>
      <c r="AA32" s="688"/>
      <c r="AB32" s="688"/>
      <c r="AC32" s="688"/>
      <c r="AD32" s="689" t="s">
        <v>233</v>
      </c>
      <c r="AE32" s="689"/>
      <c r="AF32" s="689"/>
      <c r="AG32" s="689"/>
      <c r="AH32" s="689"/>
      <c r="AI32" s="689"/>
      <c r="AJ32" s="689"/>
      <c r="AK32" s="689"/>
      <c r="AL32" s="690" t="s">
        <v>233</v>
      </c>
      <c r="AM32" s="691"/>
      <c r="AN32" s="691"/>
      <c r="AO32" s="692"/>
      <c r="AP32" s="741"/>
      <c r="AQ32" s="742"/>
      <c r="AR32" s="742"/>
      <c r="AS32" s="742"/>
      <c r="AT32" s="746"/>
      <c r="AU32" s="230" t="s">
        <v>316</v>
      </c>
      <c r="AV32" s="230"/>
      <c r="AW32" s="230"/>
      <c r="AX32" s="682" t="s">
        <v>317</v>
      </c>
      <c r="AY32" s="683"/>
      <c r="AZ32" s="683"/>
      <c r="BA32" s="683"/>
      <c r="BB32" s="683"/>
      <c r="BC32" s="683"/>
      <c r="BD32" s="683"/>
      <c r="BE32" s="683"/>
      <c r="BF32" s="684"/>
      <c r="BG32" s="754">
        <v>98.8</v>
      </c>
      <c r="BH32" s="722"/>
      <c r="BI32" s="722"/>
      <c r="BJ32" s="722"/>
      <c r="BK32" s="722"/>
      <c r="BL32" s="722"/>
      <c r="BM32" s="691">
        <v>97.5</v>
      </c>
      <c r="BN32" s="751"/>
      <c r="BO32" s="751"/>
      <c r="BP32" s="751"/>
      <c r="BQ32" s="752"/>
      <c r="BR32" s="754">
        <v>99.1</v>
      </c>
      <c r="BS32" s="722"/>
      <c r="BT32" s="722"/>
      <c r="BU32" s="722"/>
      <c r="BV32" s="722"/>
      <c r="BW32" s="722"/>
      <c r="BX32" s="691">
        <v>98.4</v>
      </c>
      <c r="BY32" s="751"/>
      <c r="BZ32" s="751"/>
      <c r="CA32" s="751"/>
      <c r="CB32" s="752"/>
      <c r="CD32" s="729"/>
      <c r="CE32" s="730"/>
      <c r="CF32" s="700" t="s">
        <v>318</v>
      </c>
      <c r="CG32" s="701"/>
      <c r="CH32" s="701"/>
      <c r="CI32" s="701"/>
      <c r="CJ32" s="701"/>
      <c r="CK32" s="701"/>
      <c r="CL32" s="701"/>
      <c r="CM32" s="701"/>
      <c r="CN32" s="701"/>
      <c r="CO32" s="701"/>
      <c r="CP32" s="701"/>
      <c r="CQ32" s="702"/>
      <c r="CR32" s="685" t="s">
        <v>128</v>
      </c>
      <c r="CS32" s="686"/>
      <c r="CT32" s="686"/>
      <c r="CU32" s="686"/>
      <c r="CV32" s="686"/>
      <c r="CW32" s="686"/>
      <c r="CX32" s="686"/>
      <c r="CY32" s="687"/>
      <c r="CZ32" s="690" t="s">
        <v>128</v>
      </c>
      <c r="DA32" s="720"/>
      <c r="DB32" s="720"/>
      <c r="DC32" s="724"/>
      <c r="DD32" s="694" t="s">
        <v>233</v>
      </c>
      <c r="DE32" s="686"/>
      <c r="DF32" s="686"/>
      <c r="DG32" s="686"/>
      <c r="DH32" s="686"/>
      <c r="DI32" s="686"/>
      <c r="DJ32" s="686"/>
      <c r="DK32" s="687"/>
      <c r="DL32" s="694" t="s">
        <v>250</v>
      </c>
      <c r="DM32" s="686"/>
      <c r="DN32" s="686"/>
      <c r="DO32" s="686"/>
      <c r="DP32" s="686"/>
      <c r="DQ32" s="686"/>
      <c r="DR32" s="686"/>
      <c r="DS32" s="686"/>
      <c r="DT32" s="686"/>
      <c r="DU32" s="686"/>
      <c r="DV32" s="687"/>
      <c r="DW32" s="690" t="s">
        <v>128</v>
      </c>
      <c r="DX32" s="720"/>
      <c r="DY32" s="720"/>
      <c r="DZ32" s="720"/>
      <c r="EA32" s="720"/>
      <c r="EB32" s="720"/>
      <c r="EC32" s="721"/>
    </row>
    <row r="33" spans="2:133" ht="11.25" customHeight="1">
      <c r="B33" s="682" t="s">
        <v>319</v>
      </c>
      <c r="C33" s="683"/>
      <c r="D33" s="683"/>
      <c r="E33" s="683"/>
      <c r="F33" s="683"/>
      <c r="G33" s="683"/>
      <c r="H33" s="683"/>
      <c r="I33" s="683"/>
      <c r="J33" s="683"/>
      <c r="K33" s="683"/>
      <c r="L33" s="683"/>
      <c r="M33" s="683"/>
      <c r="N33" s="683"/>
      <c r="O33" s="683"/>
      <c r="P33" s="683"/>
      <c r="Q33" s="684"/>
      <c r="R33" s="685">
        <v>882358</v>
      </c>
      <c r="S33" s="686"/>
      <c r="T33" s="686"/>
      <c r="U33" s="686"/>
      <c r="V33" s="686"/>
      <c r="W33" s="686"/>
      <c r="X33" s="686"/>
      <c r="Y33" s="687"/>
      <c r="Z33" s="688">
        <v>5.7</v>
      </c>
      <c r="AA33" s="688"/>
      <c r="AB33" s="688"/>
      <c r="AC33" s="688"/>
      <c r="AD33" s="689" t="s">
        <v>128</v>
      </c>
      <c r="AE33" s="689"/>
      <c r="AF33" s="689"/>
      <c r="AG33" s="689"/>
      <c r="AH33" s="689"/>
      <c r="AI33" s="689"/>
      <c r="AJ33" s="689"/>
      <c r="AK33" s="689"/>
      <c r="AL33" s="690" t="s">
        <v>250</v>
      </c>
      <c r="AM33" s="691"/>
      <c r="AN33" s="691"/>
      <c r="AO33" s="692"/>
      <c r="AP33" s="743"/>
      <c r="AQ33" s="744"/>
      <c r="AR33" s="744"/>
      <c r="AS33" s="744"/>
      <c r="AT33" s="747"/>
      <c r="AU33" s="232"/>
      <c r="AV33" s="232"/>
      <c r="AW33" s="232"/>
      <c r="AX33" s="734" t="s">
        <v>320</v>
      </c>
      <c r="AY33" s="735"/>
      <c r="AZ33" s="735"/>
      <c r="BA33" s="735"/>
      <c r="BB33" s="735"/>
      <c r="BC33" s="735"/>
      <c r="BD33" s="735"/>
      <c r="BE33" s="735"/>
      <c r="BF33" s="736"/>
      <c r="BG33" s="755">
        <v>92.4</v>
      </c>
      <c r="BH33" s="756"/>
      <c r="BI33" s="756"/>
      <c r="BJ33" s="756"/>
      <c r="BK33" s="756"/>
      <c r="BL33" s="756"/>
      <c r="BM33" s="757">
        <v>88.4</v>
      </c>
      <c r="BN33" s="756"/>
      <c r="BO33" s="756"/>
      <c r="BP33" s="756"/>
      <c r="BQ33" s="758"/>
      <c r="BR33" s="755">
        <v>97</v>
      </c>
      <c r="BS33" s="756"/>
      <c r="BT33" s="756"/>
      <c r="BU33" s="756"/>
      <c r="BV33" s="756"/>
      <c r="BW33" s="756"/>
      <c r="BX33" s="757">
        <v>92.9</v>
      </c>
      <c r="BY33" s="756"/>
      <c r="BZ33" s="756"/>
      <c r="CA33" s="756"/>
      <c r="CB33" s="758"/>
      <c r="CD33" s="700" t="s">
        <v>321</v>
      </c>
      <c r="CE33" s="701"/>
      <c r="CF33" s="701"/>
      <c r="CG33" s="701"/>
      <c r="CH33" s="701"/>
      <c r="CI33" s="701"/>
      <c r="CJ33" s="701"/>
      <c r="CK33" s="701"/>
      <c r="CL33" s="701"/>
      <c r="CM33" s="701"/>
      <c r="CN33" s="701"/>
      <c r="CO33" s="701"/>
      <c r="CP33" s="701"/>
      <c r="CQ33" s="702"/>
      <c r="CR33" s="685">
        <v>7438456</v>
      </c>
      <c r="CS33" s="722"/>
      <c r="CT33" s="722"/>
      <c r="CU33" s="722"/>
      <c r="CV33" s="722"/>
      <c r="CW33" s="722"/>
      <c r="CX33" s="722"/>
      <c r="CY33" s="723"/>
      <c r="CZ33" s="690">
        <v>50</v>
      </c>
      <c r="DA33" s="720"/>
      <c r="DB33" s="720"/>
      <c r="DC33" s="724"/>
      <c r="DD33" s="694">
        <v>3231856</v>
      </c>
      <c r="DE33" s="722"/>
      <c r="DF33" s="722"/>
      <c r="DG33" s="722"/>
      <c r="DH33" s="722"/>
      <c r="DI33" s="722"/>
      <c r="DJ33" s="722"/>
      <c r="DK33" s="723"/>
      <c r="DL33" s="694">
        <v>1927957</v>
      </c>
      <c r="DM33" s="722"/>
      <c r="DN33" s="722"/>
      <c r="DO33" s="722"/>
      <c r="DP33" s="722"/>
      <c r="DQ33" s="722"/>
      <c r="DR33" s="722"/>
      <c r="DS33" s="722"/>
      <c r="DT33" s="722"/>
      <c r="DU33" s="722"/>
      <c r="DV33" s="723"/>
      <c r="DW33" s="690">
        <v>28.8</v>
      </c>
      <c r="DX33" s="720"/>
      <c r="DY33" s="720"/>
      <c r="DZ33" s="720"/>
      <c r="EA33" s="720"/>
      <c r="EB33" s="720"/>
      <c r="EC33" s="721"/>
    </row>
    <row r="34" spans="2:133" ht="11.25" customHeight="1">
      <c r="B34" s="682" t="s">
        <v>322</v>
      </c>
      <c r="C34" s="683"/>
      <c r="D34" s="683"/>
      <c r="E34" s="683"/>
      <c r="F34" s="683"/>
      <c r="G34" s="683"/>
      <c r="H34" s="683"/>
      <c r="I34" s="683"/>
      <c r="J34" s="683"/>
      <c r="K34" s="683"/>
      <c r="L34" s="683"/>
      <c r="M34" s="683"/>
      <c r="N34" s="683"/>
      <c r="O34" s="683"/>
      <c r="P34" s="683"/>
      <c r="Q34" s="684"/>
      <c r="R34" s="685">
        <v>95844</v>
      </c>
      <c r="S34" s="686"/>
      <c r="T34" s="686"/>
      <c r="U34" s="686"/>
      <c r="V34" s="686"/>
      <c r="W34" s="686"/>
      <c r="X34" s="686"/>
      <c r="Y34" s="687"/>
      <c r="Z34" s="688">
        <v>0.6</v>
      </c>
      <c r="AA34" s="688"/>
      <c r="AB34" s="688"/>
      <c r="AC34" s="688"/>
      <c r="AD34" s="689">
        <v>40902</v>
      </c>
      <c r="AE34" s="689"/>
      <c r="AF34" s="689"/>
      <c r="AG34" s="689"/>
      <c r="AH34" s="689"/>
      <c r="AI34" s="689"/>
      <c r="AJ34" s="689"/>
      <c r="AK34" s="689"/>
      <c r="AL34" s="690">
        <v>0.6</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323</v>
      </c>
      <c r="CE34" s="701"/>
      <c r="CF34" s="701"/>
      <c r="CG34" s="701"/>
      <c r="CH34" s="701"/>
      <c r="CI34" s="701"/>
      <c r="CJ34" s="701"/>
      <c r="CK34" s="701"/>
      <c r="CL34" s="701"/>
      <c r="CM34" s="701"/>
      <c r="CN34" s="701"/>
      <c r="CO34" s="701"/>
      <c r="CP34" s="701"/>
      <c r="CQ34" s="702"/>
      <c r="CR34" s="685">
        <v>1668136</v>
      </c>
      <c r="CS34" s="686"/>
      <c r="CT34" s="686"/>
      <c r="CU34" s="686"/>
      <c r="CV34" s="686"/>
      <c r="CW34" s="686"/>
      <c r="CX34" s="686"/>
      <c r="CY34" s="687"/>
      <c r="CZ34" s="690">
        <v>11.2</v>
      </c>
      <c r="DA34" s="720"/>
      <c r="DB34" s="720"/>
      <c r="DC34" s="724"/>
      <c r="DD34" s="694">
        <v>1020301</v>
      </c>
      <c r="DE34" s="686"/>
      <c r="DF34" s="686"/>
      <c r="DG34" s="686"/>
      <c r="DH34" s="686"/>
      <c r="DI34" s="686"/>
      <c r="DJ34" s="686"/>
      <c r="DK34" s="687"/>
      <c r="DL34" s="694">
        <v>735248</v>
      </c>
      <c r="DM34" s="686"/>
      <c r="DN34" s="686"/>
      <c r="DO34" s="686"/>
      <c r="DP34" s="686"/>
      <c r="DQ34" s="686"/>
      <c r="DR34" s="686"/>
      <c r="DS34" s="686"/>
      <c r="DT34" s="686"/>
      <c r="DU34" s="686"/>
      <c r="DV34" s="687"/>
      <c r="DW34" s="690">
        <v>11</v>
      </c>
      <c r="DX34" s="720"/>
      <c r="DY34" s="720"/>
      <c r="DZ34" s="720"/>
      <c r="EA34" s="720"/>
      <c r="EB34" s="720"/>
      <c r="EC34" s="721"/>
    </row>
    <row r="35" spans="2:133" ht="11.25" customHeight="1">
      <c r="B35" s="682" t="s">
        <v>324</v>
      </c>
      <c r="C35" s="683"/>
      <c r="D35" s="683"/>
      <c r="E35" s="683"/>
      <c r="F35" s="683"/>
      <c r="G35" s="683"/>
      <c r="H35" s="683"/>
      <c r="I35" s="683"/>
      <c r="J35" s="683"/>
      <c r="K35" s="683"/>
      <c r="L35" s="683"/>
      <c r="M35" s="683"/>
      <c r="N35" s="683"/>
      <c r="O35" s="683"/>
      <c r="P35" s="683"/>
      <c r="Q35" s="684"/>
      <c r="R35" s="685">
        <v>579914</v>
      </c>
      <c r="S35" s="686"/>
      <c r="T35" s="686"/>
      <c r="U35" s="686"/>
      <c r="V35" s="686"/>
      <c r="W35" s="686"/>
      <c r="X35" s="686"/>
      <c r="Y35" s="687"/>
      <c r="Z35" s="688">
        <v>3.8</v>
      </c>
      <c r="AA35" s="688"/>
      <c r="AB35" s="688"/>
      <c r="AC35" s="688"/>
      <c r="AD35" s="689" t="s">
        <v>128</v>
      </c>
      <c r="AE35" s="689"/>
      <c r="AF35" s="689"/>
      <c r="AG35" s="689"/>
      <c r="AH35" s="689"/>
      <c r="AI35" s="689"/>
      <c r="AJ35" s="689"/>
      <c r="AK35" s="689"/>
      <c r="AL35" s="690" t="s">
        <v>233</v>
      </c>
      <c r="AM35" s="691"/>
      <c r="AN35" s="691"/>
      <c r="AO35" s="692"/>
      <c r="AP35" s="235"/>
      <c r="AQ35" s="664" t="s">
        <v>325</v>
      </c>
      <c r="AR35" s="665"/>
      <c r="AS35" s="665"/>
      <c r="AT35" s="665"/>
      <c r="AU35" s="665"/>
      <c r="AV35" s="665"/>
      <c r="AW35" s="665"/>
      <c r="AX35" s="665"/>
      <c r="AY35" s="665"/>
      <c r="AZ35" s="665"/>
      <c r="BA35" s="665"/>
      <c r="BB35" s="665"/>
      <c r="BC35" s="665"/>
      <c r="BD35" s="665"/>
      <c r="BE35" s="665"/>
      <c r="BF35" s="666"/>
      <c r="BG35" s="664" t="s">
        <v>326</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327</v>
      </c>
      <c r="CE35" s="701"/>
      <c r="CF35" s="701"/>
      <c r="CG35" s="701"/>
      <c r="CH35" s="701"/>
      <c r="CI35" s="701"/>
      <c r="CJ35" s="701"/>
      <c r="CK35" s="701"/>
      <c r="CL35" s="701"/>
      <c r="CM35" s="701"/>
      <c r="CN35" s="701"/>
      <c r="CO35" s="701"/>
      <c r="CP35" s="701"/>
      <c r="CQ35" s="702"/>
      <c r="CR35" s="685">
        <v>74050</v>
      </c>
      <c r="CS35" s="722"/>
      <c r="CT35" s="722"/>
      <c r="CU35" s="722"/>
      <c r="CV35" s="722"/>
      <c r="CW35" s="722"/>
      <c r="CX35" s="722"/>
      <c r="CY35" s="723"/>
      <c r="CZ35" s="690">
        <v>0.5</v>
      </c>
      <c r="DA35" s="720"/>
      <c r="DB35" s="720"/>
      <c r="DC35" s="724"/>
      <c r="DD35" s="694">
        <v>59367</v>
      </c>
      <c r="DE35" s="722"/>
      <c r="DF35" s="722"/>
      <c r="DG35" s="722"/>
      <c r="DH35" s="722"/>
      <c r="DI35" s="722"/>
      <c r="DJ35" s="722"/>
      <c r="DK35" s="723"/>
      <c r="DL35" s="694">
        <v>27210</v>
      </c>
      <c r="DM35" s="722"/>
      <c r="DN35" s="722"/>
      <c r="DO35" s="722"/>
      <c r="DP35" s="722"/>
      <c r="DQ35" s="722"/>
      <c r="DR35" s="722"/>
      <c r="DS35" s="722"/>
      <c r="DT35" s="722"/>
      <c r="DU35" s="722"/>
      <c r="DV35" s="723"/>
      <c r="DW35" s="690">
        <v>0.4</v>
      </c>
      <c r="DX35" s="720"/>
      <c r="DY35" s="720"/>
      <c r="DZ35" s="720"/>
      <c r="EA35" s="720"/>
      <c r="EB35" s="720"/>
      <c r="EC35" s="721"/>
    </row>
    <row r="36" spans="2:133" ht="11.25" customHeight="1">
      <c r="B36" s="682" t="s">
        <v>328</v>
      </c>
      <c r="C36" s="683"/>
      <c r="D36" s="683"/>
      <c r="E36" s="683"/>
      <c r="F36" s="683"/>
      <c r="G36" s="683"/>
      <c r="H36" s="683"/>
      <c r="I36" s="683"/>
      <c r="J36" s="683"/>
      <c r="K36" s="683"/>
      <c r="L36" s="683"/>
      <c r="M36" s="683"/>
      <c r="N36" s="683"/>
      <c r="O36" s="683"/>
      <c r="P36" s="683"/>
      <c r="Q36" s="684"/>
      <c r="R36" s="685">
        <v>1425563</v>
      </c>
      <c r="S36" s="686"/>
      <c r="T36" s="686"/>
      <c r="U36" s="686"/>
      <c r="V36" s="686"/>
      <c r="W36" s="686"/>
      <c r="X36" s="686"/>
      <c r="Y36" s="687"/>
      <c r="Z36" s="688">
        <v>9.3000000000000007</v>
      </c>
      <c r="AA36" s="688"/>
      <c r="AB36" s="688"/>
      <c r="AC36" s="688"/>
      <c r="AD36" s="689" t="s">
        <v>250</v>
      </c>
      <c r="AE36" s="689"/>
      <c r="AF36" s="689"/>
      <c r="AG36" s="689"/>
      <c r="AH36" s="689"/>
      <c r="AI36" s="689"/>
      <c r="AJ36" s="689"/>
      <c r="AK36" s="689"/>
      <c r="AL36" s="690" t="s">
        <v>233</v>
      </c>
      <c r="AM36" s="691"/>
      <c r="AN36" s="691"/>
      <c r="AO36" s="692"/>
      <c r="AP36" s="235"/>
      <c r="AQ36" s="759" t="s">
        <v>329</v>
      </c>
      <c r="AR36" s="760"/>
      <c r="AS36" s="760"/>
      <c r="AT36" s="760"/>
      <c r="AU36" s="760"/>
      <c r="AV36" s="760"/>
      <c r="AW36" s="760"/>
      <c r="AX36" s="760"/>
      <c r="AY36" s="761"/>
      <c r="AZ36" s="674">
        <v>1286780</v>
      </c>
      <c r="BA36" s="675"/>
      <c r="BB36" s="675"/>
      <c r="BC36" s="675"/>
      <c r="BD36" s="675"/>
      <c r="BE36" s="675"/>
      <c r="BF36" s="762"/>
      <c r="BG36" s="696" t="s">
        <v>330</v>
      </c>
      <c r="BH36" s="697"/>
      <c r="BI36" s="697"/>
      <c r="BJ36" s="697"/>
      <c r="BK36" s="697"/>
      <c r="BL36" s="697"/>
      <c r="BM36" s="697"/>
      <c r="BN36" s="697"/>
      <c r="BO36" s="697"/>
      <c r="BP36" s="697"/>
      <c r="BQ36" s="697"/>
      <c r="BR36" s="697"/>
      <c r="BS36" s="697"/>
      <c r="BT36" s="697"/>
      <c r="BU36" s="698"/>
      <c r="BV36" s="674">
        <v>83763</v>
      </c>
      <c r="BW36" s="675"/>
      <c r="BX36" s="675"/>
      <c r="BY36" s="675"/>
      <c r="BZ36" s="675"/>
      <c r="CA36" s="675"/>
      <c r="CB36" s="762"/>
      <c r="CD36" s="700" t="s">
        <v>331</v>
      </c>
      <c r="CE36" s="701"/>
      <c r="CF36" s="701"/>
      <c r="CG36" s="701"/>
      <c r="CH36" s="701"/>
      <c r="CI36" s="701"/>
      <c r="CJ36" s="701"/>
      <c r="CK36" s="701"/>
      <c r="CL36" s="701"/>
      <c r="CM36" s="701"/>
      <c r="CN36" s="701"/>
      <c r="CO36" s="701"/>
      <c r="CP36" s="701"/>
      <c r="CQ36" s="702"/>
      <c r="CR36" s="685">
        <v>3246186</v>
      </c>
      <c r="CS36" s="686"/>
      <c r="CT36" s="686"/>
      <c r="CU36" s="686"/>
      <c r="CV36" s="686"/>
      <c r="CW36" s="686"/>
      <c r="CX36" s="686"/>
      <c r="CY36" s="687"/>
      <c r="CZ36" s="690">
        <v>21.8</v>
      </c>
      <c r="DA36" s="720"/>
      <c r="DB36" s="720"/>
      <c r="DC36" s="724"/>
      <c r="DD36" s="694">
        <v>816247</v>
      </c>
      <c r="DE36" s="686"/>
      <c r="DF36" s="686"/>
      <c r="DG36" s="686"/>
      <c r="DH36" s="686"/>
      <c r="DI36" s="686"/>
      <c r="DJ36" s="686"/>
      <c r="DK36" s="687"/>
      <c r="DL36" s="694">
        <v>391554</v>
      </c>
      <c r="DM36" s="686"/>
      <c r="DN36" s="686"/>
      <c r="DO36" s="686"/>
      <c r="DP36" s="686"/>
      <c r="DQ36" s="686"/>
      <c r="DR36" s="686"/>
      <c r="DS36" s="686"/>
      <c r="DT36" s="686"/>
      <c r="DU36" s="686"/>
      <c r="DV36" s="687"/>
      <c r="DW36" s="690">
        <v>5.8</v>
      </c>
      <c r="DX36" s="720"/>
      <c r="DY36" s="720"/>
      <c r="DZ36" s="720"/>
      <c r="EA36" s="720"/>
      <c r="EB36" s="720"/>
      <c r="EC36" s="721"/>
    </row>
    <row r="37" spans="2:133" ht="11.25" customHeight="1">
      <c r="B37" s="682" t="s">
        <v>332</v>
      </c>
      <c r="C37" s="683"/>
      <c r="D37" s="683"/>
      <c r="E37" s="683"/>
      <c r="F37" s="683"/>
      <c r="G37" s="683"/>
      <c r="H37" s="683"/>
      <c r="I37" s="683"/>
      <c r="J37" s="683"/>
      <c r="K37" s="683"/>
      <c r="L37" s="683"/>
      <c r="M37" s="683"/>
      <c r="N37" s="683"/>
      <c r="O37" s="683"/>
      <c r="P37" s="683"/>
      <c r="Q37" s="684"/>
      <c r="R37" s="685">
        <v>348307</v>
      </c>
      <c r="S37" s="686"/>
      <c r="T37" s="686"/>
      <c r="U37" s="686"/>
      <c r="V37" s="686"/>
      <c r="W37" s="686"/>
      <c r="X37" s="686"/>
      <c r="Y37" s="687"/>
      <c r="Z37" s="688">
        <v>2.2999999999999998</v>
      </c>
      <c r="AA37" s="688"/>
      <c r="AB37" s="688"/>
      <c r="AC37" s="688"/>
      <c r="AD37" s="689" t="s">
        <v>233</v>
      </c>
      <c r="AE37" s="689"/>
      <c r="AF37" s="689"/>
      <c r="AG37" s="689"/>
      <c r="AH37" s="689"/>
      <c r="AI37" s="689"/>
      <c r="AJ37" s="689"/>
      <c r="AK37" s="689"/>
      <c r="AL37" s="690" t="s">
        <v>128</v>
      </c>
      <c r="AM37" s="691"/>
      <c r="AN37" s="691"/>
      <c r="AO37" s="692"/>
      <c r="AQ37" s="763" t="s">
        <v>333</v>
      </c>
      <c r="AR37" s="764"/>
      <c r="AS37" s="764"/>
      <c r="AT37" s="764"/>
      <c r="AU37" s="764"/>
      <c r="AV37" s="764"/>
      <c r="AW37" s="764"/>
      <c r="AX37" s="764"/>
      <c r="AY37" s="765"/>
      <c r="AZ37" s="685">
        <v>145501</v>
      </c>
      <c r="BA37" s="686"/>
      <c r="BB37" s="686"/>
      <c r="BC37" s="686"/>
      <c r="BD37" s="722"/>
      <c r="BE37" s="722"/>
      <c r="BF37" s="752"/>
      <c r="BG37" s="700" t="s">
        <v>334</v>
      </c>
      <c r="BH37" s="701"/>
      <c r="BI37" s="701"/>
      <c r="BJ37" s="701"/>
      <c r="BK37" s="701"/>
      <c r="BL37" s="701"/>
      <c r="BM37" s="701"/>
      <c r="BN37" s="701"/>
      <c r="BO37" s="701"/>
      <c r="BP37" s="701"/>
      <c r="BQ37" s="701"/>
      <c r="BR37" s="701"/>
      <c r="BS37" s="701"/>
      <c r="BT37" s="701"/>
      <c r="BU37" s="702"/>
      <c r="BV37" s="685">
        <v>64139</v>
      </c>
      <c r="BW37" s="686"/>
      <c r="BX37" s="686"/>
      <c r="BY37" s="686"/>
      <c r="BZ37" s="686"/>
      <c r="CA37" s="686"/>
      <c r="CB37" s="695"/>
      <c r="CD37" s="700" t="s">
        <v>335</v>
      </c>
      <c r="CE37" s="701"/>
      <c r="CF37" s="701"/>
      <c r="CG37" s="701"/>
      <c r="CH37" s="701"/>
      <c r="CI37" s="701"/>
      <c r="CJ37" s="701"/>
      <c r="CK37" s="701"/>
      <c r="CL37" s="701"/>
      <c r="CM37" s="701"/>
      <c r="CN37" s="701"/>
      <c r="CO37" s="701"/>
      <c r="CP37" s="701"/>
      <c r="CQ37" s="702"/>
      <c r="CR37" s="685">
        <v>545923</v>
      </c>
      <c r="CS37" s="722"/>
      <c r="CT37" s="722"/>
      <c r="CU37" s="722"/>
      <c r="CV37" s="722"/>
      <c r="CW37" s="722"/>
      <c r="CX37" s="722"/>
      <c r="CY37" s="723"/>
      <c r="CZ37" s="690">
        <v>3.7</v>
      </c>
      <c r="DA37" s="720"/>
      <c r="DB37" s="720"/>
      <c r="DC37" s="724"/>
      <c r="DD37" s="694">
        <v>520123</v>
      </c>
      <c r="DE37" s="722"/>
      <c r="DF37" s="722"/>
      <c r="DG37" s="722"/>
      <c r="DH37" s="722"/>
      <c r="DI37" s="722"/>
      <c r="DJ37" s="722"/>
      <c r="DK37" s="723"/>
      <c r="DL37" s="694">
        <v>202382</v>
      </c>
      <c r="DM37" s="722"/>
      <c r="DN37" s="722"/>
      <c r="DO37" s="722"/>
      <c r="DP37" s="722"/>
      <c r="DQ37" s="722"/>
      <c r="DR37" s="722"/>
      <c r="DS37" s="722"/>
      <c r="DT37" s="722"/>
      <c r="DU37" s="722"/>
      <c r="DV37" s="723"/>
      <c r="DW37" s="690">
        <v>3</v>
      </c>
      <c r="DX37" s="720"/>
      <c r="DY37" s="720"/>
      <c r="DZ37" s="720"/>
      <c r="EA37" s="720"/>
      <c r="EB37" s="720"/>
      <c r="EC37" s="721"/>
    </row>
    <row r="38" spans="2:133" ht="11.25" customHeight="1">
      <c r="B38" s="682" t="s">
        <v>336</v>
      </c>
      <c r="C38" s="683"/>
      <c r="D38" s="683"/>
      <c r="E38" s="683"/>
      <c r="F38" s="683"/>
      <c r="G38" s="683"/>
      <c r="H38" s="683"/>
      <c r="I38" s="683"/>
      <c r="J38" s="683"/>
      <c r="K38" s="683"/>
      <c r="L38" s="683"/>
      <c r="M38" s="683"/>
      <c r="N38" s="683"/>
      <c r="O38" s="683"/>
      <c r="P38" s="683"/>
      <c r="Q38" s="684"/>
      <c r="R38" s="685">
        <v>302698</v>
      </c>
      <c r="S38" s="686"/>
      <c r="T38" s="686"/>
      <c r="U38" s="686"/>
      <c r="V38" s="686"/>
      <c r="W38" s="686"/>
      <c r="X38" s="686"/>
      <c r="Y38" s="687"/>
      <c r="Z38" s="688">
        <v>2</v>
      </c>
      <c r="AA38" s="688"/>
      <c r="AB38" s="688"/>
      <c r="AC38" s="688"/>
      <c r="AD38" s="689">
        <v>1125</v>
      </c>
      <c r="AE38" s="689"/>
      <c r="AF38" s="689"/>
      <c r="AG38" s="689"/>
      <c r="AH38" s="689"/>
      <c r="AI38" s="689"/>
      <c r="AJ38" s="689"/>
      <c r="AK38" s="689"/>
      <c r="AL38" s="690">
        <v>0</v>
      </c>
      <c r="AM38" s="691"/>
      <c r="AN38" s="691"/>
      <c r="AO38" s="692"/>
      <c r="AQ38" s="763" t="s">
        <v>337</v>
      </c>
      <c r="AR38" s="764"/>
      <c r="AS38" s="764"/>
      <c r="AT38" s="764"/>
      <c r="AU38" s="764"/>
      <c r="AV38" s="764"/>
      <c r="AW38" s="764"/>
      <c r="AX38" s="764"/>
      <c r="AY38" s="765"/>
      <c r="AZ38" s="685">
        <v>105294</v>
      </c>
      <c r="BA38" s="686"/>
      <c r="BB38" s="686"/>
      <c r="BC38" s="686"/>
      <c r="BD38" s="722"/>
      <c r="BE38" s="722"/>
      <c r="BF38" s="752"/>
      <c r="BG38" s="700" t="s">
        <v>338</v>
      </c>
      <c r="BH38" s="701"/>
      <c r="BI38" s="701"/>
      <c r="BJ38" s="701"/>
      <c r="BK38" s="701"/>
      <c r="BL38" s="701"/>
      <c r="BM38" s="701"/>
      <c r="BN38" s="701"/>
      <c r="BO38" s="701"/>
      <c r="BP38" s="701"/>
      <c r="BQ38" s="701"/>
      <c r="BR38" s="701"/>
      <c r="BS38" s="701"/>
      <c r="BT38" s="701"/>
      <c r="BU38" s="702"/>
      <c r="BV38" s="685">
        <v>3362</v>
      </c>
      <c r="BW38" s="686"/>
      <c r="BX38" s="686"/>
      <c r="BY38" s="686"/>
      <c r="BZ38" s="686"/>
      <c r="CA38" s="686"/>
      <c r="CB38" s="695"/>
      <c r="CD38" s="700" t="s">
        <v>339</v>
      </c>
      <c r="CE38" s="701"/>
      <c r="CF38" s="701"/>
      <c r="CG38" s="701"/>
      <c r="CH38" s="701"/>
      <c r="CI38" s="701"/>
      <c r="CJ38" s="701"/>
      <c r="CK38" s="701"/>
      <c r="CL38" s="701"/>
      <c r="CM38" s="701"/>
      <c r="CN38" s="701"/>
      <c r="CO38" s="701"/>
      <c r="CP38" s="701"/>
      <c r="CQ38" s="702"/>
      <c r="CR38" s="685">
        <v>1240191</v>
      </c>
      <c r="CS38" s="686"/>
      <c r="CT38" s="686"/>
      <c r="CU38" s="686"/>
      <c r="CV38" s="686"/>
      <c r="CW38" s="686"/>
      <c r="CX38" s="686"/>
      <c r="CY38" s="687"/>
      <c r="CZ38" s="690">
        <v>8.3000000000000007</v>
      </c>
      <c r="DA38" s="720"/>
      <c r="DB38" s="720"/>
      <c r="DC38" s="724"/>
      <c r="DD38" s="694">
        <v>1048551</v>
      </c>
      <c r="DE38" s="686"/>
      <c r="DF38" s="686"/>
      <c r="DG38" s="686"/>
      <c r="DH38" s="686"/>
      <c r="DI38" s="686"/>
      <c r="DJ38" s="686"/>
      <c r="DK38" s="687"/>
      <c r="DL38" s="694">
        <v>773945</v>
      </c>
      <c r="DM38" s="686"/>
      <c r="DN38" s="686"/>
      <c r="DO38" s="686"/>
      <c r="DP38" s="686"/>
      <c r="DQ38" s="686"/>
      <c r="DR38" s="686"/>
      <c r="DS38" s="686"/>
      <c r="DT38" s="686"/>
      <c r="DU38" s="686"/>
      <c r="DV38" s="687"/>
      <c r="DW38" s="690">
        <v>11.5</v>
      </c>
      <c r="DX38" s="720"/>
      <c r="DY38" s="720"/>
      <c r="DZ38" s="720"/>
      <c r="EA38" s="720"/>
      <c r="EB38" s="720"/>
      <c r="EC38" s="721"/>
    </row>
    <row r="39" spans="2:133" ht="11.25" customHeight="1">
      <c r="B39" s="682" t="s">
        <v>340</v>
      </c>
      <c r="C39" s="683"/>
      <c r="D39" s="683"/>
      <c r="E39" s="683"/>
      <c r="F39" s="683"/>
      <c r="G39" s="683"/>
      <c r="H39" s="683"/>
      <c r="I39" s="683"/>
      <c r="J39" s="683"/>
      <c r="K39" s="683"/>
      <c r="L39" s="683"/>
      <c r="M39" s="683"/>
      <c r="N39" s="683"/>
      <c r="O39" s="683"/>
      <c r="P39" s="683"/>
      <c r="Q39" s="684"/>
      <c r="R39" s="685">
        <v>1466000</v>
      </c>
      <c r="S39" s="686"/>
      <c r="T39" s="686"/>
      <c r="U39" s="686"/>
      <c r="V39" s="686"/>
      <c r="W39" s="686"/>
      <c r="X39" s="686"/>
      <c r="Y39" s="687"/>
      <c r="Z39" s="688">
        <v>9.5</v>
      </c>
      <c r="AA39" s="688"/>
      <c r="AB39" s="688"/>
      <c r="AC39" s="688"/>
      <c r="AD39" s="689" t="s">
        <v>128</v>
      </c>
      <c r="AE39" s="689"/>
      <c r="AF39" s="689"/>
      <c r="AG39" s="689"/>
      <c r="AH39" s="689"/>
      <c r="AI39" s="689"/>
      <c r="AJ39" s="689"/>
      <c r="AK39" s="689"/>
      <c r="AL39" s="690" t="s">
        <v>233</v>
      </c>
      <c r="AM39" s="691"/>
      <c r="AN39" s="691"/>
      <c r="AO39" s="692"/>
      <c r="AQ39" s="763" t="s">
        <v>341</v>
      </c>
      <c r="AR39" s="764"/>
      <c r="AS39" s="764"/>
      <c r="AT39" s="764"/>
      <c r="AU39" s="764"/>
      <c r="AV39" s="764"/>
      <c r="AW39" s="764"/>
      <c r="AX39" s="764"/>
      <c r="AY39" s="765"/>
      <c r="AZ39" s="685">
        <v>46589</v>
      </c>
      <c r="BA39" s="686"/>
      <c r="BB39" s="686"/>
      <c r="BC39" s="686"/>
      <c r="BD39" s="722"/>
      <c r="BE39" s="722"/>
      <c r="BF39" s="752"/>
      <c r="BG39" s="700" t="s">
        <v>342</v>
      </c>
      <c r="BH39" s="701"/>
      <c r="BI39" s="701"/>
      <c r="BJ39" s="701"/>
      <c r="BK39" s="701"/>
      <c r="BL39" s="701"/>
      <c r="BM39" s="701"/>
      <c r="BN39" s="701"/>
      <c r="BO39" s="701"/>
      <c r="BP39" s="701"/>
      <c r="BQ39" s="701"/>
      <c r="BR39" s="701"/>
      <c r="BS39" s="701"/>
      <c r="BT39" s="701"/>
      <c r="BU39" s="702"/>
      <c r="BV39" s="685">
        <v>5812</v>
      </c>
      <c r="BW39" s="686"/>
      <c r="BX39" s="686"/>
      <c r="BY39" s="686"/>
      <c r="BZ39" s="686"/>
      <c r="CA39" s="686"/>
      <c r="CB39" s="695"/>
      <c r="CD39" s="700" t="s">
        <v>343</v>
      </c>
      <c r="CE39" s="701"/>
      <c r="CF39" s="701"/>
      <c r="CG39" s="701"/>
      <c r="CH39" s="701"/>
      <c r="CI39" s="701"/>
      <c r="CJ39" s="701"/>
      <c r="CK39" s="701"/>
      <c r="CL39" s="701"/>
      <c r="CM39" s="701"/>
      <c r="CN39" s="701"/>
      <c r="CO39" s="701"/>
      <c r="CP39" s="701"/>
      <c r="CQ39" s="702"/>
      <c r="CR39" s="685">
        <v>1177893</v>
      </c>
      <c r="CS39" s="722"/>
      <c r="CT39" s="722"/>
      <c r="CU39" s="722"/>
      <c r="CV39" s="722"/>
      <c r="CW39" s="722"/>
      <c r="CX39" s="722"/>
      <c r="CY39" s="723"/>
      <c r="CZ39" s="690">
        <v>7.9</v>
      </c>
      <c r="DA39" s="720"/>
      <c r="DB39" s="720"/>
      <c r="DC39" s="724"/>
      <c r="DD39" s="694">
        <v>287390</v>
      </c>
      <c r="DE39" s="722"/>
      <c r="DF39" s="722"/>
      <c r="DG39" s="722"/>
      <c r="DH39" s="722"/>
      <c r="DI39" s="722"/>
      <c r="DJ39" s="722"/>
      <c r="DK39" s="723"/>
      <c r="DL39" s="694" t="s">
        <v>128</v>
      </c>
      <c r="DM39" s="722"/>
      <c r="DN39" s="722"/>
      <c r="DO39" s="722"/>
      <c r="DP39" s="722"/>
      <c r="DQ39" s="722"/>
      <c r="DR39" s="722"/>
      <c r="DS39" s="722"/>
      <c r="DT39" s="722"/>
      <c r="DU39" s="722"/>
      <c r="DV39" s="723"/>
      <c r="DW39" s="690" t="s">
        <v>233</v>
      </c>
      <c r="DX39" s="720"/>
      <c r="DY39" s="720"/>
      <c r="DZ39" s="720"/>
      <c r="EA39" s="720"/>
      <c r="EB39" s="720"/>
      <c r="EC39" s="721"/>
    </row>
    <row r="40" spans="2:133" ht="11.25" customHeight="1">
      <c r="B40" s="682" t="s">
        <v>344</v>
      </c>
      <c r="C40" s="683"/>
      <c r="D40" s="683"/>
      <c r="E40" s="683"/>
      <c r="F40" s="683"/>
      <c r="G40" s="683"/>
      <c r="H40" s="683"/>
      <c r="I40" s="683"/>
      <c r="J40" s="683"/>
      <c r="K40" s="683"/>
      <c r="L40" s="683"/>
      <c r="M40" s="683"/>
      <c r="N40" s="683"/>
      <c r="O40" s="683"/>
      <c r="P40" s="683"/>
      <c r="Q40" s="684"/>
      <c r="R40" s="685" t="s">
        <v>233</v>
      </c>
      <c r="S40" s="686"/>
      <c r="T40" s="686"/>
      <c r="U40" s="686"/>
      <c r="V40" s="686"/>
      <c r="W40" s="686"/>
      <c r="X40" s="686"/>
      <c r="Y40" s="687"/>
      <c r="Z40" s="688" t="s">
        <v>128</v>
      </c>
      <c r="AA40" s="688"/>
      <c r="AB40" s="688"/>
      <c r="AC40" s="688"/>
      <c r="AD40" s="689" t="s">
        <v>233</v>
      </c>
      <c r="AE40" s="689"/>
      <c r="AF40" s="689"/>
      <c r="AG40" s="689"/>
      <c r="AH40" s="689"/>
      <c r="AI40" s="689"/>
      <c r="AJ40" s="689"/>
      <c r="AK40" s="689"/>
      <c r="AL40" s="690" t="s">
        <v>128</v>
      </c>
      <c r="AM40" s="691"/>
      <c r="AN40" s="691"/>
      <c r="AO40" s="692"/>
      <c r="AQ40" s="763" t="s">
        <v>345</v>
      </c>
      <c r="AR40" s="764"/>
      <c r="AS40" s="764"/>
      <c r="AT40" s="764"/>
      <c r="AU40" s="764"/>
      <c r="AV40" s="764"/>
      <c r="AW40" s="764"/>
      <c r="AX40" s="764"/>
      <c r="AY40" s="765"/>
      <c r="AZ40" s="685" t="s">
        <v>128</v>
      </c>
      <c r="BA40" s="686"/>
      <c r="BB40" s="686"/>
      <c r="BC40" s="686"/>
      <c r="BD40" s="722"/>
      <c r="BE40" s="722"/>
      <c r="BF40" s="752"/>
      <c r="BG40" s="772" t="s">
        <v>346</v>
      </c>
      <c r="BH40" s="773"/>
      <c r="BI40" s="773"/>
      <c r="BJ40" s="773"/>
      <c r="BK40" s="773"/>
      <c r="BL40" s="236"/>
      <c r="BM40" s="701" t="s">
        <v>347</v>
      </c>
      <c r="BN40" s="701"/>
      <c r="BO40" s="701"/>
      <c r="BP40" s="701"/>
      <c r="BQ40" s="701"/>
      <c r="BR40" s="701"/>
      <c r="BS40" s="701"/>
      <c r="BT40" s="701"/>
      <c r="BU40" s="702"/>
      <c r="BV40" s="685">
        <v>100</v>
      </c>
      <c r="BW40" s="686"/>
      <c r="BX40" s="686"/>
      <c r="BY40" s="686"/>
      <c r="BZ40" s="686"/>
      <c r="CA40" s="686"/>
      <c r="CB40" s="695"/>
      <c r="CD40" s="700" t="s">
        <v>348</v>
      </c>
      <c r="CE40" s="701"/>
      <c r="CF40" s="701"/>
      <c r="CG40" s="701"/>
      <c r="CH40" s="701"/>
      <c r="CI40" s="701"/>
      <c r="CJ40" s="701"/>
      <c r="CK40" s="701"/>
      <c r="CL40" s="701"/>
      <c r="CM40" s="701"/>
      <c r="CN40" s="701"/>
      <c r="CO40" s="701"/>
      <c r="CP40" s="701"/>
      <c r="CQ40" s="702"/>
      <c r="CR40" s="685">
        <v>32000</v>
      </c>
      <c r="CS40" s="686"/>
      <c r="CT40" s="686"/>
      <c r="CU40" s="686"/>
      <c r="CV40" s="686"/>
      <c r="CW40" s="686"/>
      <c r="CX40" s="686"/>
      <c r="CY40" s="687"/>
      <c r="CZ40" s="690">
        <v>0.2</v>
      </c>
      <c r="DA40" s="720"/>
      <c r="DB40" s="720"/>
      <c r="DC40" s="724"/>
      <c r="DD40" s="694" t="s">
        <v>128</v>
      </c>
      <c r="DE40" s="686"/>
      <c r="DF40" s="686"/>
      <c r="DG40" s="686"/>
      <c r="DH40" s="686"/>
      <c r="DI40" s="686"/>
      <c r="DJ40" s="686"/>
      <c r="DK40" s="687"/>
      <c r="DL40" s="694" t="s">
        <v>233</v>
      </c>
      <c r="DM40" s="686"/>
      <c r="DN40" s="686"/>
      <c r="DO40" s="686"/>
      <c r="DP40" s="686"/>
      <c r="DQ40" s="686"/>
      <c r="DR40" s="686"/>
      <c r="DS40" s="686"/>
      <c r="DT40" s="686"/>
      <c r="DU40" s="686"/>
      <c r="DV40" s="687"/>
      <c r="DW40" s="690" t="s">
        <v>128</v>
      </c>
      <c r="DX40" s="720"/>
      <c r="DY40" s="720"/>
      <c r="DZ40" s="720"/>
      <c r="EA40" s="720"/>
      <c r="EB40" s="720"/>
      <c r="EC40" s="721"/>
    </row>
    <row r="41" spans="2:133" ht="11.25" customHeight="1">
      <c r="B41" s="682" t="s">
        <v>349</v>
      </c>
      <c r="C41" s="683"/>
      <c r="D41" s="683"/>
      <c r="E41" s="683"/>
      <c r="F41" s="683"/>
      <c r="G41" s="683"/>
      <c r="H41" s="683"/>
      <c r="I41" s="683"/>
      <c r="J41" s="683"/>
      <c r="K41" s="683"/>
      <c r="L41" s="683"/>
      <c r="M41" s="683"/>
      <c r="N41" s="683"/>
      <c r="O41" s="683"/>
      <c r="P41" s="683"/>
      <c r="Q41" s="684"/>
      <c r="R41" s="685" t="s">
        <v>245</v>
      </c>
      <c r="S41" s="686"/>
      <c r="T41" s="686"/>
      <c r="U41" s="686"/>
      <c r="V41" s="686"/>
      <c r="W41" s="686"/>
      <c r="X41" s="686"/>
      <c r="Y41" s="687"/>
      <c r="Z41" s="688" t="s">
        <v>128</v>
      </c>
      <c r="AA41" s="688"/>
      <c r="AB41" s="688"/>
      <c r="AC41" s="688"/>
      <c r="AD41" s="689" t="s">
        <v>233</v>
      </c>
      <c r="AE41" s="689"/>
      <c r="AF41" s="689"/>
      <c r="AG41" s="689"/>
      <c r="AH41" s="689"/>
      <c r="AI41" s="689"/>
      <c r="AJ41" s="689"/>
      <c r="AK41" s="689"/>
      <c r="AL41" s="690" t="s">
        <v>128</v>
      </c>
      <c r="AM41" s="691"/>
      <c r="AN41" s="691"/>
      <c r="AO41" s="692"/>
      <c r="AQ41" s="763" t="s">
        <v>350</v>
      </c>
      <c r="AR41" s="764"/>
      <c r="AS41" s="764"/>
      <c r="AT41" s="764"/>
      <c r="AU41" s="764"/>
      <c r="AV41" s="764"/>
      <c r="AW41" s="764"/>
      <c r="AX41" s="764"/>
      <c r="AY41" s="765"/>
      <c r="AZ41" s="685">
        <v>230178</v>
      </c>
      <c r="BA41" s="686"/>
      <c r="BB41" s="686"/>
      <c r="BC41" s="686"/>
      <c r="BD41" s="722"/>
      <c r="BE41" s="722"/>
      <c r="BF41" s="752"/>
      <c r="BG41" s="772"/>
      <c r="BH41" s="773"/>
      <c r="BI41" s="773"/>
      <c r="BJ41" s="773"/>
      <c r="BK41" s="773"/>
      <c r="BL41" s="236"/>
      <c r="BM41" s="701" t="s">
        <v>351</v>
      </c>
      <c r="BN41" s="701"/>
      <c r="BO41" s="701"/>
      <c r="BP41" s="701"/>
      <c r="BQ41" s="701"/>
      <c r="BR41" s="701"/>
      <c r="BS41" s="701"/>
      <c r="BT41" s="701"/>
      <c r="BU41" s="702"/>
      <c r="BV41" s="685">
        <v>3</v>
      </c>
      <c r="BW41" s="686"/>
      <c r="BX41" s="686"/>
      <c r="BY41" s="686"/>
      <c r="BZ41" s="686"/>
      <c r="CA41" s="686"/>
      <c r="CB41" s="695"/>
      <c r="CD41" s="700" t="s">
        <v>352</v>
      </c>
      <c r="CE41" s="701"/>
      <c r="CF41" s="701"/>
      <c r="CG41" s="701"/>
      <c r="CH41" s="701"/>
      <c r="CI41" s="701"/>
      <c r="CJ41" s="701"/>
      <c r="CK41" s="701"/>
      <c r="CL41" s="701"/>
      <c r="CM41" s="701"/>
      <c r="CN41" s="701"/>
      <c r="CO41" s="701"/>
      <c r="CP41" s="701"/>
      <c r="CQ41" s="702"/>
      <c r="CR41" s="685" t="s">
        <v>128</v>
      </c>
      <c r="CS41" s="722"/>
      <c r="CT41" s="722"/>
      <c r="CU41" s="722"/>
      <c r="CV41" s="722"/>
      <c r="CW41" s="722"/>
      <c r="CX41" s="722"/>
      <c r="CY41" s="723"/>
      <c r="CZ41" s="690" t="s">
        <v>128</v>
      </c>
      <c r="DA41" s="720"/>
      <c r="DB41" s="720"/>
      <c r="DC41" s="724"/>
      <c r="DD41" s="694" t="s">
        <v>245</v>
      </c>
      <c r="DE41" s="722"/>
      <c r="DF41" s="722"/>
      <c r="DG41" s="722"/>
      <c r="DH41" s="722"/>
      <c r="DI41" s="722"/>
      <c r="DJ41" s="722"/>
      <c r="DK41" s="723"/>
      <c r="DL41" s="766"/>
      <c r="DM41" s="767"/>
      <c r="DN41" s="767"/>
      <c r="DO41" s="767"/>
      <c r="DP41" s="767"/>
      <c r="DQ41" s="767"/>
      <c r="DR41" s="767"/>
      <c r="DS41" s="767"/>
      <c r="DT41" s="767"/>
      <c r="DU41" s="767"/>
      <c r="DV41" s="768"/>
      <c r="DW41" s="769"/>
      <c r="DX41" s="770"/>
      <c r="DY41" s="770"/>
      <c r="DZ41" s="770"/>
      <c r="EA41" s="770"/>
      <c r="EB41" s="770"/>
      <c r="EC41" s="771"/>
    </row>
    <row r="42" spans="2:133" ht="11.25" customHeight="1">
      <c r="B42" s="682" t="s">
        <v>353</v>
      </c>
      <c r="C42" s="683"/>
      <c r="D42" s="683"/>
      <c r="E42" s="683"/>
      <c r="F42" s="683"/>
      <c r="G42" s="683"/>
      <c r="H42" s="683"/>
      <c r="I42" s="683"/>
      <c r="J42" s="683"/>
      <c r="K42" s="683"/>
      <c r="L42" s="683"/>
      <c r="M42" s="683"/>
      <c r="N42" s="683"/>
      <c r="O42" s="683"/>
      <c r="P42" s="683"/>
      <c r="Q42" s="684"/>
      <c r="R42" s="685">
        <v>270400</v>
      </c>
      <c r="S42" s="686"/>
      <c r="T42" s="686"/>
      <c r="U42" s="686"/>
      <c r="V42" s="686"/>
      <c r="W42" s="686"/>
      <c r="X42" s="686"/>
      <c r="Y42" s="687"/>
      <c r="Z42" s="688">
        <v>1.8</v>
      </c>
      <c r="AA42" s="688"/>
      <c r="AB42" s="688"/>
      <c r="AC42" s="688"/>
      <c r="AD42" s="689" t="s">
        <v>128</v>
      </c>
      <c r="AE42" s="689"/>
      <c r="AF42" s="689"/>
      <c r="AG42" s="689"/>
      <c r="AH42" s="689"/>
      <c r="AI42" s="689"/>
      <c r="AJ42" s="689"/>
      <c r="AK42" s="689"/>
      <c r="AL42" s="690" t="s">
        <v>233</v>
      </c>
      <c r="AM42" s="691"/>
      <c r="AN42" s="691"/>
      <c r="AO42" s="692"/>
      <c r="AQ42" s="784" t="s">
        <v>354</v>
      </c>
      <c r="AR42" s="785"/>
      <c r="AS42" s="785"/>
      <c r="AT42" s="785"/>
      <c r="AU42" s="785"/>
      <c r="AV42" s="785"/>
      <c r="AW42" s="785"/>
      <c r="AX42" s="785"/>
      <c r="AY42" s="786"/>
      <c r="AZ42" s="776">
        <v>759218</v>
      </c>
      <c r="BA42" s="777"/>
      <c r="BB42" s="777"/>
      <c r="BC42" s="777"/>
      <c r="BD42" s="756"/>
      <c r="BE42" s="756"/>
      <c r="BF42" s="758"/>
      <c r="BG42" s="774"/>
      <c r="BH42" s="775"/>
      <c r="BI42" s="775"/>
      <c r="BJ42" s="775"/>
      <c r="BK42" s="775"/>
      <c r="BL42" s="237"/>
      <c r="BM42" s="711" t="s">
        <v>355</v>
      </c>
      <c r="BN42" s="711"/>
      <c r="BO42" s="711"/>
      <c r="BP42" s="711"/>
      <c r="BQ42" s="711"/>
      <c r="BR42" s="711"/>
      <c r="BS42" s="711"/>
      <c r="BT42" s="711"/>
      <c r="BU42" s="712"/>
      <c r="BV42" s="776">
        <v>335</v>
      </c>
      <c r="BW42" s="777"/>
      <c r="BX42" s="777"/>
      <c r="BY42" s="777"/>
      <c r="BZ42" s="777"/>
      <c r="CA42" s="777"/>
      <c r="CB42" s="783"/>
      <c r="CD42" s="682" t="s">
        <v>356</v>
      </c>
      <c r="CE42" s="683"/>
      <c r="CF42" s="683"/>
      <c r="CG42" s="683"/>
      <c r="CH42" s="683"/>
      <c r="CI42" s="683"/>
      <c r="CJ42" s="683"/>
      <c r="CK42" s="683"/>
      <c r="CL42" s="683"/>
      <c r="CM42" s="683"/>
      <c r="CN42" s="683"/>
      <c r="CO42" s="683"/>
      <c r="CP42" s="683"/>
      <c r="CQ42" s="684"/>
      <c r="CR42" s="685">
        <v>2176569</v>
      </c>
      <c r="CS42" s="686"/>
      <c r="CT42" s="686"/>
      <c r="CU42" s="686"/>
      <c r="CV42" s="686"/>
      <c r="CW42" s="686"/>
      <c r="CX42" s="686"/>
      <c r="CY42" s="687"/>
      <c r="CZ42" s="690">
        <v>14.6</v>
      </c>
      <c r="DA42" s="691"/>
      <c r="DB42" s="691"/>
      <c r="DC42" s="703"/>
      <c r="DD42" s="694">
        <v>110110</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c r="B43" s="734" t="s">
        <v>357</v>
      </c>
      <c r="C43" s="735"/>
      <c r="D43" s="735"/>
      <c r="E43" s="735"/>
      <c r="F43" s="735"/>
      <c r="G43" s="735"/>
      <c r="H43" s="735"/>
      <c r="I43" s="735"/>
      <c r="J43" s="735"/>
      <c r="K43" s="735"/>
      <c r="L43" s="735"/>
      <c r="M43" s="735"/>
      <c r="N43" s="735"/>
      <c r="O43" s="735"/>
      <c r="P43" s="735"/>
      <c r="Q43" s="736"/>
      <c r="R43" s="776">
        <v>15395880</v>
      </c>
      <c r="S43" s="777"/>
      <c r="T43" s="777"/>
      <c r="U43" s="777"/>
      <c r="V43" s="777"/>
      <c r="W43" s="777"/>
      <c r="X43" s="777"/>
      <c r="Y43" s="778"/>
      <c r="Z43" s="779">
        <v>100</v>
      </c>
      <c r="AA43" s="779"/>
      <c r="AB43" s="779"/>
      <c r="AC43" s="779"/>
      <c r="AD43" s="780">
        <v>6434230</v>
      </c>
      <c r="AE43" s="780"/>
      <c r="AF43" s="780"/>
      <c r="AG43" s="780"/>
      <c r="AH43" s="780"/>
      <c r="AI43" s="780"/>
      <c r="AJ43" s="780"/>
      <c r="AK43" s="780"/>
      <c r="AL43" s="781">
        <v>100</v>
      </c>
      <c r="AM43" s="757"/>
      <c r="AN43" s="757"/>
      <c r="AO43" s="782"/>
      <c r="BV43" s="238"/>
      <c r="BW43" s="238"/>
      <c r="BX43" s="238"/>
      <c r="BY43" s="238"/>
      <c r="BZ43" s="238"/>
      <c r="CA43" s="238"/>
      <c r="CB43" s="238"/>
      <c r="CD43" s="682" t="s">
        <v>358</v>
      </c>
      <c r="CE43" s="683"/>
      <c r="CF43" s="683"/>
      <c r="CG43" s="683"/>
      <c r="CH43" s="683"/>
      <c r="CI43" s="683"/>
      <c r="CJ43" s="683"/>
      <c r="CK43" s="683"/>
      <c r="CL43" s="683"/>
      <c r="CM43" s="683"/>
      <c r="CN43" s="683"/>
      <c r="CO43" s="683"/>
      <c r="CP43" s="683"/>
      <c r="CQ43" s="684"/>
      <c r="CR43" s="685">
        <v>50293</v>
      </c>
      <c r="CS43" s="722"/>
      <c r="CT43" s="722"/>
      <c r="CU43" s="722"/>
      <c r="CV43" s="722"/>
      <c r="CW43" s="722"/>
      <c r="CX43" s="722"/>
      <c r="CY43" s="723"/>
      <c r="CZ43" s="690">
        <v>0.3</v>
      </c>
      <c r="DA43" s="720"/>
      <c r="DB43" s="720"/>
      <c r="DC43" s="724"/>
      <c r="DD43" s="694">
        <v>46793</v>
      </c>
      <c r="DE43" s="722"/>
      <c r="DF43" s="722"/>
      <c r="DG43" s="722"/>
      <c r="DH43" s="722"/>
      <c r="DI43" s="722"/>
      <c r="DJ43" s="722"/>
      <c r="DK43" s="723"/>
      <c r="DL43" s="766"/>
      <c r="DM43" s="767"/>
      <c r="DN43" s="767"/>
      <c r="DO43" s="767"/>
      <c r="DP43" s="767"/>
      <c r="DQ43" s="767"/>
      <c r="DR43" s="767"/>
      <c r="DS43" s="767"/>
      <c r="DT43" s="767"/>
      <c r="DU43" s="767"/>
      <c r="DV43" s="768"/>
      <c r="DW43" s="769"/>
      <c r="DX43" s="770"/>
      <c r="DY43" s="770"/>
      <c r="DZ43" s="770"/>
      <c r="EA43" s="770"/>
      <c r="EB43" s="770"/>
      <c r="EC43" s="771"/>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306</v>
      </c>
      <c r="CE44" s="798"/>
      <c r="CF44" s="682" t="s">
        <v>359</v>
      </c>
      <c r="CG44" s="683"/>
      <c r="CH44" s="683"/>
      <c r="CI44" s="683"/>
      <c r="CJ44" s="683"/>
      <c r="CK44" s="683"/>
      <c r="CL44" s="683"/>
      <c r="CM44" s="683"/>
      <c r="CN44" s="683"/>
      <c r="CO44" s="683"/>
      <c r="CP44" s="683"/>
      <c r="CQ44" s="684"/>
      <c r="CR44" s="685">
        <v>2147463</v>
      </c>
      <c r="CS44" s="686"/>
      <c r="CT44" s="686"/>
      <c r="CU44" s="686"/>
      <c r="CV44" s="686"/>
      <c r="CW44" s="686"/>
      <c r="CX44" s="686"/>
      <c r="CY44" s="687"/>
      <c r="CZ44" s="690">
        <v>14.4</v>
      </c>
      <c r="DA44" s="691"/>
      <c r="DB44" s="691"/>
      <c r="DC44" s="703"/>
      <c r="DD44" s="694">
        <v>102367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c r="B45" s="240" t="s">
        <v>360</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361</v>
      </c>
      <c r="CG45" s="683"/>
      <c r="CH45" s="683"/>
      <c r="CI45" s="683"/>
      <c r="CJ45" s="683"/>
      <c r="CK45" s="683"/>
      <c r="CL45" s="683"/>
      <c r="CM45" s="683"/>
      <c r="CN45" s="683"/>
      <c r="CO45" s="683"/>
      <c r="CP45" s="683"/>
      <c r="CQ45" s="684"/>
      <c r="CR45" s="685">
        <v>1395104</v>
      </c>
      <c r="CS45" s="722"/>
      <c r="CT45" s="722"/>
      <c r="CU45" s="722"/>
      <c r="CV45" s="722"/>
      <c r="CW45" s="722"/>
      <c r="CX45" s="722"/>
      <c r="CY45" s="723"/>
      <c r="CZ45" s="690">
        <v>9.4</v>
      </c>
      <c r="DA45" s="720"/>
      <c r="DB45" s="720"/>
      <c r="DC45" s="724"/>
      <c r="DD45" s="694">
        <v>27196</v>
      </c>
      <c r="DE45" s="722"/>
      <c r="DF45" s="722"/>
      <c r="DG45" s="722"/>
      <c r="DH45" s="722"/>
      <c r="DI45" s="722"/>
      <c r="DJ45" s="722"/>
      <c r="DK45" s="723"/>
      <c r="DL45" s="766"/>
      <c r="DM45" s="767"/>
      <c r="DN45" s="767"/>
      <c r="DO45" s="767"/>
      <c r="DP45" s="767"/>
      <c r="DQ45" s="767"/>
      <c r="DR45" s="767"/>
      <c r="DS45" s="767"/>
      <c r="DT45" s="767"/>
      <c r="DU45" s="767"/>
      <c r="DV45" s="768"/>
      <c r="DW45" s="769"/>
      <c r="DX45" s="770"/>
      <c r="DY45" s="770"/>
      <c r="DZ45" s="770"/>
      <c r="EA45" s="770"/>
      <c r="EB45" s="770"/>
      <c r="EC45" s="771"/>
    </row>
    <row r="46" spans="2:133" ht="11.25" customHeight="1">
      <c r="B46" s="241" t="s">
        <v>362</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363</v>
      </c>
      <c r="CG46" s="683"/>
      <c r="CH46" s="683"/>
      <c r="CI46" s="683"/>
      <c r="CJ46" s="683"/>
      <c r="CK46" s="683"/>
      <c r="CL46" s="683"/>
      <c r="CM46" s="683"/>
      <c r="CN46" s="683"/>
      <c r="CO46" s="683"/>
      <c r="CP46" s="683"/>
      <c r="CQ46" s="684"/>
      <c r="CR46" s="685">
        <v>730836</v>
      </c>
      <c r="CS46" s="686"/>
      <c r="CT46" s="686"/>
      <c r="CU46" s="686"/>
      <c r="CV46" s="686"/>
      <c r="CW46" s="686"/>
      <c r="CX46" s="686"/>
      <c r="CY46" s="687"/>
      <c r="CZ46" s="690">
        <v>4.9000000000000004</v>
      </c>
      <c r="DA46" s="691"/>
      <c r="DB46" s="691"/>
      <c r="DC46" s="703"/>
      <c r="DD46" s="694">
        <v>75095</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c r="B47" s="242" t="s">
        <v>364</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365</v>
      </c>
      <c r="CG47" s="683"/>
      <c r="CH47" s="683"/>
      <c r="CI47" s="683"/>
      <c r="CJ47" s="683"/>
      <c r="CK47" s="683"/>
      <c r="CL47" s="683"/>
      <c r="CM47" s="683"/>
      <c r="CN47" s="683"/>
      <c r="CO47" s="683"/>
      <c r="CP47" s="683"/>
      <c r="CQ47" s="684"/>
      <c r="CR47" s="685">
        <v>29106</v>
      </c>
      <c r="CS47" s="722"/>
      <c r="CT47" s="722"/>
      <c r="CU47" s="722"/>
      <c r="CV47" s="722"/>
      <c r="CW47" s="722"/>
      <c r="CX47" s="722"/>
      <c r="CY47" s="723"/>
      <c r="CZ47" s="690">
        <v>0.2</v>
      </c>
      <c r="DA47" s="720"/>
      <c r="DB47" s="720"/>
      <c r="DC47" s="724"/>
      <c r="DD47" s="694">
        <v>7743</v>
      </c>
      <c r="DE47" s="722"/>
      <c r="DF47" s="722"/>
      <c r="DG47" s="722"/>
      <c r="DH47" s="722"/>
      <c r="DI47" s="722"/>
      <c r="DJ47" s="722"/>
      <c r="DK47" s="723"/>
      <c r="DL47" s="766"/>
      <c r="DM47" s="767"/>
      <c r="DN47" s="767"/>
      <c r="DO47" s="767"/>
      <c r="DP47" s="767"/>
      <c r="DQ47" s="767"/>
      <c r="DR47" s="767"/>
      <c r="DS47" s="767"/>
      <c r="DT47" s="767"/>
      <c r="DU47" s="767"/>
      <c r="DV47" s="768"/>
      <c r="DW47" s="769"/>
      <c r="DX47" s="770"/>
      <c r="DY47" s="770"/>
      <c r="DZ47" s="770"/>
      <c r="EA47" s="770"/>
      <c r="EB47" s="770"/>
      <c r="EC47" s="771"/>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366</v>
      </c>
      <c r="CG48" s="683"/>
      <c r="CH48" s="683"/>
      <c r="CI48" s="683"/>
      <c r="CJ48" s="683"/>
      <c r="CK48" s="683"/>
      <c r="CL48" s="683"/>
      <c r="CM48" s="683"/>
      <c r="CN48" s="683"/>
      <c r="CO48" s="683"/>
      <c r="CP48" s="683"/>
      <c r="CQ48" s="684"/>
      <c r="CR48" s="685" t="s">
        <v>245</v>
      </c>
      <c r="CS48" s="686"/>
      <c r="CT48" s="686"/>
      <c r="CU48" s="686"/>
      <c r="CV48" s="686"/>
      <c r="CW48" s="686"/>
      <c r="CX48" s="686"/>
      <c r="CY48" s="687"/>
      <c r="CZ48" s="690" t="s">
        <v>128</v>
      </c>
      <c r="DA48" s="691"/>
      <c r="DB48" s="691"/>
      <c r="DC48" s="703"/>
      <c r="DD48" s="694" t="s">
        <v>128</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4" t="s">
        <v>367</v>
      </c>
      <c r="CE49" s="735"/>
      <c r="CF49" s="735"/>
      <c r="CG49" s="735"/>
      <c r="CH49" s="735"/>
      <c r="CI49" s="735"/>
      <c r="CJ49" s="735"/>
      <c r="CK49" s="735"/>
      <c r="CL49" s="735"/>
      <c r="CM49" s="735"/>
      <c r="CN49" s="735"/>
      <c r="CO49" s="735"/>
      <c r="CP49" s="735"/>
      <c r="CQ49" s="736"/>
      <c r="CR49" s="776">
        <v>14882784</v>
      </c>
      <c r="CS49" s="756"/>
      <c r="CT49" s="756"/>
      <c r="CU49" s="756"/>
      <c r="CV49" s="756"/>
      <c r="CW49" s="756"/>
      <c r="CX49" s="756"/>
      <c r="CY49" s="787"/>
      <c r="CZ49" s="781">
        <v>100</v>
      </c>
      <c r="DA49" s="788"/>
      <c r="DB49" s="788"/>
      <c r="DC49" s="789"/>
      <c r="DD49" s="790">
        <v>7411933</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IUml+2ZrRokduEEWyTJx99eiCAB2xYoYcpVpx3zEnLZ9ndLujWu6oY4Jw+/fX/FuJPSZcRaecOuBGgFgNzYJfA==" saltValue="q7fqksG0XTIBC9eIYYU5XQ=="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A135"/>
  <sheetViews>
    <sheetView topLeftCell="H1"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368</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369</v>
      </c>
      <c r="DK2" s="833"/>
      <c r="DL2" s="833"/>
      <c r="DM2" s="833"/>
      <c r="DN2" s="833"/>
      <c r="DO2" s="834"/>
      <c r="DP2" s="251"/>
      <c r="DQ2" s="832" t="s">
        <v>370</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371</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372</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373</v>
      </c>
      <c r="B5" s="827"/>
      <c r="C5" s="827"/>
      <c r="D5" s="827"/>
      <c r="E5" s="827"/>
      <c r="F5" s="827"/>
      <c r="G5" s="827"/>
      <c r="H5" s="827"/>
      <c r="I5" s="827"/>
      <c r="J5" s="827"/>
      <c r="K5" s="827"/>
      <c r="L5" s="827"/>
      <c r="M5" s="827"/>
      <c r="N5" s="827"/>
      <c r="O5" s="827"/>
      <c r="P5" s="828"/>
      <c r="Q5" s="803" t="s">
        <v>374</v>
      </c>
      <c r="R5" s="804"/>
      <c r="S5" s="804"/>
      <c r="T5" s="804"/>
      <c r="U5" s="805"/>
      <c r="V5" s="803" t="s">
        <v>375</v>
      </c>
      <c r="W5" s="804"/>
      <c r="X5" s="804"/>
      <c r="Y5" s="804"/>
      <c r="Z5" s="805"/>
      <c r="AA5" s="803" t="s">
        <v>376</v>
      </c>
      <c r="AB5" s="804"/>
      <c r="AC5" s="804"/>
      <c r="AD5" s="804"/>
      <c r="AE5" s="804"/>
      <c r="AF5" s="836" t="s">
        <v>377</v>
      </c>
      <c r="AG5" s="804"/>
      <c r="AH5" s="804"/>
      <c r="AI5" s="804"/>
      <c r="AJ5" s="815"/>
      <c r="AK5" s="804" t="s">
        <v>378</v>
      </c>
      <c r="AL5" s="804"/>
      <c r="AM5" s="804"/>
      <c r="AN5" s="804"/>
      <c r="AO5" s="805"/>
      <c r="AP5" s="803" t="s">
        <v>379</v>
      </c>
      <c r="AQ5" s="804"/>
      <c r="AR5" s="804"/>
      <c r="AS5" s="804"/>
      <c r="AT5" s="805"/>
      <c r="AU5" s="803" t="s">
        <v>380</v>
      </c>
      <c r="AV5" s="804"/>
      <c r="AW5" s="804"/>
      <c r="AX5" s="804"/>
      <c r="AY5" s="815"/>
      <c r="AZ5" s="258"/>
      <c r="BA5" s="258"/>
      <c r="BB5" s="258"/>
      <c r="BC5" s="258"/>
      <c r="BD5" s="258"/>
      <c r="BE5" s="259"/>
      <c r="BF5" s="259"/>
      <c r="BG5" s="259"/>
      <c r="BH5" s="259"/>
      <c r="BI5" s="259"/>
      <c r="BJ5" s="259"/>
      <c r="BK5" s="259"/>
      <c r="BL5" s="259"/>
      <c r="BM5" s="259"/>
      <c r="BN5" s="259"/>
      <c r="BO5" s="259"/>
      <c r="BP5" s="259"/>
      <c r="BQ5" s="826" t="s">
        <v>381</v>
      </c>
      <c r="BR5" s="827"/>
      <c r="BS5" s="827"/>
      <c r="BT5" s="827"/>
      <c r="BU5" s="827"/>
      <c r="BV5" s="827"/>
      <c r="BW5" s="827"/>
      <c r="BX5" s="827"/>
      <c r="BY5" s="827"/>
      <c r="BZ5" s="827"/>
      <c r="CA5" s="827"/>
      <c r="CB5" s="827"/>
      <c r="CC5" s="827"/>
      <c r="CD5" s="827"/>
      <c r="CE5" s="827"/>
      <c r="CF5" s="827"/>
      <c r="CG5" s="828"/>
      <c r="CH5" s="803" t="s">
        <v>382</v>
      </c>
      <c r="CI5" s="804"/>
      <c r="CJ5" s="804"/>
      <c r="CK5" s="804"/>
      <c r="CL5" s="805"/>
      <c r="CM5" s="803" t="s">
        <v>383</v>
      </c>
      <c r="CN5" s="804"/>
      <c r="CO5" s="804"/>
      <c r="CP5" s="804"/>
      <c r="CQ5" s="805"/>
      <c r="CR5" s="803" t="s">
        <v>384</v>
      </c>
      <c r="CS5" s="804"/>
      <c r="CT5" s="804"/>
      <c r="CU5" s="804"/>
      <c r="CV5" s="805"/>
      <c r="CW5" s="803" t="s">
        <v>385</v>
      </c>
      <c r="CX5" s="804"/>
      <c r="CY5" s="804"/>
      <c r="CZ5" s="804"/>
      <c r="DA5" s="805"/>
      <c r="DB5" s="803" t="s">
        <v>386</v>
      </c>
      <c r="DC5" s="804"/>
      <c r="DD5" s="804"/>
      <c r="DE5" s="804"/>
      <c r="DF5" s="805"/>
      <c r="DG5" s="809" t="s">
        <v>387</v>
      </c>
      <c r="DH5" s="810"/>
      <c r="DI5" s="810"/>
      <c r="DJ5" s="810"/>
      <c r="DK5" s="811"/>
      <c r="DL5" s="809" t="s">
        <v>388</v>
      </c>
      <c r="DM5" s="810"/>
      <c r="DN5" s="810"/>
      <c r="DO5" s="810"/>
      <c r="DP5" s="811"/>
      <c r="DQ5" s="803" t="s">
        <v>389</v>
      </c>
      <c r="DR5" s="804"/>
      <c r="DS5" s="804"/>
      <c r="DT5" s="804"/>
      <c r="DU5" s="805"/>
      <c r="DV5" s="803" t="s">
        <v>380</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390</v>
      </c>
      <c r="C7" s="818"/>
      <c r="D7" s="818"/>
      <c r="E7" s="818"/>
      <c r="F7" s="818"/>
      <c r="G7" s="818"/>
      <c r="H7" s="818"/>
      <c r="I7" s="818"/>
      <c r="J7" s="818"/>
      <c r="K7" s="818"/>
      <c r="L7" s="818"/>
      <c r="M7" s="818"/>
      <c r="N7" s="818"/>
      <c r="O7" s="818"/>
      <c r="P7" s="819"/>
      <c r="Q7" s="820">
        <v>15401</v>
      </c>
      <c r="R7" s="821"/>
      <c r="S7" s="821"/>
      <c r="T7" s="821"/>
      <c r="U7" s="821"/>
      <c r="V7" s="821">
        <v>14888</v>
      </c>
      <c r="W7" s="821"/>
      <c r="X7" s="821"/>
      <c r="Y7" s="821"/>
      <c r="Z7" s="821"/>
      <c r="AA7" s="821">
        <v>513</v>
      </c>
      <c r="AB7" s="821"/>
      <c r="AC7" s="821"/>
      <c r="AD7" s="821"/>
      <c r="AE7" s="822"/>
      <c r="AF7" s="823">
        <v>506</v>
      </c>
      <c r="AG7" s="824"/>
      <c r="AH7" s="824"/>
      <c r="AI7" s="824"/>
      <c r="AJ7" s="825"/>
      <c r="AK7" s="860" t="s">
        <v>516</v>
      </c>
      <c r="AL7" s="861"/>
      <c r="AM7" s="861"/>
      <c r="AN7" s="861"/>
      <c r="AO7" s="861"/>
      <c r="AP7" s="861">
        <v>12342</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t="s">
        <v>605</v>
      </c>
      <c r="BS7" s="864" t="s">
        <v>602</v>
      </c>
      <c r="BT7" s="865"/>
      <c r="BU7" s="865"/>
      <c r="BV7" s="865"/>
      <c r="BW7" s="865"/>
      <c r="BX7" s="865"/>
      <c r="BY7" s="865"/>
      <c r="BZ7" s="865"/>
      <c r="CA7" s="865"/>
      <c r="CB7" s="865"/>
      <c r="CC7" s="865"/>
      <c r="CD7" s="865"/>
      <c r="CE7" s="865"/>
      <c r="CF7" s="865"/>
      <c r="CG7" s="866"/>
      <c r="CH7" s="857">
        <v>-1</v>
      </c>
      <c r="CI7" s="858"/>
      <c r="CJ7" s="858"/>
      <c r="CK7" s="858"/>
      <c r="CL7" s="859"/>
      <c r="CM7" s="857">
        <v>1505</v>
      </c>
      <c r="CN7" s="858"/>
      <c r="CO7" s="858"/>
      <c r="CP7" s="858"/>
      <c r="CQ7" s="859"/>
      <c r="CR7" s="857">
        <v>1</v>
      </c>
      <c r="CS7" s="858"/>
      <c r="CT7" s="858"/>
      <c r="CU7" s="858"/>
      <c r="CV7" s="859"/>
      <c r="CW7" s="857">
        <v>6</v>
      </c>
      <c r="CX7" s="858"/>
      <c r="CY7" s="858"/>
      <c r="CZ7" s="858"/>
      <c r="DA7" s="859"/>
      <c r="DB7" s="857" t="s">
        <v>585</v>
      </c>
      <c r="DC7" s="858"/>
      <c r="DD7" s="858"/>
      <c r="DE7" s="858"/>
      <c r="DF7" s="859"/>
      <c r="DG7" s="857" t="s">
        <v>585</v>
      </c>
      <c r="DH7" s="858"/>
      <c r="DI7" s="858"/>
      <c r="DJ7" s="858"/>
      <c r="DK7" s="859"/>
      <c r="DL7" s="857">
        <v>90</v>
      </c>
      <c r="DM7" s="858"/>
      <c r="DN7" s="858"/>
      <c r="DO7" s="858"/>
      <c r="DP7" s="859"/>
      <c r="DQ7" s="857">
        <v>9</v>
      </c>
      <c r="DR7" s="858"/>
      <c r="DS7" s="858"/>
      <c r="DT7" s="858"/>
      <c r="DU7" s="859"/>
      <c r="DV7" s="838"/>
      <c r="DW7" s="839"/>
      <c r="DX7" s="839"/>
      <c r="DY7" s="839"/>
      <c r="DZ7" s="840"/>
      <c r="EA7" s="256"/>
    </row>
    <row r="8" spans="1:131" s="257" customFormat="1" ht="26.25" customHeight="1">
      <c r="A8" s="263">
        <v>2</v>
      </c>
      <c r="B8" s="841"/>
      <c r="C8" s="842"/>
      <c r="D8" s="842"/>
      <c r="E8" s="842"/>
      <c r="F8" s="842"/>
      <c r="G8" s="842"/>
      <c r="H8" s="842"/>
      <c r="I8" s="842"/>
      <c r="J8" s="842"/>
      <c r="K8" s="842"/>
      <c r="L8" s="842"/>
      <c r="M8" s="842"/>
      <c r="N8" s="842"/>
      <c r="O8" s="842"/>
      <c r="P8" s="843"/>
      <c r="Q8" s="844"/>
      <c r="R8" s="845"/>
      <c r="S8" s="845"/>
      <c r="T8" s="845"/>
      <c r="U8" s="845"/>
      <c r="V8" s="845"/>
      <c r="W8" s="845"/>
      <c r="X8" s="845"/>
      <c r="Y8" s="845"/>
      <c r="Z8" s="845"/>
      <c r="AA8" s="845"/>
      <c r="AB8" s="845"/>
      <c r="AC8" s="845"/>
      <c r="AD8" s="845"/>
      <c r="AE8" s="846"/>
      <c r="AF8" s="847"/>
      <c r="AG8" s="848"/>
      <c r="AH8" s="848"/>
      <c r="AI8" s="848"/>
      <c r="AJ8" s="849"/>
      <c r="AK8" s="850"/>
      <c r="AL8" s="851"/>
      <c r="AM8" s="851"/>
      <c r="AN8" s="851"/>
      <c r="AO8" s="851"/>
      <c r="AP8" s="851"/>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603</v>
      </c>
      <c r="BT8" s="855"/>
      <c r="BU8" s="855"/>
      <c r="BV8" s="855"/>
      <c r="BW8" s="855"/>
      <c r="BX8" s="855"/>
      <c r="BY8" s="855"/>
      <c r="BZ8" s="855"/>
      <c r="CA8" s="855"/>
      <c r="CB8" s="855"/>
      <c r="CC8" s="855"/>
      <c r="CD8" s="855"/>
      <c r="CE8" s="855"/>
      <c r="CF8" s="855"/>
      <c r="CG8" s="856"/>
      <c r="CH8" s="867">
        <v>-5</v>
      </c>
      <c r="CI8" s="868"/>
      <c r="CJ8" s="868"/>
      <c r="CK8" s="868"/>
      <c r="CL8" s="869"/>
      <c r="CM8" s="867">
        <v>82</v>
      </c>
      <c r="CN8" s="868"/>
      <c r="CO8" s="868"/>
      <c r="CP8" s="868"/>
      <c r="CQ8" s="869"/>
      <c r="CR8" s="867">
        <v>20</v>
      </c>
      <c r="CS8" s="868"/>
      <c r="CT8" s="868"/>
      <c r="CU8" s="868"/>
      <c r="CV8" s="869"/>
      <c r="CW8" s="867">
        <v>7</v>
      </c>
      <c r="CX8" s="868"/>
      <c r="CY8" s="868"/>
      <c r="CZ8" s="868"/>
      <c r="DA8" s="869"/>
      <c r="DB8" s="867" t="s">
        <v>516</v>
      </c>
      <c r="DC8" s="868"/>
      <c r="DD8" s="868"/>
      <c r="DE8" s="868"/>
      <c r="DF8" s="869"/>
      <c r="DG8" s="867" t="s">
        <v>516</v>
      </c>
      <c r="DH8" s="868"/>
      <c r="DI8" s="868"/>
      <c r="DJ8" s="868"/>
      <c r="DK8" s="869"/>
      <c r="DL8" s="867" t="s">
        <v>516</v>
      </c>
      <c r="DM8" s="868"/>
      <c r="DN8" s="868"/>
      <c r="DO8" s="868"/>
      <c r="DP8" s="869"/>
      <c r="DQ8" s="867" t="s">
        <v>516</v>
      </c>
      <c r="DR8" s="868"/>
      <c r="DS8" s="868"/>
      <c r="DT8" s="868"/>
      <c r="DU8" s="869"/>
      <c r="DV8" s="870"/>
      <c r="DW8" s="871"/>
      <c r="DX8" s="871"/>
      <c r="DY8" s="871"/>
      <c r="DZ8" s="872"/>
      <c r="EA8" s="256"/>
    </row>
    <row r="9" spans="1:131" s="257" customFormat="1" ht="26.25" customHeight="1">
      <c r="A9" s="263">
        <v>3</v>
      </c>
      <c r="B9" s="841"/>
      <c r="C9" s="842"/>
      <c r="D9" s="842"/>
      <c r="E9" s="842"/>
      <c r="F9" s="842"/>
      <c r="G9" s="842"/>
      <c r="H9" s="842"/>
      <c r="I9" s="842"/>
      <c r="J9" s="842"/>
      <c r="K9" s="842"/>
      <c r="L9" s="842"/>
      <c r="M9" s="842"/>
      <c r="N9" s="842"/>
      <c r="O9" s="842"/>
      <c r="P9" s="843"/>
      <c r="Q9" s="844"/>
      <c r="R9" s="845"/>
      <c r="S9" s="845"/>
      <c r="T9" s="845"/>
      <c r="U9" s="845"/>
      <c r="V9" s="845"/>
      <c r="W9" s="845"/>
      <c r="X9" s="845"/>
      <c r="Y9" s="845"/>
      <c r="Z9" s="845"/>
      <c r="AA9" s="845"/>
      <c r="AB9" s="845"/>
      <c r="AC9" s="845"/>
      <c r="AD9" s="845"/>
      <c r="AE9" s="846"/>
      <c r="AF9" s="847"/>
      <c r="AG9" s="848"/>
      <c r="AH9" s="848"/>
      <c r="AI9" s="848"/>
      <c r="AJ9" s="849"/>
      <c r="AK9" s="850"/>
      <c r="AL9" s="851"/>
      <c r="AM9" s="851"/>
      <c r="AN9" s="851"/>
      <c r="AO9" s="851"/>
      <c r="AP9" s="851"/>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88"/>
      <c r="AL22" s="889"/>
      <c r="AM22" s="889"/>
      <c r="AN22" s="889"/>
      <c r="AO22" s="889"/>
      <c r="AP22" s="889"/>
      <c r="AQ22" s="889"/>
      <c r="AR22" s="889"/>
      <c r="AS22" s="889"/>
      <c r="AT22" s="889"/>
      <c r="AU22" s="890"/>
      <c r="AV22" s="890"/>
      <c r="AW22" s="890"/>
      <c r="AX22" s="890"/>
      <c r="AY22" s="891"/>
      <c r="AZ22" s="892" t="s">
        <v>391</v>
      </c>
      <c r="BA22" s="892"/>
      <c r="BB22" s="892"/>
      <c r="BC22" s="892"/>
      <c r="BD22" s="893"/>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392</v>
      </c>
      <c r="B23" s="876" t="s">
        <v>393</v>
      </c>
      <c r="C23" s="877"/>
      <c r="D23" s="877"/>
      <c r="E23" s="877"/>
      <c r="F23" s="877"/>
      <c r="G23" s="877"/>
      <c r="H23" s="877"/>
      <c r="I23" s="877"/>
      <c r="J23" s="877"/>
      <c r="K23" s="877"/>
      <c r="L23" s="877"/>
      <c r="M23" s="877"/>
      <c r="N23" s="877"/>
      <c r="O23" s="877"/>
      <c r="P23" s="878"/>
      <c r="Q23" s="879">
        <v>15401</v>
      </c>
      <c r="R23" s="880"/>
      <c r="S23" s="880"/>
      <c r="T23" s="880"/>
      <c r="U23" s="880"/>
      <c r="V23" s="880">
        <v>14888</v>
      </c>
      <c r="W23" s="880"/>
      <c r="X23" s="880"/>
      <c r="Y23" s="880"/>
      <c r="Z23" s="880"/>
      <c r="AA23" s="880">
        <v>513</v>
      </c>
      <c r="AB23" s="880"/>
      <c r="AC23" s="880"/>
      <c r="AD23" s="880"/>
      <c r="AE23" s="881"/>
      <c r="AF23" s="882">
        <v>506</v>
      </c>
      <c r="AG23" s="880"/>
      <c r="AH23" s="880"/>
      <c r="AI23" s="880"/>
      <c r="AJ23" s="883"/>
      <c r="AK23" s="884"/>
      <c r="AL23" s="885"/>
      <c r="AM23" s="885"/>
      <c r="AN23" s="885"/>
      <c r="AO23" s="885"/>
      <c r="AP23" s="880">
        <v>12342</v>
      </c>
      <c r="AQ23" s="880"/>
      <c r="AR23" s="880"/>
      <c r="AS23" s="880"/>
      <c r="AT23" s="880"/>
      <c r="AU23" s="886"/>
      <c r="AV23" s="886"/>
      <c r="AW23" s="886"/>
      <c r="AX23" s="886"/>
      <c r="AY23" s="887"/>
      <c r="AZ23" s="895" t="s">
        <v>128</v>
      </c>
      <c r="BA23" s="896"/>
      <c r="BB23" s="896"/>
      <c r="BC23" s="896"/>
      <c r="BD23" s="897"/>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4" t="s">
        <v>394</v>
      </c>
      <c r="B24" s="894"/>
      <c r="C24" s="894"/>
      <c r="D24" s="894"/>
      <c r="E24" s="894"/>
      <c r="F24" s="894"/>
      <c r="G24" s="894"/>
      <c r="H24" s="894"/>
      <c r="I24" s="894"/>
      <c r="J24" s="894"/>
      <c r="K24" s="894"/>
      <c r="L24" s="894"/>
      <c r="M24" s="894"/>
      <c r="N24" s="894"/>
      <c r="O24" s="894"/>
      <c r="P24" s="894"/>
      <c r="Q24" s="894"/>
      <c r="R24" s="894"/>
      <c r="S24" s="894"/>
      <c r="T24" s="894"/>
      <c r="U24" s="894"/>
      <c r="V24" s="894"/>
      <c r="W24" s="894"/>
      <c r="X24" s="894"/>
      <c r="Y24" s="894"/>
      <c r="Z24" s="894"/>
      <c r="AA24" s="894"/>
      <c r="AB24" s="894"/>
      <c r="AC24" s="894"/>
      <c r="AD24" s="894"/>
      <c r="AE24" s="894"/>
      <c r="AF24" s="894"/>
      <c r="AG24" s="894"/>
      <c r="AH24" s="894"/>
      <c r="AI24" s="894"/>
      <c r="AJ24" s="894"/>
      <c r="AK24" s="894"/>
      <c r="AL24" s="894"/>
      <c r="AM24" s="894"/>
      <c r="AN24" s="894"/>
      <c r="AO24" s="894"/>
      <c r="AP24" s="894"/>
      <c r="AQ24" s="894"/>
      <c r="AR24" s="894"/>
      <c r="AS24" s="894"/>
      <c r="AT24" s="894"/>
      <c r="AU24" s="894"/>
      <c r="AV24" s="894"/>
      <c r="AW24" s="894"/>
      <c r="AX24" s="894"/>
      <c r="AY24" s="894"/>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395</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373</v>
      </c>
      <c r="B26" s="827"/>
      <c r="C26" s="827"/>
      <c r="D26" s="827"/>
      <c r="E26" s="827"/>
      <c r="F26" s="827"/>
      <c r="G26" s="827"/>
      <c r="H26" s="827"/>
      <c r="I26" s="827"/>
      <c r="J26" s="827"/>
      <c r="K26" s="827"/>
      <c r="L26" s="827"/>
      <c r="M26" s="827"/>
      <c r="N26" s="827"/>
      <c r="O26" s="827"/>
      <c r="P26" s="828"/>
      <c r="Q26" s="803" t="s">
        <v>396</v>
      </c>
      <c r="R26" s="804"/>
      <c r="S26" s="804"/>
      <c r="T26" s="804"/>
      <c r="U26" s="805"/>
      <c r="V26" s="803" t="s">
        <v>397</v>
      </c>
      <c r="W26" s="804"/>
      <c r="X26" s="804"/>
      <c r="Y26" s="804"/>
      <c r="Z26" s="805"/>
      <c r="AA26" s="803" t="s">
        <v>398</v>
      </c>
      <c r="AB26" s="804"/>
      <c r="AC26" s="804"/>
      <c r="AD26" s="804"/>
      <c r="AE26" s="804"/>
      <c r="AF26" s="898" t="s">
        <v>399</v>
      </c>
      <c r="AG26" s="899"/>
      <c r="AH26" s="899"/>
      <c r="AI26" s="899"/>
      <c r="AJ26" s="900"/>
      <c r="AK26" s="804" t="s">
        <v>400</v>
      </c>
      <c r="AL26" s="804"/>
      <c r="AM26" s="804"/>
      <c r="AN26" s="804"/>
      <c r="AO26" s="805"/>
      <c r="AP26" s="803" t="s">
        <v>401</v>
      </c>
      <c r="AQ26" s="804"/>
      <c r="AR26" s="804"/>
      <c r="AS26" s="804"/>
      <c r="AT26" s="805"/>
      <c r="AU26" s="803" t="s">
        <v>402</v>
      </c>
      <c r="AV26" s="804"/>
      <c r="AW26" s="804"/>
      <c r="AX26" s="804"/>
      <c r="AY26" s="805"/>
      <c r="AZ26" s="803" t="s">
        <v>403</v>
      </c>
      <c r="BA26" s="804"/>
      <c r="BB26" s="804"/>
      <c r="BC26" s="804"/>
      <c r="BD26" s="805"/>
      <c r="BE26" s="803" t="s">
        <v>380</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1"/>
      <c r="AG27" s="902"/>
      <c r="AH27" s="902"/>
      <c r="AI27" s="902"/>
      <c r="AJ27" s="903"/>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404</v>
      </c>
      <c r="C28" s="818"/>
      <c r="D28" s="818"/>
      <c r="E28" s="818"/>
      <c r="F28" s="818"/>
      <c r="G28" s="818"/>
      <c r="H28" s="818"/>
      <c r="I28" s="818"/>
      <c r="J28" s="818"/>
      <c r="K28" s="818"/>
      <c r="L28" s="818"/>
      <c r="M28" s="818"/>
      <c r="N28" s="818"/>
      <c r="O28" s="818"/>
      <c r="P28" s="819"/>
      <c r="Q28" s="908">
        <v>2946</v>
      </c>
      <c r="R28" s="909"/>
      <c r="S28" s="909"/>
      <c r="T28" s="909"/>
      <c r="U28" s="909"/>
      <c r="V28" s="909">
        <v>2862</v>
      </c>
      <c r="W28" s="909"/>
      <c r="X28" s="909"/>
      <c r="Y28" s="909"/>
      <c r="Z28" s="909"/>
      <c r="AA28" s="909">
        <v>84</v>
      </c>
      <c r="AB28" s="909"/>
      <c r="AC28" s="909"/>
      <c r="AD28" s="909"/>
      <c r="AE28" s="910"/>
      <c r="AF28" s="911">
        <v>84</v>
      </c>
      <c r="AG28" s="909"/>
      <c r="AH28" s="909"/>
      <c r="AI28" s="909"/>
      <c r="AJ28" s="912"/>
      <c r="AK28" s="913">
        <v>230</v>
      </c>
      <c r="AL28" s="904"/>
      <c r="AM28" s="904"/>
      <c r="AN28" s="904"/>
      <c r="AO28" s="904"/>
      <c r="AP28" s="904" t="s">
        <v>585</v>
      </c>
      <c r="AQ28" s="904"/>
      <c r="AR28" s="904"/>
      <c r="AS28" s="904"/>
      <c r="AT28" s="904"/>
      <c r="AU28" s="904" t="s">
        <v>516</v>
      </c>
      <c r="AV28" s="904"/>
      <c r="AW28" s="904"/>
      <c r="AX28" s="904"/>
      <c r="AY28" s="904"/>
      <c r="AZ28" s="905" t="s">
        <v>516</v>
      </c>
      <c r="BA28" s="905"/>
      <c r="BB28" s="905"/>
      <c r="BC28" s="905"/>
      <c r="BD28" s="905"/>
      <c r="BE28" s="906"/>
      <c r="BF28" s="906"/>
      <c r="BG28" s="906"/>
      <c r="BH28" s="906"/>
      <c r="BI28" s="907"/>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405</v>
      </c>
      <c r="C29" s="842"/>
      <c r="D29" s="842"/>
      <c r="E29" s="842"/>
      <c r="F29" s="842"/>
      <c r="G29" s="842"/>
      <c r="H29" s="842"/>
      <c r="I29" s="842"/>
      <c r="J29" s="842"/>
      <c r="K29" s="842"/>
      <c r="L29" s="842"/>
      <c r="M29" s="842"/>
      <c r="N29" s="842"/>
      <c r="O29" s="842"/>
      <c r="P29" s="843"/>
      <c r="Q29" s="844">
        <v>2816</v>
      </c>
      <c r="R29" s="845"/>
      <c r="S29" s="845"/>
      <c r="T29" s="845"/>
      <c r="U29" s="845"/>
      <c r="V29" s="845">
        <v>2700</v>
      </c>
      <c r="W29" s="845"/>
      <c r="X29" s="845"/>
      <c r="Y29" s="845"/>
      <c r="Z29" s="845"/>
      <c r="AA29" s="845">
        <v>116</v>
      </c>
      <c r="AB29" s="845"/>
      <c r="AC29" s="845"/>
      <c r="AD29" s="845"/>
      <c r="AE29" s="846"/>
      <c r="AF29" s="847">
        <v>116</v>
      </c>
      <c r="AG29" s="848"/>
      <c r="AH29" s="848"/>
      <c r="AI29" s="848"/>
      <c r="AJ29" s="849"/>
      <c r="AK29" s="916">
        <v>411</v>
      </c>
      <c r="AL29" s="917"/>
      <c r="AM29" s="917"/>
      <c r="AN29" s="917"/>
      <c r="AO29" s="917"/>
      <c r="AP29" s="917" t="s">
        <v>516</v>
      </c>
      <c r="AQ29" s="917"/>
      <c r="AR29" s="917"/>
      <c r="AS29" s="917"/>
      <c r="AT29" s="917"/>
      <c r="AU29" s="917" t="s">
        <v>516</v>
      </c>
      <c r="AV29" s="917"/>
      <c r="AW29" s="917"/>
      <c r="AX29" s="917"/>
      <c r="AY29" s="917"/>
      <c r="AZ29" s="918" t="s">
        <v>516</v>
      </c>
      <c r="BA29" s="918"/>
      <c r="BB29" s="918"/>
      <c r="BC29" s="918"/>
      <c r="BD29" s="918"/>
      <c r="BE29" s="914"/>
      <c r="BF29" s="914"/>
      <c r="BG29" s="914"/>
      <c r="BH29" s="914"/>
      <c r="BI29" s="915"/>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406</v>
      </c>
      <c r="C30" s="842"/>
      <c r="D30" s="842"/>
      <c r="E30" s="842"/>
      <c r="F30" s="842"/>
      <c r="G30" s="842"/>
      <c r="H30" s="842"/>
      <c r="I30" s="842"/>
      <c r="J30" s="842"/>
      <c r="K30" s="842"/>
      <c r="L30" s="842"/>
      <c r="M30" s="842"/>
      <c r="N30" s="842"/>
      <c r="O30" s="842"/>
      <c r="P30" s="843"/>
      <c r="Q30" s="844">
        <v>537</v>
      </c>
      <c r="R30" s="845"/>
      <c r="S30" s="845"/>
      <c r="T30" s="845"/>
      <c r="U30" s="845"/>
      <c r="V30" s="845">
        <v>533</v>
      </c>
      <c r="W30" s="845"/>
      <c r="X30" s="845"/>
      <c r="Y30" s="845"/>
      <c r="Z30" s="845"/>
      <c r="AA30" s="845">
        <v>4</v>
      </c>
      <c r="AB30" s="845"/>
      <c r="AC30" s="845"/>
      <c r="AD30" s="845"/>
      <c r="AE30" s="846"/>
      <c r="AF30" s="847">
        <v>4</v>
      </c>
      <c r="AG30" s="848"/>
      <c r="AH30" s="848"/>
      <c r="AI30" s="848"/>
      <c r="AJ30" s="849"/>
      <c r="AK30" s="916">
        <v>349</v>
      </c>
      <c r="AL30" s="917"/>
      <c r="AM30" s="917"/>
      <c r="AN30" s="917"/>
      <c r="AO30" s="917"/>
      <c r="AP30" s="917" t="s">
        <v>516</v>
      </c>
      <c r="AQ30" s="917"/>
      <c r="AR30" s="917"/>
      <c r="AS30" s="917"/>
      <c r="AT30" s="917"/>
      <c r="AU30" s="917" t="s">
        <v>516</v>
      </c>
      <c r="AV30" s="917"/>
      <c r="AW30" s="917"/>
      <c r="AX30" s="917"/>
      <c r="AY30" s="917"/>
      <c r="AZ30" s="918" t="s">
        <v>516</v>
      </c>
      <c r="BA30" s="918"/>
      <c r="BB30" s="918"/>
      <c r="BC30" s="918"/>
      <c r="BD30" s="918"/>
      <c r="BE30" s="914"/>
      <c r="BF30" s="914"/>
      <c r="BG30" s="914"/>
      <c r="BH30" s="914"/>
      <c r="BI30" s="915"/>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407</v>
      </c>
      <c r="C31" s="842"/>
      <c r="D31" s="842"/>
      <c r="E31" s="842"/>
      <c r="F31" s="842"/>
      <c r="G31" s="842"/>
      <c r="H31" s="842"/>
      <c r="I31" s="842"/>
      <c r="J31" s="842"/>
      <c r="K31" s="842"/>
      <c r="L31" s="842"/>
      <c r="M31" s="842"/>
      <c r="N31" s="842"/>
      <c r="O31" s="842"/>
      <c r="P31" s="843"/>
      <c r="Q31" s="844">
        <v>940</v>
      </c>
      <c r="R31" s="845"/>
      <c r="S31" s="845"/>
      <c r="T31" s="845"/>
      <c r="U31" s="845"/>
      <c r="V31" s="845">
        <v>1046</v>
      </c>
      <c r="W31" s="845"/>
      <c r="X31" s="845"/>
      <c r="Y31" s="845"/>
      <c r="Z31" s="845"/>
      <c r="AA31" s="845">
        <v>-106</v>
      </c>
      <c r="AB31" s="845"/>
      <c r="AC31" s="845"/>
      <c r="AD31" s="845"/>
      <c r="AE31" s="846"/>
      <c r="AF31" s="847">
        <v>2082</v>
      </c>
      <c r="AG31" s="848"/>
      <c r="AH31" s="848"/>
      <c r="AI31" s="848"/>
      <c r="AJ31" s="849"/>
      <c r="AK31" s="916">
        <v>47</v>
      </c>
      <c r="AL31" s="917"/>
      <c r="AM31" s="917"/>
      <c r="AN31" s="917"/>
      <c r="AO31" s="917"/>
      <c r="AP31" s="917">
        <v>1315</v>
      </c>
      <c r="AQ31" s="917"/>
      <c r="AR31" s="917"/>
      <c r="AS31" s="917"/>
      <c r="AT31" s="917"/>
      <c r="AU31" s="917">
        <v>343</v>
      </c>
      <c r="AV31" s="917"/>
      <c r="AW31" s="917"/>
      <c r="AX31" s="917"/>
      <c r="AY31" s="917"/>
      <c r="AZ31" s="918" t="s">
        <v>516</v>
      </c>
      <c r="BA31" s="918"/>
      <c r="BB31" s="918"/>
      <c r="BC31" s="918"/>
      <c r="BD31" s="918"/>
      <c r="BE31" s="914" t="s">
        <v>408</v>
      </c>
      <c r="BF31" s="914"/>
      <c r="BG31" s="914"/>
      <c r="BH31" s="914"/>
      <c r="BI31" s="915"/>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409</v>
      </c>
      <c r="C32" s="842"/>
      <c r="D32" s="842"/>
      <c r="E32" s="842"/>
      <c r="F32" s="842"/>
      <c r="G32" s="842"/>
      <c r="H32" s="842"/>
      <c r="I32" s="842"/>
      <c r="J32" s="842"/>
      <c r="K32" s="842"/>
      <c r="L32" s="842"/>
      <c r="M32" s="842"/>
      <c r="N32" s="842"/>
      <c r="O32" s="842"/>
      <c r="P32" s="843"/>
      <c r="Q32" s="844">
        <v>583</v>
      </c>
      <c r="R32" s="845"/>
      <c r="S32" s="845"/>
      <c r="T32" s="845"/>
      <c r="U32" s="845"/>
      <c r="V32" s="845">
        <v>583</v>
      </c>
      <c r="W32" s="845"/>
      <c r="X32" s="845"/>
      <c r="Y32" s="845"/>
      <c r="Z32" s="845"/>
      <c r="AA32" s="845">
        <v>0</v>
      </c>
      <c r="AB32" s="845"/>
      <c r="AC32" s="845"/>
      <c r="AD32" s="845"/>
      <c r="AE32" s="846"/>
      <c r="AF32" s="847">
        <v>0</v>
      </c>
      <c r="AG32" s="848"/>
      <c r="AH32" s="848"/>
      <c r="AI32" s="848"/>
      <c r="AJ32" s="849"/>
      <c r="AK32" s="916">
        <v>146</v>
      </c>
      <c r="AL32" s="917"/>
      <c r="AM32" s="917"/>
      <c r="AN32" s="917"/>
      <c r="AO32" s="917"/>
      <c r="AP32" s="917">
        <v>150</v>
      </c>
      <c r="AQ32" s="917"/>
      <c r="AR32" s="917"/>
      <c r="AS32" s="917"/>
      <c r="AT32" s="917"/>
      <c r="AU32" s="917">
        <v>34</v>
      </c>
      <c r="AV32" s="917"/>
      <c r="AW32" s="917"/>
      <c r="AX32" s="917"/>
      <c r="AY32" s="917"/>
      <c r="AZ32" s="918" t="s">
        <v>516</v>
      </c>
      <c r="BA32" s="918"/>
      <c r="BB32" s="918"/>
      <c r="BC32" s="918"/>
      <c r="BD32" s="918"/>
      <c r="BE32" s="914" t="s">
        <v>410</v>
      </c>
      <c r="BF32" s="914"/>
      <c r="BG32" s="914"/>
      <c r="BH32" s="914"/>
      <c r="BI32" s="915"/>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411</v>
      </c>
      <c r="C33" s="842"/>
      <c r="D33" s="842"/>
      <c r="E33" s="842"/>
      <c r="F33" s="842"/>
      <c r="G33" s="842"/>
      <c r="H33" s="842"/>
      <c r="I33" s="842"/>
      <c r="J33" s="842"/>
      <c r="K33" s="842"/>
      <c r="L33" s="842"/>
      <c r="M33" s="842"/>
      <c r="N33" s="842"/>
      <c r="O33" s="842"/>
      <c r="P33" s="843"/>
      <c r="Q33" s="844">
        <v>155</v>
      </c>
      <c r="R33" s="845"/>
      <c r="S33" s="845"/>
      <c r="T33" s="845"/>
      <c r="U33" s="845"/>
      <c r="V33" s="845">
        <v>155</v>
      </c>
      <c r="W33" s="845"/>
      <c r="X33" s="845"/>
      <c r="Y33" s="845"/>
      <c r="Z33" s="845"/>
      <c r="AA33" s="845" t="s">
        <v>604</v>
      </c>
      <c r="AB33" s="845"/>
      <c r="AC33" s="845"/>
      <c r="AD33" s="845"/>
      <c r="AE33" s="846"/>
      <c r="AF33" s="847" t="s">
        <v>412</v>
      </c>
      <c r="AG33" s="848"/>
      <c r="AH33" s="848"/>
      <c r="AI33" s="848"/>
      <c r="AJ33" s="849"/>
      <c r="AK33" s="916">
        <v>105</v>
      </c>
      <c r="AL33" s="917"/>
      <c r="AM33" s="917"/>
      <c r="AN33" s="917"/>
      <c r="AO33" s="917"/>
      <c r="AP33" s="917">
        <v>261</v>
      </c>
      <c r="AQ33" s="917"/>
      <c r="AR33" s="917"/>
      <c r="AS33" s="917"/>
      <c r="AT33" s="917"/>
      <c r="AU33" s="917">
        <v>261</v>
      </c>
      <c r="AV33" s="917"/>
      <c r="AW33" s="917"/>
      <c r="AX33" s="917"/>
      <c r="AY33" s="917"/>
      <c r="AZ33" s="918" t="s">
        <v>516</v>
      </c>
      <c r="BA33" s="918"/>
      <c r="BB33" s="918"/>
      <c r="BC33" s="918"/>
      <c r="BD33" s="918"/>
      <c r="BE33" s="914" t="s">
        <v>410</v>
      </c>
      <c r="BF33" s="914"/>
      <c r="BG33" s="914"/>
      <c r="BH33" s="914"/>
      <c r="BI33" s="915"/>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16"/>
      <c r="AL34" s="917"/>
      <c r="AM34" s="917"/>
      <c r="AN34" s="917"/>
      <c r="AO34" s="917"/>
      <c r="AP34" s="917"/>
      <c r="AQ34" s="917"/>
      <c r="AR34" s="917"/>
      <c r="AS34" s="917"/>
      <c r="AT34" s="917"/>
      <c r="AU34" s="917"/>
      <c r="AV34" s="917"/>
      <c r="AW34" s="917"/>
      <c r="AX34" s="917"/>
      <c r="AY34" s="917"/>
      <c r="AZ34" s="918"/>
      <c r="BA34" s="918"/>
      <c r="BB34" s="918"/>
      <c r="BC34" s="918"/>
      <c r="BD34" s="918"/>
      <c r="BE34" s="914"/>
      <c r="BF34" s="914"/>
      <c r="BG34" s="914"/>
      <c r="BH34" s="914"/>
      <c r="BI34" s="915"/>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16"/>
      <c r="AL35" s="917"/>
      <c r="AM35" s="917"/>
      <c r="AN35" s="917"/>
      <c r="AO35" s="917"/>
      <c r="AP35" s="917"/>
      <c r="AQ35" s="917"/>
      <c r="AR35" s="917"/>
      <c r="AS35" s="917"/>
      <c r="AT35" s="917"/>
      <c r="AU35" s="917"/>
      <c r="AV35" s="917"/>
      <c r="AW35" s="917"/>
      <c r="AX35" s="917"/>
      <c r="AY35" s="917"/>
      <c r="AZ35" s="918"/>
      <c r="BA35" s="918"/>
      <c r="BB35" s="918"/>
      <c r="BC35" s="918"/>
      <c r="BD35" s="918"/>
      <c r="BE35" s="914"/>
      <c r="BF35" s="914"/>
      <c r="BG35" s="914"/>
      <c r="BH35" s="914"/>
      <c r="BI35" s="915"/>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16"/>
      <c r="AL36" s="917"/>
      <c r="AM36" s="917"/>
      <c r="AN36" s="917"/>
      <c r="AO36" s="917"/>
      <c r="AP36" s="917"/>
      <c r="AQ36" s="917"/>
      <c r="AR36" s="917"/>
      <c r="AS36" s="917"/>
      <c r="AT36" s="917"/>
      <c r="AU36" s="917"/>
      <c r="AV36" s="917"/>
      <c r="AW36" s="917"/>
      <c r="AX36" s="917"/>
      <c r="AY36" s="917"/>
      <c r="AZ36" s="918"/>
      <c r="BA36" s="918"/>
      <c r="BB36" s="918"/>
      <c r="BC36" s="918"/>
      <c r="BD36" s="918"/>
      <c r="BE36" s="914"/>
      <c r="BF36" s="914"/>
      <c r="BG36" s="914"/>
      <c r="BH36" s="914"/>
      <c r="BI36" s="915"/>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16"/>
      <c r="AL37" s="917"/>
      <c r="AM37" s="917"/>
      <c r="AN37" s="917"/>
      <c r="AO37" s="917"/>
      <c r="AP37" s="917"/>
      <c r="AQ37" s="917"/>
      <c r="AR37" s="917"/>
      <c r="AS37" s="917"/>
      <c r="AT37" s="917"/>
      <c r="AU37" s="917"/>
      <c r="AV37" s="917"/>
      <c r="AW37" s="917"/>
      <c r="AX37" s="917"/>
      <c r="AY37" s="917"/>
      <c r="AZ37" s="918"/>
      <c r="BA37" s="918"/>
      <c r="BB37" s="918"/>
      <c r="BC37" s="918"/>
      <c r="BD37" s="918"/>
      <c r="BE37" s="914"/>
      <c r="BF37" s="914"/>
      <c r="BG37" s="914"/>
      <c r="BH37" s="914"/>
      <c r="BI37" s="915"/>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16"/>
      <c r="AL38" s="917"/>
      <c r="AM38" s="917"/>
      <c r="AN38" s="917"/>
      <c r="AO38" s="917"/>
      <c r="AP38" s="917"/>
      <c r="AQ38" s="917"/>
      <c r="AR38" s="917"/>
      <c r="AS38" s="917"/>
      <c r="AT38" s="917"/>
      <c r="AU38" s="917"/>
      <c r="AV38" s="917"/>
      <c r="AW38" s="917"/>
      <c r="AX38" s="917"/>
      <c r="AY38" s="917"/>
      <c r="AZ38" s="918"/>
      <c r="BA38" s="918"/>
      <c r="BB38" s="918"/>
      <c r="BC38" s="918"/>
      <c r="BD38" s="918"/>
      <c r="BE38" s="914"/>
      <c r="BF38" s="914"/>
      <c r="BG38" s="914"/>
      <c r="BH38" s="914"/>
      <c r="BI38" s="915"/>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16"/>
      <c r="AL39" s="917"/>
      <c r="AM39" s="917"/>
      <c r="AN39" s="917"/>
      <c r="AO39" s="917"/>
      <c r="AP39" s="917"/>
      <c r="AQ39" s="917"/>
      <c r="AR39" s="917"/>
      <c r="AS39" s="917"/>
      <c r="AT39" s="917"/>
      <c r="AU39" s="917"/>
      <c r="AV39" s="917"/>
      <c r="AW39" s="917"/>
      <c r="AX39" s="917"/>
      <c r="AY39" s="917"/>
      <c r="AZ39" s="918"/>
      <c r="BA39" s="918"/>
      <c r="BB39" s="918"/>
      <c r="BC39" s="918"/>
      <c r="BD39" s="918"/>
      <c r="BE39" s="914"/>
      <c r="BF39" s="914"/>
      <c r="BG39" s="914"/>
      <c r="BH39" s="914"/>
      <c r="BI39" s="915"/>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16"/>
      <c r="AL40" s="917"/>
      <c r="AM40" s="917"/>
      <c r="AN40" s="917"/>
      <c r="AO40" s="917"/>
      <c r="AP40" s="917"/>
      <c r="AQ40" s="917"/>
      <c r="AR40" s="917"/>
      <c r="AS40" s="917"/>
      <c r="AT40" s="917"/>
      <c r="AU40" s="917"/>
      <c r="AV40" s="917"/>
      <c r="AW40" s="917"/>
      <c r="AX40" s="917"/>
      <c r="AY40" s="917"/>
      <c r="AZ40" s="918"/>
      <c r="BA40" s="918"/>
      <c r="BB40" s="918"/>
      <c r="BC40" s="918"/>
      <c r="BD40" s="918"/>
      <c r="BE40" s="914"/>
      <c r="BF40" s="914"/>
      <c r="BG40" s="914"/>
      <c r="BH40" s="914"/>
      <c r="BI40" s="915"/>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16"/>
      <c r="AL41" s="917"/>
      <c r="AM41" s="917"/>
      <c r="AN41" s="917"/>
      <c r="AO41" s="917"/>
      <c r="AP41" s="917"/>
      <c r="AQ41" s="917"/>
      <c r="AR41" s="917"/>
      <c r="AS41" s="917"/>
      <c r="AT41" s="917"/>
      <c r="AU41" s="917"/>
      <c r="AV41" s="917"/>
      <c r="AW41" s="917"/>
      <c r="AX41" s="917"/>
      <c r="AY41" s="917"/>
      <c r="AZ41" s="918"/>
      <c r="BA41" s="918"/>
      <c r="BB41" s="918"/>
      <c r="BC41" s="918"/>
      <c r="BD41" s="918"/>
      <c r="BE41" s="914"/>
      <c r="BF41" s="914"/>
      <c r="BG41" s="914"/>
      <c r="BH41" s="914"/>
      <c r="BI41" s="915"/>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16"/>
      <c r="AL42" s="917"/>
      <c r="AM42" s="917"/>
      <c r="AN42" s="917"/>
      <c r="AO42" s="917"/>
      <c r="AP42" s="917"/>
      <c r="AQ42" s="917"/>
      <c r="AR42" s="917"/>
      <c r="AS42" s="917"/>
      <c r="AT42" s="917"/>
      <c r="AU42" s="917"/>
      <c r="AV42" s="917"/>
      <c r="AW42" s="917"/>
      <c r="AX42" s="917"/>
      <c r="AY42" s="917"/>
      <c r="AZ42" s="918"/>
      <c r="BA42" s="918"/>
      <c r="BB42" s="918"/>
      <c r="BC42" s="918"/>
      <c r="BD42" s="918"/>
      <c r="BE42" s="914"/>
      <c r="BF42" s="914"/>
      <c r="BG42" s="914"/>
      <c r="BH42" s="914"/>
      <c r="BI42" s="915"/>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16"/>
      <c r="AL43" s="917"/>
      <c r="AM43" s="917"/>
      <c r="AN43" s="917"/>
      <c r="AO43" s="917"/>
      <c r="AP43" s="917"/>
      <c r="AQ43" s="917"/>
      <c r="AR43" s="917"/>
      <c r="AS43" s="917"/>
      <c r="AT43" s="917"/>
      <c r="AU43" s="917"/>
      <c r="AV43" s="917"/>
      <c r="AW43" s="917"/>
      <c r="AX43" s="917"/>
      <c r="AY43" s="917"/>
      <c r="AZ43" s="918"/>
      <c r="BA43" s="918"/>
      <c r="BB43" s="918"/>
      <c r="BC43" s="918"/>
      <c r="BD43" s="918"/>
      <c r="BE43" s="914"/>
      <c r="BF43" s="914"/>
      <c r="BG43" s="914"/>
      <c r="BH43" s="914"/>
      <c r="BI43" s="915"/>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16"/>
      <c r="AL44" s="917"/>
      <c r="AM44" s="917"/>
      <c r="AN44" s="917"/>
      <c r="AO44" s="917"/>
      <c r="AP44" s="917"/>
      <c r="AQ44" s="917"/>
      <c r="AR44" s="917"/>
      <c r="AS44" s="917"/>
      <c r="AT44" s="917"/>
      <c r="AU44" s="917"/>
      <c r="AV44" s="917"/>
      <c r="AW44" s="917"/>
      <c r="AX44" s="917"/>
      <c r="AY44" s="917"/>
      <c r="AZ44" s="918"/>
      <c r="BA44" s="918"/>
      <c r="BB44" s="918"/>
      <c r="BC44" s="918"/>
      <c r="BD44" s="918"/>
      <c r="BE44" s="914"/>
      <c r="BF44" s="914"/>
      <c r="BG44" s="914"/>
      <c r="BH44" s="914"/>
      <c r="BI44" s="915"/>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16"/>
      <c r="AL45" s="917"/>
      <c r="AM45" s="917"/>
      <c r="AN45" s="917"/>
      <c r="AO45" s="917"/>
      <c r="AP45" s="917"/>
      <c r="AQ45" s="917"/>
      <c r="AR45" s="917"/>
      <c r="AS45" s="917"/>
      <c r="AT45" s="917"/>
      <c r="AU45" s="917"/>
      <c r="AV45" s="917"/>
      <c r="AW45" s="917"/>
      <c r="AX45" s="917"/>
      <c r="AY45" s="917"/>
      <c r="AZ45" s="918"/>
      <c r="BA45" s="918"/>
      <c r="BB45" s="918"/>
      <c r="BC45" s="918"/>
      <c r="BD45" s="918"/>
      <c r="BE45" s="914"/>
      <c r="BF45" s="914"/>
      <c r="BG45" s="914"/>
      <c r="BH45" s="914"/>
      <c r="BI45" s="915"/>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16"/>
      <c r="AL46" s="917"/>
      <c r="AM46" s="917"/>
      <c r="AN46" s="917"/>
      <c r="AO46" s="917"/>
      <c r="AP46" s="917"/>
      <c r="AQ46" s="917"/>
      <c r="AR46" s="917"/>
      <c r="AS46" s="917"/>
      <c r="AT46" s="917"/>
      <c r="AU46" s="917"/>
      <c r="AV46" s="917"/>
      <c r="AW46" s="917"/>
      <c r="AX46" s="917"/>
      <c r="AY46" s="917"/>
      <c r="AZ46" s="918"/>
      <c r="BA46" s="918"/>
      <c r="BB46" s="918"/>
      <c r="BC46" s="918"/>
      <c r="BD46" s="918"/>
      <c r="BE46" s="914"/>
      <c r="BF46" s="914"/>
      <c r="BG46" s="914"/>
      <c r="BH46" s="914"/>
      <c r="BI46" s="915"/>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16"/>
      <c r="AL47" s="917"/>
      <c r="AM47" s="917"/>
      <c r="AN47" s="917"/>
      <c r="AO47" s="917"/>
      <c r="AP47" s="917"/>
      <c r="AQ47" s="917"/>
      <c r="AR47" s="917"/>
      <c r="AS47" s="917"/>
      <c r="AT47" s="917"/>
      <c r="AU47" s="917"/>
      <c r="AV47" s="917"/>
      <c r="AW47" s="917"/>
      <c r="AX47" s="917"/>
      <c r="AY47" s="917"/>
      <c r="AZ47" s="918"/>
      <c r="BA47" s="918"/>
      <c r="BB47" s="918"/>
      <c r="BC47" s="918"/>
      <c r="BD47" s="918"/>
      <c r="BE47" s="914"/>
      <c r="BF47" s="914"/>
      <c r="BG47" s="914"/>
      <c r="BH47" s="914"/>
      <c r="BI47" s="915"/>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16"/>
      <c r="AL48" s="917"/>
      <c r="AM48" s="917"/>
      <c r="AN48" s="917"/>
      <c r="AO48" s="917"/>
      <c r="AP48" s="917"/>
      <c r="AQ48" s="917"/>
      <c r="AR48" s="917"/>
      <c r="AS48" s="917"/>
      <c r="AT48" s="917"/>
      <c r="AU48" s="917"/>
      <c r="AV48" s="917"/>
      <c r="AW48" s="917"/>
      <c r="AX48" s="917"/>
      <c r="AY48" s="917"/>
      <c r="AZ48" s="918"/>
      <c r="BA48" s="918"/>
      <c r="BB48" s="918"/>
      <c r="BC48" s="918"/>
      <c r="BD48" s="918"/>
      <c r="BE48" s="914"/>
      <c r="BF48" s="914"/>
      <c r="BG48" s="914"/>
      <c r="BH48" s="914"/>
      <c r="BI48" s="915"/>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16"/>
      <c r="AL49" s="917"/>
      <c r="AM49" s="917"/>
      <c r="AN49" s="917"/>
      <c r="AO49" s="917"/>
      <c r="AP49" s="917"/>
      <c r="AQ49" s="917"/>
      <c r="AR49" s="917"/>
      <c r="AS49" s="917"/>
      <c r="AT49" s="917"/>
      <c r="AU49" s="917"/>
      <c r="AV49" s="917"/>
      <c r="AW49" s="917"/>
      <c r="AX49" s="917"/>
      <c r="AY49" s="917"/>
      <c r="AZ49" s="918"/>
      <c r="BA49" s="918"/>
      <c r="BB49" s="918"/>
      <c r="BC49" s="918"/>
      <c r="BD49" s="918"/>
      <c r="BE49" s="914"/>
      <c r="BF49" s="914"/>
      <c r="BG49" s="914"/>
      <c r="BH49" s="914"/>
      <c r="BI49" s="915"/>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19"/>
      <c r="R50" s="920"/>
      <c r="S50" s="920"/>
      <c r="T50" s="920"/>
      <c r="U50" s="920"/>
      <c r="V50" s="920"/>
      <c r="W50" s="920"/>
      <c r="X50" s="920"/>
      <c r="Y50" s="920"/>
      <c r="Z50" s="920"/>
      <c r="AA50" s="920"/>
      <c r="AB50" s="920"/>
      <c r="AC50" s="920"/>
      <c r="AD50" s="920"/>
      <c r="AE50" s="921"/>
      <c r="AF50" s="847"/>
      <c r="AG50" s="848"/>
      <c r="AH50" s="848"/>
      <c r="AI50" s="848"/>
      <c r="AJ50" s="849"/>
      <c r="AK50" s="922"/>
      <c r="AL50" s="920"/>
      <c r="AM50" s="920"/>
      <c r="AN50" s="920"/>
      <c r="AO50" s="920"/>
      <c r="AP50" s="920"/>
      <c r="AQ50" s="920"/>
      <c r="AR50" s="920"/>
      <c r="AS50" s="920"/>
      <c r="AT50" s="920"/>
      <c r="AU50" s="920"/>
      <c r="AV50" s="920"/>
      <c r="AW50" s="920"/>
      <c r="AX50" s="920"/>
      <c r="AY50" s="920"/>
      <c r="AZ50" s="923"/>
      <c r="BA50" s="923"/>
      <c r="BB50" s="923"/>
      <c r="BC50" s="923"/>
      <c r="BD50" s="923"/>
      <c r="BE50" s="914"/>
      <c r="BF50" s="914"/>
      <c r="BG50" s="914"/>
      <c r="BH50" s="914"/>
      <c r="BI50" s="915"/>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19"/>
      <c r="R51" s="920"/>
      <c r="S51" s="920"/>
      <c r="T51" s="920"/>
      <c r="U51" s="920"/>
      <c r="V51" s="920"/>
      <c r="W51" s="920"/>
      <c r="X51" s="920"/>
      <c r="Y51" s="920"/>
      <c r="Z51" s="920"/>
      <c r="AA51" s="920"/>
      <c r="AB51" s="920"/>
      <c r="AC51" s="920"/>
      <c r="AD51" s="920"/>
      <c r="AE51" s="921"/>
      <c r="AF51" s="847"/>
      <c r="AG51" s="848"/>
      <c r="AH51" s="848"/>
      <c r="AI51" s="848"/>
      <c r="AJ51" s="849"/>
      <c r="AK51" s="922"/>
      <c r="AL51" s="920"/>
      <c r="AM51" s="920"/>
      <c r="AN51" s="920"/>
      <c r="AO51" s="920"/>
      <c r="AP51" s="920"/>
      <c r="AQ51" s="920"/>
      <c r="AR51" s="920"/>
      <c r="AS51" s="920"/>
      <c r="AT51" s="920"/>
      <c r="AU51" s="920"/>
      <c r="AV51" s="920"/>
      <c r="AW51" s="920"/>
      <c r="AX51" s="920"/>
      <c r="AY51" s="920"/>
      <c r="AZ51" s="923"/>
      <c r="BA51" s="923"/>
      <c r="BB51" s="923"/>
      <c r="BC51" s="923"/>
      <c r="BD51" s="923"/>
      <c r="BE51" s="914"/>
      <c r="BF51" s="914"/>
      <c r="BG51" s="914"/>
      <c r="BH51" s="914"/>
      <c r="BI51" s="915"/>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19"/>
      <c r="R52" s="920"/>
      <c r="S52" s="920"/>
      <c r="T52" s="920"/>
      <c r="U52" s="920"/>
      <c r="V52" s="920"/>
      <c r="W52" s="920"/>
      <c r="X52" s="920"/>
      <c r="Y52" s="920"/>
      <c r="Z52" s="920"/>
      <c r="AA52" s="920"/>
      <c r="AB52" s="920"/>
      <c r="AC52" s="920"/>
      <c r="AD52" s="920"/>
      <c r="AE52" s="921"/>
      <c r="AF52" s="847"/>
      <c r="AG52" s="848"/>
      <c r="AH52" s="848"/>
      <c r="AI52" s="848"/>
      <c r="AJ52" s="849"/>
      <c r="AK52" s="922"/>
      <c r="AL52" s="920"/>
      <c r="AM52" s="920"/>
      <c r="AN52" s="920"/>
      <c r="AO52" s="920"/>
      <c r="AP52" s="920"/>
      <c r="AQ52" s="920"/>
      <c r="AR52" s="920"/>
      <c r="AS52" s="920"/>
      <c r="AT52" s="920"/>
      <c r="AU52" s="920"/>
      <c r="AV52" s="920"/>
      <c r="AW52" s="920"/>
      <c r="AX52" s="920"/>
      <c r="AY52" s="920"/>
      <c r="AZ52" s="923"/>
      <c r="BA52" s="923"/>
      <c r="BB52" s="923"/>
      <c r="BC52" s="923"/>
      <c r="BD52" s="923"/>
      <c r="BE52" s="914"/>
      <c r="BF52" s="914"/>
      <c r="BG52" s="914"/>
      <c r="BH52" s="914"/>
      <c r="BI52" s="915"/>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19"/>
      <c r="R53" s="920"/>
      <c r="S53" s="920"/>
      <c r="T53" s="920"/>
      <c r="U53" s="920"/>
      <c r="V53" s="920"/>
      <c r="W53" s="920"/>
      <c r="X53" s="920"/>
      <c r="Y53" s="920"/>
      <c r="Z53" s="920"/>
      <c r="AA53" s="920"/>
      <c r="AB53" s="920"/>
      <c r="AC53" s="920"/>
      <c r="AD53" s="920"/>
      <c r="AE53" s="921"/>
      <c r="AF53" s="847"/>
      <c r="AG53" s="848"/>
      <c r="AH53" s="848"/>
      <c r="AI53" s="848"/>
      <c r="AJ53" s="849"/>
      <c r="AK53" s="922"/>
      <c r="AL53" s="920"/>
      <c r="AM53" s="920"/>
      <c r="AN53" s="920"/>
      <c r="AO53" s="920"/>
      <c r="AP53" s="920"/>
      <c r="AQ53" s="920"/>
      <c r="AR53" s="920"/>
      <c r="AS53" s="920"/>
      <c r="AT53" s="920"/>
      <c r="AU53" s="920"/>
      <c r="AV53" s="920"/>
      <c r="AW53" s="920"/>
      <c r="AX53" s="920"/>
      <c r="AY53" s="920"/>
      <c r="AZ53" s="923"/>
      <c r="BA53" s="923"/>
      <c r="BB53" s="923"/>
      <c r="BC53" s="923"/>
      <c r="BD53" s="923"/>
      <c r="BE53" s="914"/>
      <c r="BF53" s="914"/>
      <c r="BG53" s="914"/>
      <c r="BH53" s="914"/>
      <c r="BI53" s="915"/>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19"/>
      <c r="R54" s="920"/>
      <c r="S54" s="920"/>
      <c r="T54" s="920"/>
      <c r="U54" s="920"/>
      <c r="V54" s="920"/>
      <c r="W54" s="920"/>
      <c r="X54" s="920"/>
      <c r="Y54" s="920"/>
      <c r="Z54" s="920"/>
      <c r="AA54" s="920"/>
      <c r="AB54" s="920"/>
      <c r="AC54" s="920"/>
      <c r="AD54" s="920"/>
      <c r="AE54" s="921"/>
      <c r="AF54" s="847"/>
      <c r="AG54" s="848"/>
      <c r="AH54" s="848"/>
      <c r="AI54" s="848"/>
      <c r="AJ54" s="849"/>
      <c r="AK54" s="922"/>
      <c r="AL54" s="920"/>
      <c r="AM54" s="920"/>
      <c r="AN54" s="920"/>
      <c r="AO54" s="920"/>
      <c r="AP54" s="920"/>
      <c r="AQ54" s="920"/>
      <c r="AR54" s="920"/>
      <c r="AS54" s="920"/>
      <c r="AT54" s="920"/>
      <c r="AU54" s="920"/>
      <c r="AV54" s="920"/>
      <c r="AW54" s="920"/>
      <c r="AX54" s="920"/>
      <c r="AY54" s="920"/>
      <c r="AZ54" s="923"/>
      <c r="BA54" s="923"/>
      <c r="BB54" s="923"/>
      <c r="BC54" s="923"/>
      <c r="BD54" s="923"/>
      <c r="BE54" s="914"/>
      <c r="BF54" s="914"/>
      <c r="BG54" s="914"/>
      <c r="BH54" s="914"/>
      <c r="BI54" s="915"/>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19"/>
      <c r="R55" s="920"/>
      <c r="S55" s="920"/>
      <c r="T55" s="920"/>
      <c r="U55" s="920"/>
      <c r="V55" s="920"/>
      <c r="W55" s="920"/>
      <c r="X55" s="920"/>
      <c r="Y55" s="920"/>
      <c r="Z55" s="920"/>
      <c r="AA55" s="920"/>
      <c r="AB55" s="920"/>
      <c r="AC55" s="920"/>
      <c r="AD55" s="920"/>
      <c r="AE55" s="921"/>
      <c r="AF55" s="847"/>
      <c r="AG55" s="848"/>
      <c r="AH55" s="848"/>
      <c r="AI55" s="848"/>
      <c r="AJ55" s="849"/>
      <c r="AK55" s="922"/>
      <c r="AL55" s="920"/>
      <c r="AM55" s="920"/>
      <c r="AN55" s="920"/>
      <c r="AO55" s="920"/>
      <c r="AP55" s="920"/>
      <c r="AQ55" s="920"/>
      <c r="AR55" s="920"/>
      <c r="AS55" s="920"/>
      <c r="AT55" s="920"/>
      <c r="AU55" s="920"/>
      <c r="AV55" s="920"/>
      <c r="AW55" s="920"/>
      <c r="AX55" s="920"/>
      <c r="AY55" s="920"/>
      <c r="AZ55" s="923"/>
      <c r="BA55" s="923"/>
      <c r="BB55" s="923"/>
      <c r="BC55" s="923"/>
      <c r="BD55" s="923"/>
      <c r="BE55" s="914"/>
      <c r="BF55" s="914"/>
      <c r="BG55" s="914"/>
      <c r="BH55" s="914"/>
      <c r="BI55" s="915"/>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19"/>
      <c r="R56" s="920"/>
      <c r="S56" s="920"/>
      <c r="T56" s="920"/>
      <c r="U56" s="920"/>
      <c r="V56" s="920"/>
      <c r="W56" s="920"/>
      <c r="X56" s="920"/>
      <c r="Y56" s="920"/>
      <c r="Z56" s="920"/>
      <c r="AA56" s="920"/>
      <c r="AB56" s="920"/>
      <c r="AC56" s="920"/>
      <c r="AD56" s="920"/>
      <c r="AE56" s="921"/>
      <c r="AF56" s="847"/>
      <c r="AG56" s="848"/>
      <c r="AH56" s="848"/>
      <c r="AI56" s="848"/>
      <c r="AJ56" s="849"/>
      <c r="AK56" s="922"/>
      <c r="AL56" s="920"/>
      <c r="AM56" s="920"/>
      <c r="AN56" s="920"/>
      <c r="AO56" s="920"/>
      <c r="AP56" s="920"/>
      <c r="AQ56" s="920"/>
      <c r="AR56" s="920"/>
      <c r="AS56" s="920"/>
      <c r="AT56" s="920"/>
      <c r="AU56" s="920"/>
      <c r="AV56" s="920"/>
      <c r="AW56" s="920"/>
      <c r="AX56" s="920"/>
      <c r="AY56" s="920"/>
      <c r="AZ56" s="923"/>
      <c r="BA56" s="923"/>
      <c r="BB56" s="923"/>
      <c r="BC56" s="923"/>
      <c r="BD56" s="923"/>
      <c r="BE56" s="914"/>
      <c r="BF56" s="914"/>
      <c r="BG56" s="914"/>
      <c r="BH56" s="914"/>
      <c r="BI56" s="915"/>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19"/>
      <c r="R57" s="920"/>
      <c r="S57" s="920"/>
      <c r="T57" s="920"/>
      <c r="U57" s="920"/>
      <c r="V57" s="920"/>
      <c r="W57" s="920"/>
      <c r="X57" s="920"/>
      <c r="Y57" s="920"/>
      <c r="Z57" s="920"/>
      <c r="AA57" s="920"/>
      <c r="AB57" s="920"/>
      <c r="AC57" s="920"/>
      <c r="AD57" s="920"/>
      <c r="AE57" s="921"/>
      <c r="AF57" s="847"/>
      <c r="AG57" s="848"/>
      <c r="AH57" s="848"/>
      <c r="AI57" s="848"/>
      <c r="AJ57" s="849"/>
      <c r="AK57" s="922"/>
      <c r="AL57" s="920"/>
      <c r="AM57" s="920"/>
      <c r="AN57" s="920"/>
      <c r="AO57" s="920"/>
      <c r="AP57" s="920"/>
      <c r="AQ57" s="920"/>
      <c r="AR57" s="920"/>
      <c r="AS57" s="920"/>
      <c r="AT57" s="920"/>
      <c r="AU57" s="920"/>
      <c r="AV57" s="920"/>
      <c r="AW57" s="920"/>
      <c r="AX57" s="920"/>
      <c r="AY57" s="920"/>
      <c r="AZ57" s="923"/>
      <c r="BA57" s="923"/>
      <c r="BB57" s="923"/>
      <c r="BC57" s="923"/>
      <c r="BD57" s="923"/>
      <c r="BE57" s="914"/>
      <c r="BF57" s="914"/>
      <c r="BG57" s="914"/>
      <c r="BH57" s="914"/>
      <c r="BI57" s="915"/>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19"/>
      <c r="R58" s="920"/>
      <c r="S58" s="920"/>
      <c r="T58" s="920"/>
      <c r="U58" s="920"/>
      <c r="V58" s="920"/>
      <c r="W58" s="920"/>
      <c r="X58" s="920"/>
      <c r="Y58" s="920"/>
      <c r="Z58" s="920"/>
      <c r="AA58" s="920"/>
      <c r="AB58" s="920"/>
      <c r="AC58" s="920"/>
      <c r="AD58" s="920"/>
      <c r="AE58" s="921"/>
      <c r="AF58" s="847"/>
      <c r="AG58" s="848"/>
      <c r="AH58" s="848"/>
      <c r="AI58" s="848"/>
      <c r="AJ58" s="849"/>
      <c r="AK58" s="922"/>
      <c r="AL58" s="920"/>
      <c r="AM58" s="920"/>
      <c r="AN58" s="920"/>
      <c r="AO58" s="920"/>
      <c r="AP58" s="920"/>
      <c r="AQ58" s="920"/>
      <c r="AR58" s="920"/>
      <c r="AS58" s="920"/>
      <c r="AT58" s="920"/>
      <c r="AU58" s="920"/>
      <c r="AV58" s="920"/>
      <c r="AW58" s="920"/>
      <c r="AX58" s="920"/>
      <c r="AY58" s="920"/>
      <c r="AZ58" s="923"/>
      <c r="BA58" s="923"/>
      <c r="BB58" s="923"/>
      <c r="BC58" s="923"/>
      <c r="BD58" s="923"/>
      <c r="BE58" s="914"/>
      <c r="BF58" s="914"/>
      <c r="BG58" s="914"/>
      <c r="BH58" s="914"/>
      <c r="BI58" s="915"/>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19"/>
      <c r="R59" s="920"/>
      <c r="S59" s="920"/>
      <c r="T59" s="920"/>
      <c r="U59" s="920"/>
      <c r="V59" s="920"/>
      <c r="W59" s="920"/>
      <c r="X59" s="920"/>
      <c r="Y59" s="920"/>
      <c r="Z59" s="920"/>
      <c r="AA59" s="920"/>
      <c r="AB59" s="920"/>
      <c r="AC59" s="920"/>
      <c r="AD59" s="920"/>
      <c r="AE59" s="921"/>
      <c r="AF59" s="847"/>
      <c r="AG59" s="848"/>
      <c r="AH59" s="848"/>
      <c r="AI59" s="848"/>
      <c r="AJ59" s="849"/>
      <c r="AK59" s="922"/>
      <c r="AL59" s="920"/>
      <c r="AM59" s="920"/>
      <c r="AN59" s="920"/>
      <c r="AO59" s="920"/>
      <c r="AP59" s="920"/>
      <c r="AQ59" s="920"/>
      <c r="AR59" s="920"/>
      <c r="AS59" s="920"/>
      <c r="AT59" s="920"/>
      <c r="AU59" s="920"/>
      <c r="AV59" s="920"/>
      <c r="AW59" s="920"/>
      <c r="AX59" s="920"/>
      <c r="AY59" s="920"/>
      <c r="AZ59" s="923"/>
      <c r="BA59" s="923"/>
      <c r="BB59" s="923"/>
      <c r="BC59" s="923"/>
      <c r="BD59" s="923"/>
      <c r="BE59" s="914"/>
      <c r="BF59" s="914"/>
      <c r="BG59" s="914"/>
      <c r="BH59" s="914"/>
      <c r="BI59" s="915"/>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19"/>
      <c r="R60" s="920"/>
      <c r="S60" s="920"/>
      <c r="T60" s="920"/>
      <c r="U60" s="920"/>
      <c r="V60" s="920"/>
      <c r="W60" s="920"/>
      <c r="X60" s="920"/>
      <c r="Y60" s="920"/>
      <c r="Z60" s="920"/>
      <c r="AA60" s="920"/>
      <c r="AB60" s="920"/>
      <c r="AC60" s="920"/>
      <c r="AD60" s="920"/>
      <c r="AE60" s="921"/>
      <c r="AF60" s="847"/>
      <c r="AG60" s="848"/>
      <c r="AH60" s="848"/>
      <c r="AI60" s="848"/>
      <c r="AJ60" s="849"/>
      <c r="AK60" s="922"/>
      <c r="AL60" s="920"/>
      <c r="AM60" s="920"/>
      <c r="AN60" s="920"/>
      <c r="AO60" s="920"/>
      <c r="AP60" s="920"/>
      <c r="AQ60" s="920"/>
      <c r="AR60" s="920"/>
      <c r="AS60" s="920"/>
      <c r="AT60" s="920"/>
      <c r="AU60" s="920"/>
      <c r="AV60" s="920"/>
      <c r="AW60" s="920"/>
      <c r="AX60" s="920"/>
      <c r="AY60" s="920"/>
      <c r="AZ60" s="923"/>
      <c r="BA60" s="923"/>
      <c r="BB60" s="923"/>
      <c r="BC60" s="923"/>
      <c r="BD60" s="923"/>
      <c r="BE60" s="914"/>
      <c r="BF60" s="914"/>
      <c r="BG60" s="914"/>
      <c r="BH60" s="914"/>
      <c r="BI60" s="915"/>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19"/>
      <c r="R61" s="920"/>
      <c r="S61" s="920"/>
      <c r="T61" s="920"/>
      <c r="U61" s="920"/>
      <c r="V61" s="920"/>
      <c r="W61" s="920"/>
      <c r="X61" s="920"/>
      <c r="Y61" s="920"/>
      <c r="Z61" s="920"/>
      <c r="AA61" s="920"/>
      <c r="AB61" s="920"/>
      <c r="AC61" s="920"/>
      <c r="AD61" s="920"/>
      <c r="AE61" s="921"/>
      <c r="AF61" s="847"/>
      <c r="AG61" s="848"/>
      <c r="AH61" s="848"/>
      <c r="AI61" s="848"/>
      <c r="AJ61" s="849"/>
      <c r="AK61" s="922"/>
      <c r="AL61" s="920"/>
      <c r="AM61" s="920"/>
      <c r="AN61" s="920"/>
      <c r="AO61" s="920"/>
      <c r="AP61" s="920"/>
      <c r="AQ61" s="920"/>
      <c r="AR61" s="920"/>
      <c r="AS61" s="920"/>
      <c r="AT61" s="920"/>
      <c r="AU61" s="920"/>
      <c r="AV61" s="920"/>
      <c r="AW61" s="920"/>
      <c r="AX61" s="920"/>
      <c r="AY61" s="920"/>
      <c r="AZ61" s="923"/>
      <c r="BA61" s="923"/>
      <c r="BB61" s="923"/>
      <c r="BC61" s="923"/>
      <c r="BD61" s="923"/>
      <c r="BE61" s="914"/>
      <c r="BF61" s="914"/>
      <c r="BG61" s="914"/>
      <c r="BH61" s="914"/>
      <c r="BI61" s="915"/>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19"/>
      <c r="R62" s="920"/>
      <c r="S62" s="920"/>
      <c r="T62" s="920"/>
      <c r="U62" s="920"/>
      <c r="V62" s="920"/>
      <c r="W62" s="920"/>
      <c r="X62" s="920"/>
      <c r="Y62" s="920"/>
      <c r="Z62" s="920"/>
      <c r="AA62" s="920"/>
      <c r="AB62" s="920"/>
      <c r="AC62" s="920"/>
      <c r="AD62" s="920"/>
      <c r="AE62" s="921"/>
      <c r="AF62" s="847"/>
      <c r="AG62" s="848"/>
      <c r="AH62" s="848"/>
      <c r="AI62" s="848"/>
      <c r="AJ62" s="849"/>
      <c r="AK62" s="922"/>
      <c r="AL62" s="920"/>
      <c r="AM62" s="920"/>
      <c r="AN62" s="920"/>
      <c r="AO62" s="920"/>
      <c r="AP62" s="920"/>
      <c r="AQ62" s="920"/>
      <c r="AR62" s="920"/>
      <c r="AS62" s="920"/>
      <c r="AT62" s="920"/>
      <c r="AU62" s="920"/>
      <c r="AV62" s="920"/>
      <c r="AW62" s="920"/>
      <c r="AX62" s="920"/>
      <c r="AY62" s="920"/>
      <c r="AZ62" s="923"/>
      <c r="BA62" s="923"/>
      <c r="BB62" s="923"/>
      <c r="BC62" s="923"/>
      <c r="BD62" s="923"/>
      <c r="BE62" s="914"/>
      <c r="BF62" s="914"/>
      <c r="BG62" s="914"/>
      <c r="BH62" s="914"/>
      <c r="BI62" s="915"/>
      <c r="BJ62" s="931" t="s">
        <v>413</v>
      </c>
      <c r="BK62" s="892"/>
      <c r="BL62" s="892"/>
      <c r="BM62" s="892"/>
      <c r="BN62" s="893"/>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392</v>
      </c>
      <c r="B63" s="876" t="s">
        <v>414</v>
      </c>
      <c r="C63" s="877"/>
      <c r="D63" s="877"/>
      <c r="E63" s="877"/>
      <c r="F63" s="877"/>
      <c r="G63" s="877"/>
      <c r="H63" s="877"/>
      <c r="I63" s="877"/>
      <c r="J63" s="877"/>
      <c r="K63" s="877"/>
      <c r="L63" s="877"/>
      <c r="M63" s="877"/>
      <c r="N63" s="877"/>
      <c r="O63" s="877"/>
      <c r="P63" s="878"/>
      <c r="Q63" s="924"/>
      <c r="R63" s="925"/>
      <c r="S63" s="925"/>
      <c r="T63" s="925"/>
      <c r="U63" s="925"/>
      <c r="V63" s="925"/>
      <c r="W63" s="925"/>
      <c r="X63" s="925"/>
      <c r="Y63" s="925"/>
      <c r="Z63" s="925"/>
      <c r="AA63" s="925"/>
      <c r="AB63" s="925"/>
      <c r="AC63" s="925"/>
      <c r="AD63" s="925"/>
      <c r="AE63" s="926"/>
      <c r="AF63" s="927">
        <v>2285</v>
      </c>
      <c r="AG63" s="928"/>
      <c r="AH63" s="928"/>
      <c r="AI63" s="928"/>
      <c r="AJ63" s="929"/>
      <c r="AK63" s="930"/>
      <c r="AL63" s="925"/>
      <c r="AM63" s="925"/>
      <c r="AN63" s="925"/>
      <c r="AO63" s="925"/>
      <c r="AP63" s="928"/>
      <c r="AQ63" s="928"/>
      <c r="AR63" s="928"/>
      <c r="AS63" s="928"/>
      <c r="AT63" s="928"/>
      <c r="AU63" s="928"/>
      <c r="AV63" s="928"/>
      <c r="AW63" s="928"/>
      <c r="AX63" s="928"/>
      <c r="AY63" s="928"/>
      <c r="AZ63" s="932"/>
      <c r="BA63" s="932"/>
      <c r="BB63" s="932"/>
      <c r="BC63" s="932"/>
      <c r="BD63" s="932"/>
      <c r="BE63" s="933"/>
      <c r="BF63" s="933"/>
      <c r="BG63" s="933"/>
      <c r="BH63" s="933"/>
      <c r="BI63" s="934"/>
      <c r="BJ63" s="935" t="s">
        <v>415</v>
      </c>
      <c r="BK63" s="936"/>
      <c r="BL63" s="936"/>
      <c r="BM63" s="936"/>
      <c r="BN63" s="937"/>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417</v>
      </c>
      <c r="B66" s="827"/>
      <c r="C66" s="827"/>
      <c r="D66" s="827"/>
      <c r="E66" s="827"/>
      <c r="F66" s="827"/>
      <c r="G66" s="827"/>
      <c r="H66" s="827"/>
      <c r="I66" s="827"/>
      <c r="J66" s="827"/>
      <c r="K66" s="827"/>
      <c r="L66" s="827"/>
      <c r="M66" s="827"/>
      <c r="N66" s="827"/>
      <c r="O66" s="827"/>
      <c r="P66" s="828"/>
      <c r="Q66" s="803" t="s">
        <v>418</v>
      </c>
      <c r="R66" s="804"/>
      <c r="S66" s="804"/>
      <c r="T66" s="804"/>
      <c r="U66" s="805"/>
      <c r="V66" s="803" t="s">
        <v>419</v>
      </c>
      <c r="W66" s="804"/>
      <c r="X66" s="804"/>
      <c r="Y66" s="804"/>
      <c r="Z66" s="805"/>
      <c r="AA66" s="803" t="s">
        <v>420</v>
      </c>
      <c r="AB66" s="804"/>
      <c r="AC66" s="804"/>
      <c r="AD66" s="804"/>
      <c r="AE66" s="805"/>
      <c r="AF66" s="938" t="s">
        <v>421</v>
      </c>
      <c r="AG66" s="899"/>
      <c r="AH66" s="899"/>
      <c r="AI66" s="899"/>
      <c r="AJ66" s="939"/>
      <c r="AK66" s="803" t="s">
        <v>400</v>
      </c>
      <c r="AL66" s="827"/>
      <c r="AM66" s="827"/>
      <c r="AN66" s="827"/>
      <c r="AO66" s="828"/>
      <c r="AP66" s="803" t="s">
        <v>422</v>
      </c>
      <c r="AQ66" s="804"/>
      <c r="AR66" s="804"/>
      <c r="AS66" s="804"/>
      <c r="AT66" s="805"/>
      <c r="AU66" s="803" t="s">
        <v>423</v>
      </c>
      <c r="AV66" s="804"/>
      <c r="AW66" s="804"/>
      <c r="AX66" s="804"/>
      <c r="AY66" s="805"/>
      <c r="AZ66" s="803" t="s">
        <v>380</v>
      </c>
      <c r="BA66" s="804"/>
      <c r="BB66" s="804"/>
      <c r="BC66" s="804"/>
      <c r="BD66" s="815"/>
      <c r="BE66" s="267"/>
      <c r="BF66" s="267"/>
      <c r="BG66" s="267"/>
      <c r="BH66" s="267"/>
      <c r="BI66" s="267"/>
      <c r="BJ66" s="267"/>
      <c r="BK66" s="267"/>
      <c r="BL66" s="267"/>
      <c r="BM66" s="267"/>
      <c r="BN66" s="267"/>
      <c r="BO66" s="267"/>
      <c r="BP66" s="267"/>
      <c r="BQ66" s="264">
        <v>60</v>
      </c>
      <c r="BR66" s="269"/>
      <c r="BS66" s="949"/>
      <c r="BT66" s="950"/>
      <c r="BU66" s="950"/>
      <c r="BV66" s="950"/>
      <c r="BW66" s="950"/>
      <c r="BX66" s="950"/>
      <c r="BY66" s="950"/>
      <c r="BZ66" s="950"/>
      <c r="CA66" s="950"/>
      <c r="CB66" s="950"/>
      <c r="CC66" s="950"/>
      <c r="CD66" s="950"/>
      <c r="CE66" s="950"/>
      <c r="CF66" s="950"/>
      <c r="CG66" s="951"/>
      <c r="CH66" s="946"/>
      <c r="CI66" s="947"/>
      <c r="CJ66" s="947"/>
      <c r="CK66" s="947"/>
      <c r="CL66" s="948"/>
      <c r="CM66" s="946"/>
      <c r="CN66" s="947"/>
      <c r="CO66" s="947"/>
      <c r="CP66" s="947"/>
      <c r="CQ66" s="948"/>
      <c r="CR66" s="946"/>
      <c r="CS66" s="947"/>
      <c r="CT66" s="947"/>
      <c r="CU66" s="947"/>
      <c r="CV66" s="948"/>
      <c r="CW66" s="946"/>
      <c r="CX66" s="947"/>
      <c r="CY66" s="947"/>
      <c r="CZ66" s="947"/>
      <c r="DA66" s="948"/>
      <c r="DB66" s="946"/>
      <c r="DC66" s="947"/>
      <c r="DD66" s="947"/>
      <c r="DE66" s="947"/>
      <c r="DF66" s="948"/>
      <c r="DG66" s="946"/>
      <c r="DH66" s="947"/>
      <c r="DI66" s="947"/>
      <c r="DJ66" s="947"/>
      <c r="DK66" s="948"/>
      <c r="DL66" s="946"/>
      <c r="DM66" s="947"/>
      <c r="DN66" s="947"/>
      <c r="DO66" s="947"/>
      <c r="DP66" s="948"/>
      <c r="DQ66" s="946"/>
      <c r="DR66" s="947"/>
      <c r="DS66" s="947"/>
      <c r="DT66" s="947"/>
      <c r="DU66" s="948"/>
      <c r="DV66" s="943"/>
      <c r="DW66" s="944"/>
      <c r="DX66" s="944"/>
      <c r="DY66" s="944"/>
      <c r="DZ66" s="945"/>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40"/>
      <c r="AG67" s="902"/>
      <c r="AH67" s="902"/>
      <c r="AI67" s="902"/>
      <c r="AJ67" s="941"/>
      <c r="AK67" s="942"/>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49"/>
      <c r="BT67" s="950"/>
      <c r="BU67" s="950"/>
      <c r="BV67" s="950"/>
      <c r="BW67" s="950"/>
      <c r="BX67" s="950"/>
      <c r="BY67" s="950"/>
      <c r="BZ67" s="950"/>
      <c r="CA67" s="950"/>
      <c r="CB67" s="950"/>
      <c r="CC67" s="950"/>
      <c r="CD67" s="950"/>
      <c r="CE67" s="950"/>
      <c r="CF67" s="950"/>
      <c r="CG67" s="951"/>
      <c r="CH67" s="946"/>
      <c r="CI67" s="947"/>
      <c r="CJ67" s="947"/>
      <c r="CK67" s="947"/>
      <c r="CL67" s="948"/>
      <c r="CM67" s="946"/>
      <c r="CN67" s="947"/>
      <c r="CO67" s="947"/>
      <c r="CP67" s="947"/>
      <c r="CQ67" s="948"/>
      <c r="CR67" s="946"/>
      <c r="CS67" s="947"/>
      <c r="CT67" s="947"/>
      <c r="CU67" s="947"/>
      <c r="CV67" s="948"/>
      <c r="CW67" s="946"/>
      <c r="CX67" s="947"/>
      <c r="CY67" s="947"/>
      <c r="CZ67" s="947"/>
      <c r="DA67" s="948"/>
      <c r="DB67" s="946"/>
      <c r="DC67" s="947"/>
      <c r="DD67" s="947"/>
      <c r="DE67" s="947"/>
      <c r="DF67" s="948"/>
      <c r="DG67" s="946"/>
      <c r="DH67" s="947"/>
      <c r="DI67" s="947"/>
      <c r="DJ67" s="947"/>
      <c r="DK67" s="948"/>
      <c r="DL67" s="946"/>
      <c r="DM67" s="947"/>
      <c r="DN67" s="947"/>
      <c r="DO67" s="947"/>
      <c r="DP67" s="948"/>
      <c r="DQ67" s="946"/>
      <c r="DR67" s="947"/>
      <c r="DS67" s="947"/>
      <c r="DT67" s="947"/>
      <c r="DU67" s="948"/>
      <c r="DV67" s="943"/>
      <c r="DW67" s="944"/>
      <c r="DX67" s="944"/>
      <c r="DY67" s="944"/>
      <c r="DZ67" s="945"/>
      <c r="EA67" s="248"/>
    </row>
    <row r="68" spans="1:131" s="249" customFormat="1" ht="26.25" customHeight="1" thickTop="1">
      <c r="A68" s="260">
        <v>1</v>
      </c>
      <c r="B68" s="955" t="s">
        <v>586</v>
      </c>
      <c r="C68" s="956"/>
      <c r="D68" s="956"/>
      <c r="E68" s="956"/>
      <c r="F68" s="956"/>
      <c r="G68" s="956"/>
      <c r="H68" s="956"/>
      <c r="I68" s="956"/>
      <c r="J68" s="956"/>
      <c r="K68" s="956"/>
      <c r="L68" s="956"/>
      <c r="M68" s="956"/>
      <c r="N68" s="956"/>
      <c r="O68" s="956"/>
      <c r="P68" s="957"/>
      <c r="Q68" s="958">
        <v>2265</v>
      </c>
      <c r="R68" s="952"/>
      <c r="S68" s="952"/>
      <c r="T68" s="952"/>
      <c r="U68" s="952"/>
      <c r="V68" s="952">
        <v>2157</v>
      </c>
      <c r="W68" s="952"/>
      <c r="X68" s="952"/>
      <c r="Y68" s="952"/>
      <c r="Z68" s="952"/>
      <c r="AA68" s="952">
        <v>108</v>
      </c>
      <c r="AB68" s="952"/>
      <c r="AC68" s="952"/>
      <c r="AD68" s="952"/>
      <c r="AE68" s="952"/>
      <c r="AF68" s="952">
        <v>108</v>
      </c>
      <c r="AG68" s="952"/>
      <c r="AH68" s="952"/>
      <c r="AI68" s="952"/>
      <c r="AJ68" s="952"/>
      <c r="AK68" s="952">
        <v>89</v>
      </c>
      <c r="AL68" s="952"/>
      <c r="AM68" s="952"/>
      <c r="AN68" s="952"/>
      <c r="AO68" s="952"/>
      <c r="AP68" s="952">
        <v>996</v>
      </c>
      <c r="AQ68" s="952"/>
      <c r="AR68" s="952"/>
      <c r="AS68" s="952"/>
      <c r="AT68" s="952"/>
      <c r="AU68" s="952">
        <v>886</v>
      </c>
      <c r="AV68" s="952"/>
      <c r="AW68" s="952"/>
      <c r="AX68" s="952"/>
      <c r="AY68" s="952"/>
      <c r="AZ68" s="953"/>
      <c r="BA68" s="953"/>
      <c r="BB68" s="953"/>
      <c r="BC68" s="953"/>
      <c r="BD68" s="954"/>
      <c r="BE68" s="267"/>
      <c r="BF68" s="267"/>
      <c r="BG68" s="267"/>
      <c r="BH68" s="267"/>
      <c r="BI68" s="267"/>
      <c r="BJ68" s="267"/>
      <c r="BK68" s="267"/>
      <c r="BL68" s="267"/>
      <c r="BM68" s="267"/>
      <c r="BN68" s="267"/>
      <c r="BO68" s="267"/>
      <c r="BP68" s="267"/>
      <c r="BQ68" s="264">
        <v>62</v>
      </c>
      <c r="BR68" s="269"/>
      <c r="BS68" s="949"/>
      <c r="BT68" s="950"/>
      <c r="BU68" s="950"/>
      <c r="BV68" s="950"/>
      <c r="BW68" s="950"/>
      <c r="BX68" s="950"/>
      <c r="BY68" s="950"/>
      <c r="BZ68" s="950"/>
      <c r="CA68" s="950"/>
      <c r="CB68" s="950"/>
      <c r="CC68" s="950"/>
      <c r="CD68" s="950"/>
      <c r="CE68" s="950"/>
      <c r="CF68" s="950"/>
      <c r="CG68" s="951"/>
      <c r="CH68" s="946"/>
      <c r="CI68" s="947"/>
      <c r="CJ68" s="947"/>
      <c r="CK68" s="947"/>
      <c r="CL68" s="948"/>
      <c r="CM68" s="946"/>
      <c r="CN68" s="947"/>
      <c r="CO68" s="947"/>
      <c r="CP68" s="947"/>
      <c r="CQ68" s="948"/>
      <c r="CR68" s="946"/>
      <c r="CS68" s="947"/>
      <c r="CT68" s="947"/>
      <c r="CU68" s="947"/>
      <c r="CV68" s="948"/>
      <c r="CW68" s="946"/>
      <c r="CX68" s="947"/>
      <c r="CY68" s="947"/>
      <c r="CZ68" s="947"/>
      <c r="DA68" s="948"/>
      <c r="DB68" s="946"/>
      <c r="DC68" s="947"/>
      <c r="DD68" s="947"/>
      <c r="DE68" s="947"/>
      <c r="DF68" s="948"/>
      <c r="DG68" s="946"/>
      <c r="DH68" s="947"/>
      <c r="DI68" s="947"/>
      <c r="DJ68" s="947"/>
      <c r="DK68" s="948"/>
      <c r="DL68" s="946"/>
      <c r="DM68" s="947"/>
      <c r="DN68" s="947"/>
      <c r="DO68" s="947"/>
      <c r="DP68" s="948"/>
      <c r="DQ68" s="946"/>
      <c r="DR68" s="947"/>
      <c r="DS68" s="947"/>
      <c r="DT68" s="947"/>
      <c r="DU68" s="948"/>
      <c r="DV68" s="943"/>
      <c r="DW68" s="944"/>
      <c r="DX68" s="944"/>
      <c r="DY68" s="944"/>
      <c r="DZ68" s="945"/>
      <c r="EA68" s="248"/>
    </row>
    <row r="69" spans="1:131" s="249" customFormat="1" ht="26.25" customHeight="1">
      <c r="A69" s="263">
        <v>2</v>
      </c>
      <c r="B69" s="959" t="s">
        <v>587</v>
      </c>
      <c r="C69" s="960"/>
      <c r="D69" s="960"/>
      <c r="E69" s="960"/>
      <c r="F69" s="960"/>
      <c r="G69" s="960"/>
      <c r="H69" s="960"/>
      <c r="I69" s="960"/>
      <c r="J69" s="960"/>
      <c r="K69" s="960"/>
      <c r="L69" s="960"/>
      <c r="M69" s="960"/>
      <c r="N69" s="960"/>
      <c r="O69" s="960"/>
      <c r="P69" s="961"/>
      <c r="Q69" s="962">
        <v>247</v>
      </c>
      <c r="R69" s="917"/>
      <c r="S69" s="917"/>
      <c r="T69" s="917"/>
      <c r="U69" s="917"/>
      <c r="V69" s="917">
        <v>234</v>
      </c>
      <c r="W69" s="917"/>
      <c r="X69" s="917"/>
      <c r="Y69" s="917"/>
      <c r="Z69" s="917"/>
      <c r="AA69" s="917">
        <v>13</v>
      </c>
      <c r="AB69" s="917"/>
      <c r="AC69" s="917"/>
      <c r="AD69" s="917"/>
      <c r="AE69" s="917"/>
      <c r="AF69" s="917">
        <v>13</v>
      </c>
      <c r="AG69" s="917"/>
      <c r="AH69" s="917"/>
      <c r="AI69" s="917"/>
      <c r="AJ69" s="917"/>
      <c r="AK69" s="917">
        <v>9</v>
      </c>
      <c r="AL69" s="917"/>
      <c r="AM69" s="917"/>
      <c r="AN69" s="917"/>
      <c r="AO69" s="917"/>
      <c r="AP69" s="917" t="s">
        <v>585</v>
      </c>
      <c r="AQ69" s="917"/>
      <c r="AR69" s="917"/>
      <c r="AS69" s="917"/>
      <c r="AT69" s="917"/>
      <c r="AU69" s="917" t="s">
        <v>516</v>
      </c>
      <c r="AV69" s="917"/>
      <c r="AW69" s="917"/>
      <c r="AX69" s="917"/>
      <c r="AY69" s="917"/>
      <c r="AZ69" s="963"/>
      <c r="BA69" s="963"/>
      <c r="BB69" s="963"/>
      <c r="BC69" s="963"/>
      <c r="BD69" s="964"/>
      <c r="BE69" s="267"/>
      <c r="BF69" s="267"/>
      <c r="BG69" s="267"/>
      <c r="BH69" s="267"/>
      <c r="BI69" s="267"/>
      <c r="BJ69" s="267"/>
      <c r="BK69" s="267"/>
      <c r="BL69" s="267"/>
      <c r="BM69" s="267"/>
      <c r="BN69" s="267"/>
      <c r="BO69" s="267"/>
      <c r="BP69" s="267"/>
      <c r="BQ69" s="264">
        <v>63</v>
      </c>
      <c r="BR69" s="269"/>
      <c r="BS69" s="949"/>
      <c r="BT69" s="950"/>
      <c r="BU69" s="950"/>
      <c r="BV69" s="950"/>
      <c r="BW69" s="950"/>
      <c r="BX69" s="950"/>
      <c r="BY69" s="950"/>
      <c r="BZ69" s="950"/>
      <c r="CA69" s="950"/>
      <c r="CB69" s="950"/>
      <c r="CC69" s="950"/>
      <c r="CD69" s="950"/>
      <c r="CE69" s="950"/>
      <c r="CF69" s="950"/>
      <c r="CG69" s="951"/>
      <c r="CH69" s="946"/>
      <c r="CI69" s="947"/>
      <c r="CJ69" s="947"/>
      <c r="CK69" s="947"/>
      <c r="CL69" s="948"/>
      <c r="CM69" s="946"/>
      <c r="CN69" s="947"/>
      <c r="CO69" s="947"/>
      <c r="CP69" s="947"/>
      <c r="CQ69" s="948"/>
      <c r="CR69" s="946"/>
      <c r="CS69" s="947"/>
      <c r="CT69" s="947"/>
      <c r="CU69" s="947"/>
      <c r="CV69" s="948"/>
      <c r="CW69" s="946"/>
      <c r="CX69" s="947"/>
      <c r="CY69" s="947"/>
      <c r="CZ69" s="947"/>
      <c r="DA69" s="948"/>
      <c r="DB69" s="946"/>
      <c r="DC69" s="947"/>
      <c r="DD69" s="947"/>
      <c r="DE69" s="947"/>
      <c r="DF69" s="948"/>
      <c r="DG69" s="946"/>
      <c r="DH69" s="947"/>
      <c r="DI69" s="947"/>
      <c r="DJ69" s="947"/>
      <c r="DK69" s="948"/>
      <c r="DL69" s="946"/>
      <c r="DM69" s="947"/>
      <c r="DN69" s="947"/>
      <c r="DO69" s="947"/>
      <c r="DP69" s="948"/>
      <c r="DQ69" s="946"/>
      <c r="DR69" s="947"/>
      <c r="DS69" s="947"/>
      <c r="DT69" s="947"/>
      <c r="DU69" s="948"/>
      <c r="DV69" s="943"/>
      <c r="DW69" s="944"/>
      <c r="DX69" s="944"/>
      <c r="DY69" s="944"/>
      <c r="DZ69" s="945"/>
      <c r="EA69" s="248"/>
    </row>
    <row r="70" spans="1:131" s="249" customFormat="1" ht="26.25" customHeight="1">
      <c r="A70" s="263">
        <v>3</v>
      </c>
      <c r="B70" s="959" t="s">
        <v>588</v>
      </c>
      <c r="C70" s="960"/>
      <c r="D70" s="960"/>
      <c r="E70" s="960"/>
      <c r="F70" s="960"/>
      <c r="G70" s="960"/>
      <c r="H70" s="960"/>
      <c r="I70" s="960"/>
      <c r="J70" s="960"/>
      <c r="K70" s="960"/>
      <c r="L70" s="960"/>
      <c r="M70" s="960"/>
      <c r="N70" s="960"/>
      <c r="O70" s="960"/>
      <c r="P70" s="961"/>
      <c r="Q70" s="962">
        <v>462</v>
      </c>
      <c r="R70" s="917"/>
      <c r="S70" s="917"/>
      <c r="T70" s="917"/>
      <c r="U70" s="917"/>
      <c r="V70" s="917">
        <v>448</v>
      </c>
      <c r="W70" s="917"/>
      <c r="X70" s="917"/>
      <c r="Y70" s="917"/>
      <c r="Z70" s="917"/>
      <c r="AA70" s="917">
        <v>13</v>
      </c>
      <c r="AB70" s="917"/>
      <c r="AC70" s="917"/>
      <c r="AD70" s="917"/>
      <c r="AE70" s="917"/>
      <c r="AF70" s="917">
        <v>13</v>
      </c>
      <c r="AG70" s="917"/>
      <c r="AH70" s="917"/>
      <c r="AI70" s="917"/>
      <c r="AJ70" s="917"/>
      <c r="AK70" s="917" t="s">
        <v>585</v>
      </c>
      <c r="AL70" s="917"/>
      <c r="AM70" s="917"/>
      <c r="AN70" s="917"/>
      <c r="AO70" s="917"/>
      <c r="AP70" s="917" t="s">
        <v>585</v>
      </c>
      <c r="AQ70" s="917"/>
      <c r="AR70" s="917"/>
      <c r="AS70" s="917"/>
      <c r="AT70" s="917"/>
      <c r="AU70" s="917" t="s">
        <v>516</v>
      </c>
      <c r="AV70" s="917"/>
      <c r="AW70" s="917"/>
      <c r="AX70" s="917"/>
      <c r="AY70" s="917"/>
      <c r="AZ70" s="963"/>
      <c r="BA70" s="963"/>
      <c r="BB70" s="963"/>
      <c r="BC70" s="963"/>
      <c r="BD70" s="964"/>
      <c r="BE70" s="267"/>
      <c r="BF70" s="267"/>
      <c r="BG70" s="267"/>
      <c r="BH70" s="267"/>
      <c r="BI70" s="267"/>
      <c r="BJ70" s="267"/>
      <c r="BK70" s="267"/>
      <c r="BL70" s="267"/>
      <c r="BM70" s="267"/>
      <c r="BN70" s="267"/>
      <c r="BO70" s="267"/>
      <c r="BP70" s="267"/>
      <c r="BQ70" s="264">
        <v>64</v>
      </c>
      <c r="BR70" s="269"/>
      <c r="BS70" s="949"/>
      <c r="BT70" s="950"/>
      <c r="BU70" s="950"/>
      <c r="BV70" s="950"/>
      <c r="BW70" s="950"/>
      <c r="BX70" s="950"/>
      <c r="BY70" s="950"/>
      <c r="BZ70" s="950"/>
      <c r="CA70" s="950"/>
      <c r="CB70" s="950"/>
      <c r="CC70" s="950"/>
      <c r="CD70" s="950"/>
      <c r="CE70" s="950"/>
      <c r="CF70" s="950"/>
      <c r="CG70" s="951"/>
      <c r="CH70" s="946"/>
      <c r="CI70" s="947"/>
      <c r="CJ70" s="947"/>
      <c r="CK70" s="947"/>
      <c r="CL70" s="948"/>
      <c r="CM70" s="946"/>
      <c r="CN70" s="947"/>
      <c r="CO70" s="947"/>
      <c r="CP70" s="947"/>
      <c r="CQ70" s="948"/>
      <c r="CR70" s="946"/>
      <c r="CS70" s="947"/>
      <c r="CT70" s="947"/>
      <c r="CU70" s="947"/>
      <c r="CV70" s="948"/>
      <c r="CW70" s="946"/>
      <c r="CX70" s="947"/>
      <c r="CY70" s="947"/>
      <c r="CZ70" s="947"/>
      <c r="DA70" s="948"/>
      <c r="DB70" s="946"/>
      <c r="DC70" s="947"/>
      <c r="DD70" s="947"/>
      <c r="DE70" s="947"/>
      <c r="DF70" s="948"/>
      <c r="DG70" s="946"/>
      <c r="DH70" s="947"/>
      <c r="DI70" s="947"/>
      <c r="DJ70" s="947"/>
      <c r="DK70" s="948"/>
      <c r="DL70" s="946"/>
      <c r="DM70" s="947"/>
      <c r="DN70" s="947"/>
      <c r="DO70" s="947"/>
      <c r="DP70" s="948"/>
      <c r="DQ70" s="946"/>
      <c r="DR70" s="947"/>
      <c r="DS70" s="947"/>
      <c r="DT70" s="947"/>
      <c r="DU70" s="948"/>
      <c r="DV70" s="943"/>
      <c r="DW70" s="944"/>
      <c r="DX70" s="944"/>
      <c r="DY70" s="944"/>
      <c r="DZ70" s="945"/>
      <c r="EA70" s="248"/>
    </row>
    <row r="71" spans="1:131" s="249" customFormat="1" ht="26.25" customHeight="1">
      <c r="A71" s="263">
        <v>4</v>
      </c>
      <c r="B71" s="959" t="s">
        <v>589</v>
      </c>
      <c r="C71" s="960"/>
      <c r="D71" s="960"/>
      <c r="E71" s="960"/>
      <c r="F71" s="960"/>
      <c r="G71" s="960"/>
      <c r="H71" s="960"/>
      <c r="I71" s="960"/>
      <c r="J71" s="960"/>
      <c r="K71" s="960"/>
      <c r="L71" s="960"/>
      <c r="M71" s="960"/>
      <c r="N71" s="960"/>
      <c r="O71" s="960"/>
      <c r="P71" s="961"/>
      <c r="Q71" s="962">
        <v>401</v>
      </c>
      <c r="R71" s="917"/>
      <c r="S71" s="917"/>
      <c r="T71" s="917"/>
      <c r="U71" s="917"/>
      <c r="V71" s="917">
        <v>389</v>
      </c>
      <c r="W71" s="917"/>
      <c r="X71" s="917"/>
      <c r="Y71" s="917"/>
      <c r="Z71" s="917"/>
      <c r="AA71" s="917">
        <v>12</v>
      </c>
      <c r="AB71" s="917"/>
      <c r="AC71" s="917"/>
      <c r="AD71" s="917"/>
      <c r="AE71" s="917"/>
      <c r="AF71" s="917">
        <v>12</v>
      </c>
      <c r="AG71" s="917"/>
      <c r="AH71" s="917"/>
      <c r="AI71" s="917"/>
      <c r="AJ71" s="917"/>
      <c r="AK71" s="917" t="s">
        <v>585</v>
      </c>
      <c r="AL71" s="917"/>
      <c r="AM71" s="917"/>
      <c r="AN71" s="917"/>
      <c r="AO71" s="917"/>
      <c r="AP71" s="917" t="s">
        <v>585</v>
      </c>
      <c r="AQ71" s="917"/>
      <c r="AR71" s="917"/>
      <c r="AS71" s="917"/>
      <c r="AT71" s="917"/>
      <c r="AU71" s="917" t="s">
        <v>516</v>
      </c>
      <c r="AV71" s="917"/>
      <c r="AW71" s="917"/>
      <c r="AX71" s="917"/>
      <c r="AY71" s="917"/>
      <c r="AZ71" s="963"/>
      <c r="BA71" s="963"/>
      <c r="BB71" s="963"/>
      <c r="BC71" s="963"/>
      <c r="BD71" s="964"/>
      <c r="BE71" s="267"/>
      <c r="BF71" s="267"/>
      <c r="BG71" s="267"/>
      <c r="BH71" s="267"/>
      <c r="BI71" s="267"/>
      <c r="BJ71" s="267"/>
      <c r="BK71" s="267"/>
      <c r="BL71" s="267"/>
      <c r="BM71" s="267"/>
      <c r="BN71" s="267"/>
      <c r="BO71" s="267"/>
      <c r="BP71" s="267"/>
      <c r="BQ71" s="264">
        <v>65</v>
      </c>
      <c r="BR71" s="269"/>
      <c r="BS71" s="949"/>
      <c r="BT71" s="950"/>
      <c r="BU71" s="950"/>
      <c r="BV71" s="950"/>
      <c r="BW71" s="950"/>
      <c r="BX71" s="950"/>
      <c r="BY71" s="950"/>
      <c r="BZ71" s="950"/>
      <c r="CA71" s="950"/>
      <c r="CB71" s="950"/>
      <c r="CC71" s="950"/>
      <c r="CD71" s="950"/>
      <c r="CE71" s="950"/>
      <c r="CF71" s="950"/>
      <c r="CG71" s="951"/>
      <c r="CH71" s="946"/>
      <c r="CI71" s="947"/>
      <c r="CJ71" s="947"/>
      <c r="CK71" s="947"/>
      <c r="CL71" s="948"/>
      <c r="CM71" s="946"/>
      <c r="CN71" s="947"/>
      <c r="CO71" s="947"/>
      <c r="CP71" s="947"/>
      <c r="CQ71" s="948"/>
      <c r="CR71" s="946"/>
      <c r="CS71" s="947"/>
      <c r="CT71" s="947"/>
      <c r="CU71" s="947"/>
      <c r="CV71" s="948"/>
      <c r="CW71" s="946"/>
      <c r="CX71" s="947"/>
      <c r="CY71" s="947"/>
      <c r="CZ71" s="947"/>
      <c r="DA71" s="948"/>
      <c r="DB71" s="946"/>
      <c r="DC71" s="947"/>
      <c r="DD71" s="947"/>
      <c r="DE71" s="947"/>
      <c r="DF71" s="948"/>
      <c r="DG71" s="946"/>
      <c r="DH71" s="947"/>
      <c r="DI71" s="947"/>
      <c r="DJ71" s="947"/>
      <c r="DK71" s="948"/>
      <c r="DL71" s="946"/>
      <c r="DM71" s="947"/>
      <c r="DN71" s="947"/>
      <c r="DO71" s="947"/>
      <c r="DP71" s="948"/>
      <c r="DQ71" s="946"/>
      <c r="DR71" s="947"/>
      <c r="DS71" s="947"/>
      <c r="DT71" s="947"/>
      <c r="DU71" s="948"/>
      <c r="DV71" s="943"/>
      <c r="DW71" s="944"/>
      <c r="DX71" s="944"/>
      <c r="DY71" s="944"/>
      <c r="DZ71" s="945"/>
      <c r="EA71" s="248"/>
    </row>
    <row r="72" spans="1:131" s="249" customFormat="1" ht="26.25" customHeight="1">
      <c r="A72" s="263">
        <v>5</v>
      </c>
      <c r="B72" s="959" t="s">
        <v>590</v>
      </c>
      <c r="C72" s="960"/>
      <c r="D72" s="960"/>
      <c r="E72" s="960"/>
      <c r="F72" s="960"/>
      <c r="G72" s="960"/>
      <c r="H72" s="960"/>
      <c r="I72" s="960"/>
      <c r="J72" s="960"/>
      <c r="K72" s="960"/>
      <c r="L72" s="960"/>
      <c r="M72" s="960"/>
      <c r="N72" s="960"/>
      <c r="O72" s="960"/>
      <c r="P72" s="961"/>
      <c r="Q72" s="962">
        <v>43</v>
      </c>
      <c r="R72" s="917"/>
      <c r="S72" s="917"/>
      <c r="T72" s="917"/>
      <c r="U72" s="917"/>
      <c r="V72" s="917">
        <v>39</v>
      </c>
      <c r="W72" s="917"/>
      <c r="X72" s="917"/>
      <c r="Y72" s="917"/>
      <c r="Z72" s="917"/>
      <c r="AA72" s="917">
        <v>3</v>
      </c>
      <c r="AB72" s="917"/>
      <c r="AC72" s="917"/>
      <c r="AD72" s="917"/>
      <c r="AE72" s="917"/>
      <c r="AF72" s="917">
        <v>3</v>
      </c>
      <c r="AG72" s="917"/>
      <c r="AH72" s="917"/>
      <c r="AI72" s="917"/>
      <c r="AJ72" s="917"/>
      <c r="AK72" s="917" t="s">
        <v>585</v>
      </c>
      <c r="AL72" s="917"/>
      <c r="AM72" s="917"/>
      <c r="AN72" s="917"/>
      <c r="AO72" s="917"/>
      <c r="AP72" s="917" t="s">
        <v>585</v>
      </c>
      <c r="AQ72" s="917"/>
      <c r="AR72" s="917"/>
      <c r="AS72" s="917"/>
      <c r="AT72" s="917"/>
      <c r="AU72" s="917" t="s">
        <v>516</v>
      </c>
      <c r="AV72" s="917"/>
      <c r="AW72" s="917"/>
      <c r="AX72" s="917"/>
      <c r="AY72" s="917"/>
      <c r="AZ72" s="963"/>
      <c r="BA72" s="963"/>
      <c r="BB72" s="963"/>
      <c r="BC72" s="963"/>
      <c r="BD72" s="964"/>
      <c r="BE72" s="267"/>
      <c r="BF72" s="267"/>
      <c r="BG72" s="267"/>
      <c r="BH72" s="267"/>
      <c r="BI72" s="267"/>
      <c r="BJ72" s="267"/>
      <c r="BK72" s="267"/>
      <c r="BL72" s="267"/>
      <c r="BM72" s="267"/>
      <c r="BN72" s="267"/>
      <c r="BO72" s="267"/>
      <c r="BP72" s="267"/>
      <c r="BQ72" s="264">
        <v>66</v>
      </c>
      <c r="BR72" s="269"/>
      <c r="BS72" s="949"/>
      <c r="BT72" s="950"/>
      <c r="BU72" s="950"/>
      <c r="BV72" s="950"/>
      <c r="BW72" s="950"/>
      <c r="BX72" s="950"/>
      <c r="BY72" s="950"/>
      <c r="BZ72" s="950"/>
      <c r="CA72" s="950"/>
      <c r="CB72" s="950"/>
      <c r="CC72" s="950"/>
      <c r="CD72" s="950"/>
      <c r="CE72" s="950"/>
      <c r="CF72" s="950"/>
      <c r="CG72" s="951"/>
      <c r="CH72" s="946"/>
      <c r="CI72" s="947"/>
      <c r="CJ72" s="947"/>
      <c r="CK72" s="947"/>
      <c r="CL72" s="948"/>
      <c r="CM72" s="946"/>
      <c r="CN72" s="947"/>
      <c r="CO72" s="947"/>
      <c r="CP72" s="947"/>
      <c r="CQ72" s="948"/>
      <c r="CR72" s="946"/>
      <c r="CS72" s="947"/>
      <c r="CT72" s="947"/>
      <c r="CU72" s="947"/>
      <c r="CV72" s="948"/>
      <c r="CW72" s="946"/>
      <c r="CX72" s="947"/>
      <c r="CY72" s="947"/>
      <c r="CZ72" s="947"/>
      <c r="DA72" s="948"/>
      <c r="DB72" s="946"/>
      <c r="DC72" s="947"/>
      <c r="DD72" s="947"/>
      <c r="DE72" s="947"/>
      <c r="DF72" s="948"/>
      <c r="DG72" s="946"/>
      <c r="DH72" s="947"/>
      <c r="DI72" s="947"/>
      <c r="DJ72" s="947"/>
      <c r="DK72" s="948"/>
      <c r="DL72" s="946"/>
      <c r="DM72" s="947"/>
      <c r="DN72" s="947"/>
      <c r="DO72" s="947"/>
      <c r="DP72" s="948"/>
      <c r="DQ72" s="946"/>
      <c r="DR72" s="947"/>
      <c r="DS72" s="947"/>
      <c r="DT72" s="947"/>
      <c r="DU72" s="948"/>
      <c r="DV72" s="943"/>
      <c r="DW72" s="944"/>
      <c r="DX72" s="944"/>
      <c r="DY72" s="944"/>
      <c r="DZ72" s="945"/>
      <c r="EA72" s="248"/>
    </row>
    <row r="73" spans="1:131" s="249" customFormat="1" ht="26.25" customHeight="1">
      <c r="A73" s="263">
        <v>6</v>
      </c>
      <c r="B73" s="959" t="s">
        <v>591</v>
      </c>
      <c r="C73" s="960"/>
      <c r="D73" s="960"/>
      <c r="E73" s="960"/>
      <c r="F73" s="960"/>
      <c r="G73" s="960"/>
      <c r="H73" s="960"/>
      <c r="I73" s="960"/>
      <c r="J73" s="960"/>
      <c r="K73" s="960"/>
      <c r="L73" s="960"/>
      <c r="M73" s="960"/>
      <c r="N73" s="960"/>
      <c r="O73" s="960"/>
      <c r="P73" s="961"/>
      <c r="Q73" s="962">
        <v>188</v>
      </c>
      <c r="R73" s="917"/>
      <c r="S73" s="917"/>
      <c r="T73" s="917"/>
      <c r="U73" s="917"/>
      <c r="V73" s="917">
        <v>183</v>
      </c>
      <c r="W73" s="917"/>
      <c r="X73" s="917"/>
      <c r="Y73" s="917"/>
      <c r="Z73" s="917"/>
      <c r="AA73" s="917">
        <v>5</v>
      </c>
      <c r="AB73" s="917"/>
      <c r="AC73" s="917"/>
      <c r="AD73" s="917"/>
      <c r="AE73" s="917"/>
      <c r="AF73" s="917">
        <v>5</v>
      </c>
      <c r="AG73" s="917"/>
      <c r="AH73" s="917"/>
      <c r="AI73" s="917"/>
      <c r="AJ73" s="917"/>
      <c r="AK73" s="917" t="s">
        <v>585</v>
      </c>
      <c r="AL73" s="917"/>
      <c r="AM73" s="917"/>
      <c r="AN73" s="917"/>
      <c r="AO73" s="917"/>
      <c r="AP73" s="917" t="s">
        <v>585</v>
      </c>
      <c r="AQ73" s="917"/>
      <c r="AR73" s="917"/>
      <c r="AS73" s="917"/>
      <c r="AT73" s="917"/>
      <c r="AU73" s="917" t="s">
        <v>516</v>
      </c>
      <c r="AV73" s="917"/>
      <c r="AW73" s="917"/>
      <c r="AX73" s="917"/>
      <c r="AY73" s="917"/>
      <c r="AZ73" s="963"/>
      <c r="BA73" s="963"/>
      <c r="BB73" s="963"/>
      <c r="BC73" s="963"/>
      <c r="BD73" s="964"/>
      <c r="BE73" s="267"/>
      <c r="BF73" s="267"/>
      <c r="BG73" s="267"/>
      <c r="BH73" s="267"/>
      <c r="BI73" s="267"/>
      <c r="BJ73" s="267"/>
      <c r="BK73" s="267"/>
      <c r="BL73" s="267"/>
      <c r="BM73" s="267"/>
      <c r="BN73" s="267"/>
      <c r="BO73" s="267"/>
      <c r="BP73" s="267"/>
      <c r="BQ73" s="264">
        <v>67</v>
      </c>
      <c r="BR73" s="269"/>
      <c r="BS73" s="949"/>
      <c r="BT73" s="950"/>
      <c r="BU73" s="950"/>
      <c r="BV73" s="950"/>
      <c r="BW73" s="950"/>
      <c r="BX73" s="950"/>
      <c r="BY73" s="950"/>
      <c r="BZ73" s="950"/>
      <c r="CA73" s="950"/>
      <c r="CB73" s="950"/>
      <c r="CC73" s="950"/>
      <c r="CD73" s="950"/>
      <c r="CE73" s="950"/>
      <c r="CF73" s="950"/>
      <c r="CG73" s="951"/>
      <c r="CH73" s="946"/>
      <c r="CI73" s="947"/>
      <c r="CJ73" s="947"/>
      <c r="CK73" s="947"/>
      <c r="CL73" s="948"/>
      <c r="CM73" s="946"/>
      <c r="CN73" s="947"/>
      <c r="CO73" s="947"/>
      <c r="CP73" s="947"/>
      <c r="CQ73" s="948"/>
      <c r="CR73" s="946"/>
      <c r="CS73" s="947"/>
      <c r="CT73" s="947"/>
      <c r="CU73" s="947"/>
      <c r="CV73" s="948"/>
      <c r="CW73" s="946"/>
      <c r="CX73" s="947"/>
      <c r="CY73" s="947"/>
      <c r="CZ73" s="947"/>
      <c r="DA73" s="948"/>
      <c r="DB73" s="946"/>
      <c r="DC73" s="947"/>
      <c r="DD73" s="947"/>
      <c r="DE73" s="947"/>
      <c r="DF73" s="948"/>
      <c r="DG73" s="946"/>
      <c r="DH73" s="947"/>
      <c r="DI73" s="947"/>
      <c r="DJ73" s="947"/>
      <c r="DK73" s="948"/>
      <c r="DL73" s="946"/>
      <c r="DM73" s="947"/>
      <c r="DN73" s="947"/>
      <c r="DO73" s="947"/>
      <c r="DP73" s="948"/>
      <c r="DQ73" s="946"/>
      <c r="DR73" s="947"/>
      <c r="DS73" s="947"/>
      <c r="DT73" s="947"/>
      <c r="DU73" s="948"/>
      <c r="DV73" s="943"/>
      <c r="DW73" s="944"/>
      <c r="DX73" s="944"/>
      <c r="DY73" s="944"/>
      <c r="DZ73" s="945"/>
      <c r="EA73" s="248"/>
    </row>
    <row r="74" spans="1:131" s="249" customFormat="1" ht="26.25" customHeight="1">
      <c r="A74" s="263">
        <v>7</v>
      </c>
      <c r="B74" s="959" t="s">
        <v>592</v>
      </c>
      <c r="C74" s="960"/>
      <c r="D74" s="960"/>
      <c r="E74" s="960"/>
      <c r="F74" s="960"/>
      <c r="G74" s="960"/>
      <c r="H74" s="960"/>
      <c r="I74" s="960"/>
      <c r="J74" s="960"/>
      <c r="K74" s="960"/>
      <c r="L74" s="960"/>
      <c r="M74" s="960"/>
      <c r="N74" s="960"/>
      <c r="O74" s="960"/>
      <c r="P74" s="961"/>
      <c r="Q74" s="962">
        <v>233436</v>
      </c>
      <c r="R74" s="917"/>
      <c r="S74" s="917"/>
      <c r="T74" s="917"/>
      <c r="U74" s="917"/>
      <c r="V74" s="917">
        <v>216486</v>
      </c>
      <c r="W74" s="917"/>
      <c r="X74" s="917"/>
      <c r="Y74" s="917"/>
      <c r="Z74" s="917"/>
      <c r="AA74" s="917">
        <v>16951</v>
      </c>
      <c r="AB74" s="917"/>
      <c r="AC74" s="917"/>
      <c r="AD74" s="917"/>
      <c r="AE74" s="917"/>
      <c r="AF74" s="917">
        <v>16951</v>
      </c>
      <c r="AG74" s="917"/>
      <c r="AH74" s="917"/>
      <c r="AI74" s="917"/>
      <c r="AJ74" s="917"/>
      <c r="AK74" s="917" t="s">
        <v>585</v>
      </c>
      <c r="AL74" s="917"/>
      <c r="AM74" s="917"/>
      <c r="AN74" s="917"/>
      <c r="AO74" s="917"/>
      <c r="AP74" s="917" t="s">
        <v>585</v>
      </c>
      <c r="AQ74" s="917"/>
      <c r="AR74" s="917"/>
      <c r="AS74" s="917"/>
      <c r="AT74" s="917"/>
      <c r="AU74" s="917" t="s">
        <v>516</v>
      </c>
      <c r="AV74" s="917"/>
      <c r="AW74" s="917"/>
      <c r="AX74" s="917"/>
      <c r="AY74" s="917"/>
      <c r="AZ74" s="963"/>
      <c r="BA74" s="963"/>
      <c r="BB74" s="963"/>
      <c r="BC74" s="963"/>
      <c r="BD74" s="964"/>
      <c r="BE74" s="267"/>
      <c r="BF74" s="267"/>
      <c r="BG74" s="267"/>
      <c r="BH74" s="267"/>
      <c r="BI74" s="267"/>
      <c r="BJ74" s="267"/>
      <c r="BK74" s="267"/>
      <c r="BL74" s="267"/>
      <c r="BM74" s="267"/>
      <c r="BN74" s="267"/>
      <c r="BO74" s="267"/>
      <c r="BP74" s="267"/>
      <c r="BQ74" s="264">
        <v>68</v>
      </c>
      <c r="BR74" s="269"/>
      <c r="BS74" s="949"/>
      <c r="BT74" s="950"/>
      <c r="BU74" s="950"/>
      <c r="BV74" s="950"/>
      <c r="BW74" s="950"/>
      <c r="BX74" s="950"/>
      <c r="BY74" s="950"/>
      <c r="BZ74" s="950"/>
      <c r="CA74" s="950"/>
      <c r="CB74" s="950"/>
      <c r="CC74" s="950"/>
      <c r="CD74" s="950"/>
      <c r="CE74" s="950"/>
      <c r="CF74" s="950"/>
      <c r="CG74" s="951"/>
      <c r="CH74" s="946"/>
      <c r="CI74" s="947"/>
      <c r="CJ74" s="947"/>
      <c r="CK74" s="947"/>
      <c r="CL74" s="948"/>
      <c r="CM74" s="946"/>
      <c r="CN74" s="947"/>
      <c r="CO74" s="947"/>
      <c r="CP74" s="947"/>
      <c r="CQ74" s="948"/>
      <c r="CR74" s="946"/>
      <c r="CS74" s="947"/>
      <c r="CT74" s="947"/>
      <c r="CU74" s="947"/>
      <c r="CV74" s="948"/>
      <c r="CW74" s="946"/>
      <c r="CX74" s="947"/>
      <c r="CY74" s="947"/>
      <c r="CZ74" s="947"/>
      <c r="DA74" s="948"/>
      <c r="DB74" s="946"/>
      <c r="DC74" s="947"/>
      <c r="DD74" s="947"/>
      <c r="DE74" s="947"/>
      <c r="DF74" s="948"/>
      <c r="DG74" s="946"/>
      <c r="DH74" s="947"/>
      <c r="DI74" s="947"/>
      <c r="DJ74" s="947"/>
      <c r="DK74" s="948"/>
      <c r="DL74" s="946"/>
      <c r="DM74" s="947"/>
      <c r="DN74" s="947"/>
      <c r="DO74" s="947"/>
      <c r="DP74" s="948"/>
      <c r="DQ74" s="946"/>
      <c r="DR74" s="947"/>
      <c r="DS74" s="947"/>
      <c r="DT74" s="947"/>
      <c r="DU74" s="948"/>
      <c r="DV74" s="943"/>
      <c r="DW74" s="944"/>
      <c r="DX74" s="944"/>
      <c r="DY74" s="944"/>
      <c r="DZ74" s="945"/>
      <c r="EA74" s="248"/>
    </row>
    <row r="75" spans="1:131" s="249" customFormat="1" ht="26.25" customHeight="1">
      <c r="A75" s="263">
        <v>8</v>
      </c>
      <c r="B75" s="959" t="s">
        <v>593</v>
      </c>
      <c r="C75" s="960"/>
      <c r="D75" s="960"/>
      <c r="E75" s="960"/>
      <c r="F75" s="960"/>
      <c r="G75" s="960"/>
      <c r="H75" s="960"/>
      <c r="I75" s="960"/>
      <c r="J75" s="960"/>
      <c r="K75" s="960"/>
      <c r="L75" s="960"/>
      <c r="M75" s="960"/>
      <c r="N75" s="960"/>
      <c r="O75" s="960"/>
      <c r="P75" s="961"/>
      <c r="Q75" s="965">
        <v>224</v>
      </c>
      <c r="R75" s="966"/>
      <c r="S75" s="966"/>
      <c r="T75" s="966"/>
      <c r="U75" s="916"/>
      <c r="V75" s="967">
        <v>149</v>
      </c>
      <c r="W75" s="966"/>
      <c r="X75" s="966"/>
      <c r="Y75" s="966"/>
      <c r="Z75" s="916"/>
      <c r="AA75" s="967">
        <v>75</v>
      </c>
      <c r="AB75" s="966"/>
      <c r="AC75" s="966"/>
      <c r="AD75" s="966"/>
      <c r="AE75" s="916"/>
      <c r="AF75" s="967">
        <v>75</v>
      </c>
      <c r="AG75" s="966"/>
      <c r="AH75" s="966"/>
      <c r="AI75" s="966"/>
      <c r="AJ75" s="916"/>
      <c r="AK75" s="967" t="s">
        <v>585</v>
      </c>
      <c r="AL75" s="966"/>
      <c r="AM75" s="966"/>
      <c r="AN75" s="966"/>
      <c r="AO75" s="916"/>
      <c r="AP75" s="967" t="s">
        <v>585</v>
      </c>
      <c r="AQ75" s="966"/>
      <c r="AR75" s="966"/>
      <c r="AS75" s="966"/>
      <c r="AT75" s="916"/>
      <c r="AU75" s="967" t="s">
        <v>516</v>
      </c>
      <c r="AV75" s="966"/>
      <c r="AW75" s="966"/>
      <c r="AX75" s="966"/>
      <c r="AY75" s="916"/>
      <c r="AZ75" s="963"/>
      <c r="BA75" s="963"/>
      <c r="BB75" s="963"/>
      <c r="BC75" s="963"/>
      <c r="BD75" s="964"/>
      <c r="BE75" s="267"/>
      <c r="BF75" s="267"/>
      <c r="BG75" s="267"/>
      <c r="BH75" s="267"/>
      <c r="BI75" s="267"/>
      <c r="BJ75" s="267"/>
      <c r="BK75" s="267"/>
      <c r="BL75" s="267"/>
      <c r="BM75" s="267"/>
      <c r="BN75" s="267"/>
      <c r="BO75" s="267"/>
      <c r="BP75" s="267"/>
      <c r="BQ75" s="264">
        <v>69</v>
      </c>
      <c r="BR75" s="269"/>
      <c r="BS75" s="949"/>
      <c r="BT75" s="950"/>
      <c r="BU75" s="950"/>
      <c r="BV75" s="950"/>
      <c r="BW75" s="950"/>
      <c r="BX75" s="950"/>
      <c r="BY75" s="950"/>
      <c r="BZ75" s="950"/>
      <c r="CA75" s="950"/>
      <c r="CB75" s="950"/>
      <c r="CC75" s="950"/>
      <c r="CD75" s="950"/>
      <c r="CE75" s="950"/>
      <c r="CF75" s="950"/>
      <c r="CG75" s="951"/>
      <c r="CH75" s="946"/>
      <c r="CI75" s="947"/>
      <c r="CJ75" s="947"/>
      <c r="CK75" s="947"/>
      <c r="CL75" s="948"/>
      <c r="CM75" s="946"/>
      <c r="CN75" s="947"/>
      <c r="CO75" s="947"/>
      <c r="CP75" s="947"/>
      <c r="CQ75" s="948"/>
      <c r="CR75" s="946"/>
      <c r="CS75" s="947"/>
      <c r="CT75" s="947"/>
      <c r="CU75" s="947"/>
      <c r="CV75" s="948"/>
      <c r="CW75" s="946"/>
      <c r="CX75" s="947"/>
      <c r="CY75" s="947"/>
      <c r="CZ75" s="947"/>
      <c r="DA75" s="948"/>
      <c r="DB75" s="946"/>
      <c r="DC75" s="947"/>
      <c r="DD75" s="947"/>
      <c r="DE75" s="947"/>
      <c r="DF75" s="948"/>
      <c r="DG75" s="946"/>
      <c r="DH75" s="947"/>
      <c r="DI75" s="947"/>
      <c r="DJ75" s="947"/>
      <c r="DK75" s="948"/>
      <c r="DL75" s="946"/>
      <c r="DM75" s="947"/>
      <c r="DN75" s="947"/>
      <c r="DO75" s="947"/>
      <c r="DP75" s="948"/>
      <c r="DQ75" s="946"/>
      <c r="DR75" s="947"/>
      <c r="DS75" s="947"/>
      <c r="DT75" s="947"/>
      <c r="DU75" s="948"/>
      <c r="DV75" s="943"/>
      <c r="DW75" s="944"/>
      <c r="DX75" s="944"/>
      <c r="DY75" s="944"/>
      <c r="DZ75" s="945"/>
      <c r="EA75" s="248"/>
    </row>
    <row r="76" spans="1:131" s="249" customFormat="1" ht="26.25" customHeight="1">
      <c r="A76" s="263">
        <v>9</v>
      </c>
      <c r="B76" s="959" t="s">
        <v>594</v>
      </c>
      <c r="C76" s="960"/>
      <c r="D76" s="960"/>
      <c r="E76" s="960"/>
      <c r="F76" s="960"/>
      <c r="G76" s="960"/>
      <c r="H76" s="960"/>
      <c r="I76" s="960"/>
      <c r="J76" s="960"/>
      <c r="K76" s="960"/>
      <c r="L76" s="960"/>
      <c r="M76" s="960"/>
      <c r="N76" s="960"/>
      <c r="O76" s="960"/>
      <c r="P76" s="961"/>
      <c r="Q76" s="965">
        <v>33</v>
      </c>
      <c r="R76" s="966"/>
      <c r="S76" s="966"/>
      <c r="T76" s="966"/>
      <c r="U76" s="916"/>
      <c r="V76" s="967">
        <v>24</v>
      </c>
      <c r="W76" s="966"/>
      <c r="X76" s="966"/>
      <c r="Y76" s="966"/>
      <c r="Z76" s="916"/>
      <c r="AA76" s="967">
        <v>9</v>
      </c>
      <c r="AB76" s="966"/>
      <c r="AC76" s="966"/>
      <c r="AD76" s="966"/>
      <c r="AE76" s="916"/>
      <c r="AF76" s="967">
        <v>9</v>
      </c>
      <c r="AG76" s="966"/>
      <c r="AH76" s="966"/>
      <c r="AI76" s="966"/>
      <c r="AJ76" s="916"/>
      <c r="AK76" s="967" t="s">
        <v>585</v>
      </c>
      <c r="AL76" s="966"/>
      <c r="AM76" s="966"/>
      <c r="AN76" s="966"/>
      <c r="AO76" s="916"/>
      <c r="AP76" s="967" t="s">
        <v>585</v>
      </c>
      <c r="AQ76" s="966"/>
      <c r="AR76" s="966"/>
      <c r="AS76" s="966"/>
      <c r="AT76" s="916"/>
      <c r="AU76" s="967" t="s">
        <v>516</v>
      </c>
      <c r="AV76" s="966"/>
      <c r="AW76" s="966"/>
      <c r="AX76" s="966"/>
      <c r="AY76" s="916"/>
      <c r="AZ76" s="963"/>
      <c r="BA76" s="963"/>
      <c r="BB76" s="963"/>
      <c r="BC76" s="963"/>
      <c r="BD76" s="964"/>
      <c r="BE76" s="267"/>
      <c r="BF76" s="267"/>
      <c r="BG76" s="267"/>
      <c r="BH76" s="267"/>
      <c r="BI76" s="267"/>
      <c r="BJ76" s="267"/>
      <c r="BK76" s="267"/>
      <c r="BL76" s="267"/>
      <c r="BM76" s="267"/>
      <c r="BN76" s="267"/>
      <c r="BO76" s="267"/>
      <c r="BP76" s="267"/>
      <c r="BQ76" s="264">
        <v>70</v>
      </c>
      <c r="BR76" s="269"/>
      <c r="BS76" s="949"/>
      <c r="BT76" s="950"/>
      <c r="BU76" s="950"/>
      <c r="BV76" s="950"/>
      <c r="BW76" s="950"/>
      <c r="BX76" s="950"/>
      <c r="BY76" s="950"/>
      <c r="BZ76" s="950"/>
      <c r="CA76" s="950"/>
      <c r="CB76" s="950"/>
      <c r="CC76" s="950"/>
      <c r="CD76" s="950"/>
      <c r="CE76" s="950"/>
      <c r="CF76" s="950"/>
      <c r="CG76" s="951"/>
      <c r="CH76" s="946"/>
      <c r="CI76" s="947"/>
      <c r="CJ76" s="947"/>
      <c r="CK76" s="947"/>
      <c r="CL76" s="948"/>
      <c r="CM76" s="946"/>
      <c r="CN76" s="947"/>
      <c r="CO76" s="947"/>
      <c r="CP76" s="947"/>
      <c r="CQ76" s="948"/>
      <c r="CR76" s="946"/>
      <c r="CS76" s="947"/>
      <c r="CT76" s="947"/>
      <c r="CU76" s="947"/>
      <c r="CV76" s="948"/>
      <c r="CW76" s="946"/>
      <c r="CX76" s="947"/>
      <c r="CY76" s="947"/>
      <c r="CZ76" s="947"/>
      <c r="DA76" s="948"/>
      <c r="DB76" s="946"/>
      <c r="DC76" s="947"/>
      <c r="DD76" s="947"/>
      <c r="DE76" s="947"/>
      <c r="DF76" s="948"/>
      <c r="DG76" s="946"/>
      <c r="DH76" s="947"/>
      <c r="DI76" s="947"/>
      <c r="DJ76" s="947"/>
      <c r="DK76" s="948"/>
      <c r="DL76" s="946"/>
      <c r="DM76" s="947"/>
      <c r="DN76" s="947"/>
      <c r="DO76" s="947"/>
      <c r="DP76" s="948"/>
      <c r="DQ76" s="946"/>
      <c r="DR76" s="947"/>
      <c r="DS76" s="947"/>
      <c r="DT76" s="947"/>
      <c r="DU76" s="948"/>
      <c r="DV76" s="943"/>
      <c r="DW76" s="944"/>
      <c r="DX76" s="944"/>
      <c r="DY76" s="944"/>
      <c r="DZ76" s="945"/>
      <c r="EA76" s="248"/>
    </row>
    <row r="77" spans="1:131" s="249" customFormat="1" ht="26.25" customHeight="1">
      <c r="A77" s="263">
        <v>10</v>
      </c>
      <c r="B77" s="959" t="s">
        <v>595</v>
      </c>
      <c r="C77" s="960"/>
      <c r="D77" s="960"/>
      <c r="E77" s="960"/>
      <c r="F77" s="960"/>
      <c r="G77" s="960"/>
      <c r="H77" s="960"/>
      <c r="I77" s="960"/>
      <c r="J77" s="960"/>
      <c r="K77" s="960"/>
      <c r="L77" s="960"/>
      <c r="M77" s="960"/>
      <c r="N77" s="960"/>
      <c r="O77" s="960"/>
      <c r="P77" s="961"/>
      <c r="Q77" s="965">
        <v>297</v>
      </c>
      <c r="R77" s="966"/>
      <c r="S77" s="966"/>
      <c r="T77" s="966"/>
      <c r="U77" s="916"/>
      <c r="V77" s="967">
        <v>286</v>
      </c>
      <c r="W77" s="966"/>
      <c r="X77" s="966"/>
      <c r="Y77" s="966"/>
      <c r="Z77" s="916"/>
      <c r="AA77" s="967">
        <v>11</v>
      </c>
      <c r="AB77" s="966"/>
      <c r="AC77" s="966"/>
      <c r="AD77" s="966"/>
      <c r="AE77" s="916"/>
      <c r="AF77" s="967">
        <v>11</v>
      </c>
      <c r="AG77" s="966"/>
      <c r="AH77" s="966"/>
      <c r="AI77" s="966"/>
      <c r="AJ77" s="916"/>
      <c r="AK77" s="967">
        <v>85</v>
      </c>
      <c r="AL77" s="966"/>
      <c r="AM77" s="966"/>
      <c r="AN77" s="966"/>
      <c r="AO77" s="916"/>
      <c r="AP77" s="967" t="s">
        <v>585</v>
      </c>
      <c r="AQ77" s="966"/>
      <c r="AR77" s="966"/>
      <c r="AS77" s="966"/>
      <c r="AT77" s="916"/>
      <c r="AU77" s="967" t="s">
        <v>516</v>
      </c>
      <c r="AV77" s="966"/>
      <c r="AW77" s="966"/>
      <c r="AX77" s="966"/>
      <c r="AY77" s="916"/>
      <c r="AZ77" s="963"/>
      <c r="BA77" s="963"/>
      <c r="BB77" s="963"/>
      <c r="BC77" s="963"/>
      <c r="BD77" s="964"/>
      <c r="BE77" s="267"/>
      <c r="BF77" s="267"/>
      <c r="BG77" s="267"/>
      <c r="BH77" s="267"/>
      <c r="BI77" s="267"/>
      <c r="BJ77" s="267"/>
      <c r="BK77" s="267"/>
      <c r="BL77" s="267"/>
      <c r="BM77" s="267"/>
      <c r="BN77" s="267"/>
      <c r="BO77" s="267"/>
      <c r="BP77" s="267"/>
      <c r="BQ77" s="264">
        <v>71</v>
      </c>
      <c r="BR77" s="269"/>
      <c r="BS77" s="949"/>
      <c r="BT77" s="950"/>
      <c r="BU77" s="950"/>
      <c r="BV77" s="950"/>
      <c r="BW77" s="950"/>
      <c r="BX77" s="950"/>
      <c r="BY77" s="950"/>
      <c r="BZ77" s="950"/>
      <c r="CA77" s="950"/>
      <c r="CB77" s="950"/>
      <c r="CC77" s="950"/>
      <c r="CD77" s="950"/>
      <c r="CE77" s="950"/>
      <c r="CF77" s="950"/>
      <c r="CG77" s="951"/>
      <c r="CH77" s="946"/>
      <c r="CI77" s="947"/>
      <c r="CJ77" s="947"/>
      <c r="CK77" s="947"/>
      <c r="CL77" s="948"/>
      <c r="CM77" s="946"/>
      <c r="CN77" s="947"/>
      <c r="CO77" s="947"/>
      <c r="CP77" s="947"/>
      <c r="CQ77" s="948"/>
      <c r="CR77" s="946"/>
      <c r="CS77" s="947"/>
      <c r="CT77" s="947"/>
      <c r="CU77" s="947"/>
      <c r="CV77" s="948"/>
      <c r="CW77" s="946"/>
      <c r="CX77" s="947"/>
      <c r="CY77" s="947"/>
      <c r="CZ77" s="947"/>
      <c r="DA77" s="948"/>
      <c r="DB77" s="946"/>
      <c r="DC77" s="947"/>
      <c r="DD77" s="947"/>
      <c r="DE77" s="947"/>
      <c r="DF77" s="948"/>
      <c r="DG77" s="946"/>
      <c r="DH77" s="947"/>
      <c r="DI77" s="947"/>
      <c r="DJ77" s="947"/>
      <c r="DK77" s="948"/>
      <c r="DL77" s="946"/>
      <c r="DM77" s="947"/>
      <c r="DN77" s="947"/>
      <c r="DO77" s="947"/>
      <c r="DP77" s="948"/>
      <c r="DQ77" s="946"/>
      <c r="DR77" s="947"/>
      <c r="DS77" s="947"/>
      <c r="DT77" s="947"/>
      <c r="DU77" s="948"/>
      <c r="DV77" s="943"/>
      <c r="DW77" s="944"/>
      <c r="DX77" s="944"/>
      <c r="DY77" s="944"/>
      <c r="DZ77" s="945"/>
      <c r="EA77" s="248"/>
    </row>
    <row r="78" spans="1:131" s="249" customFormat="1" ht="26.25" customHeight="1">
      <c r="A78" s="263">
        <v>11</v>
      </c>
      <c r="B78" s="959" t="s">
        <v>596</v>
      </c>
      <c r="C78" s="960"/>
      <c r="D78" s="960"/>
      <c r="E78" s="960"/>
      <c r="F78" s="960"/>
      <c r="G78" s="960"/>
      <c r="H78" s="960"/>
      <c r="I78" s="960"/>
      <c r="J78" s="960"/>
      <c r="K78" s="960"/>
      <c r="L78" s="960"/>
      <c r="M78" s="960"/>
      <c r="N78" s="960"/>
      <c r="O78" s="960"/>
      <c r="P78" s="961"/>
      <c r="Q78" s="962">
        <v>55</v>
      </c>
      <c r="R78" s="917"/>
      <c r="S78" s="917"/>
      <c r="T78" s="917"/>
      <c r="U78" s="917"/>
      <c r="V78" s="917">
        <v>55</v>
      </c>
      <c r="W78" s="917"/>
      <c r="X78" s="917"/>
      <c r="Y78" s="917"/>
      <c r="Z78" s="917"/>
      <c r="AA78" s="917">
        <v>0</v>
      </c>
      <c r="AB78" s="917"/>
      <c r="AC78" s="917"/>
      <c r="AD78" s="917"/>
      <c r="AE78" s="917"/>
      <c r="AF78" s="917">
        <v>0</v>
      </c>
      <c r="AG78" s="917"/>
      <c r="AH78" s="917"/>
      <c r="AI78" s="917"/>
      <c r="AJ78" s="917"/>
      <c r="AK78" s="917" t="s">
        <v>585</v>
      </c>
      <c r="AL78" s="917"/>
      <c r="AM78" s="917"/>
      <c r="AN78" s="917"/>
      <c r="AO78" s="917"/>
      <c r="AP78" s="917" t="s">
        <v>585</v>
      </c>
      <c r="AQ78" s="917"/>
      <c r="AR78" s="917"/>
      <c r="AS78" s="917"/>
      <c r="AT78" s="917"/>
      <c r="AU78" s="917" t="s">
        <v>516</v>
      </c>
      <c r="AV78" s="917"/>
      <c r="AW78" s="917"/>
      <c r="AX78" s="917"/>
      <c r="AY78" s="917"/>
      <c r="AZ78" s="963"/>
      <c r="BA78" s="963"/>
      <c r="BB78" s="963"/>
      <c r="BC78" s="963"/>
      <c r="BD78" s="964"/>
      <c r="BE78" s="267"/>
      <c r="BF78" s="267"/>
      <c r="BG78" s="267"/>
      <c r="BH78" s="267"/>
      <c r="BI78" s="267"/>
      <c r="BJ78" s="270"/>
      <c r="BK78" s="270"/>
      <c r="BL78" s="270"/>
      <c r="BM78" s="270"/>
      <c r="BN78" s="270"/>
      <c r="BO78" s="267"/>
      <c r="BP78" s="267"/>
      <c r="BQ78" s="264">
        <v>72</v>
      </c>
      <c r="BR78" s="269"/>
      <c r="BS78" s="949"/>
      <c r="BT78" s="950"/>
      <c r="BU78" s="950"/>
      <c r="BV78" s="950"/>
      <c r="BW78" s="950"/>
      <c r="BX78" s="950"/>
      <c r="BY78" s="950"/>
      <c r="BZ78" s="950"/>
      <c r="CA78" s="950"/>
      <c r="CB78" s="950"/>
      <c r="CC78" s="950"/>
      <c r="CD78" s="950"/>
      <c r="CE78" s="950"/>
      <c r="CF78" s="950"/>
      <c r="CG78" s="951"/>
      <c r="CH78" s="946"/>
      <c r="CI78" s="947"/>
      <c r="CJ78" s="947"/>
      <c r="CK78" s="947"/>
      <c r="CL78" s="948"/>
      <c r="CM78" s="946"/>
      <c r="CN78" s="947"/>
      <c r="CO78" s="947"/>
      <c r="CP78" s="947"/>
      <c r="CQ78" s="948"/>
      <c r="CR78" s="946"/>
      <c r="CS78" s="947"/>
      <c r="CT78" s="947"/>
      <c r="CU78" s="947"/>
      <c r="CV78" s="948"/>
      <c r="CW78" s="946"/>
      <c r="CX78" s="947"/>
      <c r="CY78" s="947"/>
      <c r="CZ78" s="947"/>
      <c r="DA78" s="948"/>
      <c r="DB78" s="946"/>
      <c r="DC78" s="947"/>
      <c r="DD78" s="947"/>
      <c r="DE78" s="947"/>
      <c r="DF78" s="948"/>
      <c r="DG78" s="946"/>
      <c r="DH78" s="947"/>
      <c r="DI78" s="947"/>
      <c r="DJ78" s="947"/>
      <c r="DK78" s="948"/>
      <c r="DL78" s="946"/>
      <c r="DM78" s="947"/>
      <c r="DN78" s="947"/>
      <c r="DO78" s="947"/>
      <c r="DP78" s="948"/>
      <c r="DQ78" s="946"/>
      <c r="DR78" s="947"/>
      <c r="DS78" s="947"/>
      <c r="DT78" s="947"/>
      <c r="DU78" s="948"/>
      <c r="DV78" s="943"/>
      <c r="DW78" s="944"/>
      <c r="DX78" s="944"/>
      <c r="DY78" s="944"/>
      <c r="DZ78" s="945"/>
      <c r="EA78" s="248"/>
    </row>
    <row r="79" spans="1:131" s="249" customFormat="1" ht="26.25" customHeight="1">
      <c r="A79" s="263">
        <v>12</v>
      </c>
      <c r="B79" s="959" t="s">
        <v>597</v>
      </c>
      <c r="C79" s="960"/>
      <c r="D79" s="960"/>
      <c r="E79" s="960"/>
      <c r="F79" s="960"/>
      <c r="G79" s="960"/>
      <c r="H79" s="960"/>
      <c r="I79" s="960"/>
      <c r="J79" s="960"/>
      <c r="K79" s="960"/>
      <c r="L79" s="960"/>
      <c r="M79" s="960"/>
      <c r="N79" s="960"/>
      <c r="O79" s="960"/>
      <c r="P79" s="961"/>
      <c r="Q79" s="962">
        <v>109</v>
      </c>
      <c r="R79" s="917"/>
      <c r="S79" s="917"/>
      <c r="T79" s="917"/>
      <c r="U79" s="917"/>
      <c r="V79" s="917">
        <v>108</v>
      </c>
      <c r="W79" s="917"/>
      <c r="X79" s="917"/>
      <c r="Y79" s="917"/>
      <c r="Z79" s="917"/>
      <c r="AA79" s="917">
        <v>1</v>
      </c>
      <c r="AB79" s="917"/>
      <c r="AC79" s="917"/>
      <c r="AD79" s="917"/>
      <c r="AE79" s="917"/>
      <c r="AF79" s="917">
        <v>1</v>
      </c>
      <c r="AG79" s="917"/>
      <c r="AH79" s="917"/>
      <c r="AI79" s="917"/>
      <c r="AJ79" s="917"/>
      <c r="AK79" s="917" t="s">
        <v>585</v>
      </c>
      <c r="AL79" s="917"/>
      <c r="AM79" s="917"/>
      <c r="AN79" s="917"/>
      <c r="AO79" s="917"/>
      <c r="AP79" s="917" t="s">
        <v>585</v>
      </c>
      <c r="AQ79" s="917"/>
      <c r="AR79" s="917"/>
      <c r="AS79" s="917"/>
      <c r="AT79" s="917"/>
      <c r="AU79" s="917" t="s">
        <v>516</v>
      </c>
      <c r="AV79" s="917"/>
      <c r="AW79" s="917"/>
      <c r="AX79" s="917"/>
      <c r="AY79" s="917"/>
      <c r="AZ79" s="963"/>
      <c r="BA79" s="963"/>
      <c r="BB79" s="963"/>
      <c r="BC79" s="963"/>
      <c r="BD79" s="964"/>
      <c r="BE79" s="267"/>
      <c r="BF79" s="267"/>
      <c r="BG79" s="267"/>
      <c r="BH79" s="267"/>
      <c r="BI79" s="267"/>
      <c r="BJ79" s="270"/>
      <c r="BK79" s="270"/>
      <c r="BL79" s="270"/>
      <c r="BM79" s="270"/>
      <c r="BN79" s="270"/>
      <c r="BO79" s="267"/>
      <c r="BP79" s="267"/>
      <c r="BQ79" s="264">
        <v>73</v>
      </c>
      <c r="BR79" s="269"/>
      <c r="BS79" s="949"/>
      <c r="BT79" s="950"/>
      <c r="BU79" s="950"/>
      <c r="BV79" s="950"/>
      <c r="BW79" s="950"/>
      <c r="BX79" s="950"/>
      <c r="BY79" s="950"/>
      <c r="BZ79" s="950"/>
      <c r="CA79" s="950"/>
      <c r="CB79" s="950"/>
      <c r="CC79" s="950"/>
      <c r="CD79" s="950"/>
      <c r="CE79" s="950"/>
      <c r="CF79" s="950"/>
      <c r="CG79" s="951"/>
      <c r="CH79" s="946"/>
      <c r="CI79" s="947"/>
      <c r="CJ79" s="947"/>
      <c r="CK79" s="947"/>
      <c r="CL79" s="948"/>
      <c r="CM79" s="946"/>
      <c r="CN79" s="947"/>
      <c r="CO79" s="947"/>
      <c r="CP79" s="947"/>
      <c r="CQ79" s="948"/>
      <c r="CR79" s="946"/>
      <c r="CS79" s="947"/>
      <c r="CT79" s="947"/>
      <c r="CU79" s="947"/>
      <c r="CV79" s="948"/>
      <c r="CW79" s="946"/>
      <c r="CX79" s="947"/>
      <c r="CY79" s="947"/>
      <c r="CZ79" s="947"/>
      <c r="DA79" s="948"/>
      <c r="DB79" s="946"/>
      <c r="DC79" s="947"/>
      <c r="DD79" s="947"/>
      <c r="DE79" s="947"/>
      <c r="DF79" s="948"/>
      <c r="DG79" s="946"/>
      <c r="DH79" s="947"/>
      <c r="DI79" s="947"/>
      <c r="DJ79" s="947"/>
      <c r="DK79" s="948"/>
      <c r="DL79" s="946"/>
      <c r="DM79" s="947"/>
      <c r="DN79" s="947"/>
      <c r="DO79" s="947"/>
      <c r="DP79" s="948"/>
      <c r="DQ79" s="946"/>
      <c r="DR79" s="947"/>
      <c r="DS79" s="947"/>
      <c r="DT79" s="947"/>
      <c r="DU79" s="948"/>
      <c r="DV79" s="943"/>
      <c r="DW79" s="944"/>
      <c r="DX79" s="944"/>
      <c r="DY79" s="944"/>
      <c r="DZ79" s="945"/>
      <c r="EA79" s="248"/>
    </row>
    <row r="80" spans="1:131" s="249" customFormat="1" ht="26.25" customHeight="1">
      <c r="A80" s="263">
        <v>13</v>
      </c>
      <c r="B80" s="959" t="s">
        <v>598</v>
      </c>
      <c r="C80" s="960"/>
      <c r="D80" s="960"/>
      <c r="E80" s="960"/>
      <c r="F80" s="960"/>
      <c r="G80" s="960"/>
      <c r="H80" s="960"/>
      <c r="I80" s="960"/>
      <c r="J80" s="960"/>
      <c r="K80" s="960"/>
      <c r="L80" s="960"/>
      <c r="M80" s="960"/>
      <c r="N80" s="960"/>
      <c r="O80" s="960"/>
      <c r="P80" s="961"/>
      <c r="Q80" s="962">
        <v>6</v>
      </c>
      <c r="R80" s="917"/>
      <c r="S80" s="917"/>
      <c r="T80" s="917"/>
      <c r="U80" s="917"/>
      <c r="V80" s="917">
        <v>5</v>
      </c>
      <c r="W80" s="917"/>
      <c r="X80" s="917"/>
      <c r="Y80" s="917"/>
      <c r="Z80" s="917"/>
      <c r="AA80" s="917">
        <v>1</v>
      </c>
      <c r="AB80" s="917"/>
      <c r="AC80" s="917"/>
      <c r="AD80" s="917"/>
      <c r="AE80" s="917"/>
      <c r="AF80" s="917">
        <v>1</v>
      </c>
      <c r="AG80" s="917"/>
      <c r="AH80" s="917"/>
      <c r="AI80" s="917"/>
      <c r="AJ80" s="917"/>
      <c r="AK80" s="917" t="s">
        <v>585</v>
      </c>
      <c r="AL80" s="917"/>
      <c r="AM80" s="917"/>
      <c r="AN80" s="917"/>
      <c r="AO80" s="917"/>
      <c r="AP80" s="917" t="s">
        <v>585</v>
      </c>
      <c r="AQ80" s="917"/>
      <c r="AR80" s="917"/>
      <c r="AS80" s="917"/>
      <c r="AT80" s="917"/>
      <c r="AU80" s="917" t="s">
        <v>516</v>
      </c>
      <c r="AV80" s="917"/>
      <c r="AW80" s="917"/>
      <c r="AX80" s="917"/>
      <c r="AY80" s="917"/>
      <c r="AZ80" s="963"/>
      <c r="BA80" s="963"/>
      <c r="BB80" s="963"/>
      <c r="BC80" s="963"/>
      <c r="BD80" s="964"/>
      <c r="BE80" s="267"/>
      <c r="BF80" s="267"/>
      <c r="BG80" s="267"/>
      <c r="BH80" s="267"/>
      <c r="BI80" s="267"/>
      <c r="BJ80" s="267"/>
      <c r="BK80" s="267"/>
      <c r="BL80" s="267"/>
      <c r="BM80" s="267"/>
      <c r="BN80" s="267"/>
      <c r="BO80" s="267"/>
      <c r="BP80" s="267"/>
      <c r="BQ80" s="264">
        <v>74</v>
      </c>
      <c r="BR80" s="269"/>
      <c r="BS80" s="949"/>
      <c r="BT80" s="950"/>
      <c r="BU80" s="950"/>
      <c r="BV80" s="950"/>
      <c r="BW80" s="950"/>
      <c r="BX80" s="950"/>
      <c r="BY80" s="950"/>
      <c r="BZ80" s="950"/>
      <c r="CA80" s="950"/>
      <c r="CB80" s="950"/>
      <c r="CC80" s="950"/>
      <c r="CD80" s="950"/>
      <c r="CE80" s="950"/>
      <c r="CF80" s="950"/>
      <c r="CG80" s="951"/>
      <c r="CH80" s="946"/>
      <c r="CI80" s="947"/>
      <c r="CJ80" s="947"/>
      <c r="CK80" s="947"/>
      <c r="CL80" s="948"/>
      <c r="CM80" s="946"/>
      <c r="CN80" s="947"/>
      <c r="CO80" s="947"/>
      <c r="CP80" s="947"/>
      <c r="CQ80" s="948"/>
      <c r="CR80" s="946"/>
      <c r="CS80" s="947"/>
      <c r="CT80" s="947"/>
      <c r="CU80" s="947"/>
      <c r="CV80" s="948"/>
      <c r="CW80" s="946"/>
      <c r="CX80" s="947"/>
      <c r="CY80" s="947"/>
      <c r="CZ80" s="947"/>
      <c r="DA80" s="948"/>
      <c r="DB80" s="946"/>
      <c r="DC80" s="947"/>
      <c r="DD80" s="947"/>
      <c r="DE80" s="947"/>
      <c r="DF80" s="948"/>
      <c r="DG80" s="946"/>
      <c r="DH80" s="947"/>
      <c r="DI80" s="947"/>
      <c r="DJ80" s="947"/>
      <c r="DK80" s="948"/>
      <c r="DL80" s="946"/>
      <c r="DM80" s="947"/>
      <c r="DN80" s="947"/>
      <c r="DO80" s="947"/>
      <c r="DP80" s="948"/>
      <c r="DQ80" s="946"/>
      <c r="DR80" s="947"/>
      <c r="DS80" s="947"/>
      <c r="DT80" s="947"/>
      <c r="DU80" s="948"/>
      <c r="DV80" s="943"/>
      <c r="DW80" s="944"/>
      <c r="DX80" s="944"/>
      <c r="DY80" s="944"/>
      <c r="DZ80" s="945"/>
      <c r="EA80" s="248"/>
    </row>
    <row r="81" spans="1:131" s="249" customFormat="1" ht="26.25" customHeight="1">
      <c r="A81" s="263">
        <v>14</v>
      </c>
      <c r="B81" s="959" t="s">
        <v>599</v>
      </c>
      <c r="C81" s="960"/>
      <c r="D81" s="960"/>
      <c r="E81" s="960"/>
      <c r="F81" s="960"/>
      <c r="G81" s="960"/>
      <c r="H81" s="960"/>
      <c r="I81" s="960"/>
      <c r="J81" s="960"/>
      <c r="K81" s="960"/>
      <c r="L81" s="960"/>
      <c r="M81" s="960"/>
      <c r="N81" s="960"/>
      <c r="O81" s="960"/>
      <c r="P81" s="961"/>
      <c r="Q81" s="962">
        <v>7294</v>
      </c>
      <c r="R81" s="917"/>
      <c r="S81" s="917"/>
      <c r="T81" s="917"/>
      <c r="U81" s="917"/>
      <c r="V81" s="917">
        <v>5559</v>
      </c>
      <c r="W81" s="917"/>
      <c r="X81" s="917"/>
      <c r="Y81" s="917"/>
      <c r="Z81" s="917"/>
      <c r="AA81" s="917">
        <v>1735</v>
      </c>
      <c r="AB81" s="917"/>
      <c r="AC81" s="917"/>
      <c r="AD81" s="917"/>
      <c r="AE81" s="917"/>
      <c r="AF81" s="917">
        <v>1735</v>
      </c>
      <c r="AG81" s="917"/>
      <c r="AH81" s="917"/>
      <c r="AI81" s="917"/>
      <c r="AJ81" s="917"/>
      <c r="AK81" s="917">
        <v>21</v>
      </c>
      <c r="AL81" s="917"/>
      <c r="AM81" s="917"/>
      <c r="AN81" s="917"/>
      <c r="AO81" s="917"/>
      <c r="AP81" s="917" t="s">
        <v>585</v>
      </c>
      <c r="AQ81" s="917"/>
      <c r="AR81" s="917"/>
      <c r="AS81" s="917"/>
      <c r="AT81" s="917"/>
      <c r="AU81" s="917" t="s">
        <v>516</v>
      </c>
      <c r="AV81" s="917"/>
      <c r="AW81" s="917"/>
      <c r="AX81" s="917"/>
      <c r="AY81" s="917"/>
      <c r="AZ81" s="963"/>
      <c r="BA81" s="963"/>
      <c r="BB81" s="963"/>
      <c r="BC81" s="963"/>
      <c r="BD81" s="964"/>
      <c r="BE81" s="267"/>
      <c r="BF81" s="267"/>
      <c r="BG81" s="267"/>
      <c r="BH81" s="267"/>
      <c r="BI81" s="267"/>
      <c r="BJ81" s="267"/>
      <c r="BK81" s="267"/>
      <c r="BL81" s="267"/>
      <c r="BM81" s="267"/>
      <c r="BN81" s="267"/>
      <c r="BO81" s="267"/>
      <c r="BP81" s="267"/>
      <c r="BQ81" s="264">
        <v>75</v>
      </c>
      <c r="BR81" s="269"/>
      <c r="BS81" s="949"/>
      <c r="BT81" s="950"/>
      <c r="BU81" s="950"/>
      <c r="BV81" s="950"/>
      <c r="BW81" s="950"/>
      <c r="BX81" s="950"/>
      <c r="BY81" s="950"/>
      <c r="BZ81" s="950"/>
      <c r="CA81" s="950"/>
      <c r="CB81" s="950"/>
      <c r="CC81" s="950"/>
      <c r="CD81" s="950"/>
      <c r="CE81" s="950"/>
      <c r="CF81" s="950"/>
      <c r="CG81" s="951"/>
      <c r="CH81" s="946"/>
      <c r="CI81" s="947"/>
      <c r="CJ81" s="947"/>
      <c r="CK81" s="947"/>
      <c r="CL81" s="948"/>
      <c r="CM81" s="946"/>
      <c r="CN81" s="947"/>
      <c r="CO81" s="947"/>
      <c r="CP81" s="947"/>
      <c r="CQ81" s="948"/>
      <c r="CR81" s="946"/>
      <c r="CS81" s="947"/>
      <c r="CT81" s="947"/>
      <c r="CU81" s="947"/>
      <c r="CV81" s="948"/>
      <c r="CW81" s="946"/>
      <c r="CX81" s="947"/>
      <c r="CY81" s="947"/>
      <c r="CZ81" s="947"/>
      <c r="DA81" s="948"/>
      <c r="DB81" s="946"/>
      <c r="DC81" s="947"/>
      <c r="DD81" s="947"/>
      <c r="DE81" s="947"/>
      <c r="DF81" s="948"/>
      <c r="DG81" s="946"/>
      <c r="DH81" s="947"/>
      <c r="DI81" s="947"/>
      <c r="DJ81" s="947"/>
      <c r="DK81" s="948"/>
      <c r="DL81" s="946"/>
      <c r="DM81" s="947"/>
      <c r="DN81" s="947"/>
      <c r="DO81" s="947"/>
      <c r="DP81" s="948"/>
      <c r="DQ81" s="946"/>
      <c r="DR81" s="947"/>
      <c r="DS81" s="947"/>
      <c r="DT81" s="947"/>
      <c r="DU81" s="948"/>
      <c r="DV81" s="943"/>
      <c r="DW81" s="944"/>
      <c r="DX81" s="944"/>
      <c r="DY81" s="944"/>
      <c r="DZ81" s="945"/>
      <c r="EA81" s="248"/>
    </row>
    <row r="82" spans="1:131" s="249" customFormat="1" ht="26.25" customHeight="1">
      <c r="A82" s="263">
        <v>15</v>
      </c>
      <c r="B82" s="959" t="s">
        <v>600</v>
      </c>
      <c r="C82" s="960"/>
      <c r="D82" s="960"/>
      <c r="E82" s="960"/>
      <c r="F82" s="960"/>
      <c r="G82" s="960"/>
      <c r="H82" s="960"/>
      <c r="I82" s="960"/>
      <c r="J82" s="960"/>
      <c r="K82" s="960"/>
      <c r="L82" s="960"/>
      <c r="M82" s="960"/>
      <c r="N82" s="960"/>
      <c r="O82" s="960"/>
      <c r="P82" s="961"/>
      <c r="Q82" s="962">
        <v>266</v>
      </c>
      <c r="R82" s="917"/>
      <c r="S82" s="917"/>
      <c r="T82" s="917"/>
      <c r="U82" s="917"/>
      <c r="V82" s="917">
        <v>257</v>
      </c>
      <c r="W82" s="917"/>
      <c r="X82" s="917"/>
      <c r="Y82" s="917"/>
      <c r="Z82" s="917"/>
      <c r="AA82" s="917">
        <v>9</v>
      </c>
      <c r="AB82" s="917"/>
      <c r="AC82" s="917"/>
      <c r="AD82" s="917"/>
      <c r="AE82" s="917"/>
      <c r="AF82" s="917">
        <v>9</v>
      </c>
      <c r="AG82" s="917"/>
      <c r="AH82" s="917"/>
      <c r="AI82" s="917"/>
      <c r="AJ82" s="917"/>
      <c r="AK82" s="917" t="s">
        <v>585</v>
      </c>
      <c r="AL82" s="917"/>
      <c r="AM82" s="917"/>
      <c r="AN82" s="917"/>
      <c r="AO82" s="917"/>
      <c r="AP82" s="917">
        <v>741</v>
      </c>
      <c r="AQ82" s="917"/>
      <c r="AR82" s="917"/>
      <c r="AS82" s="917"/>
      <c r="AT82" s="917"/>
      <c r="AU82" s="917">
        <v>28</v>
      </c>
      <c r="AV82" s="917"/>
      <c r="AW82" s="917"/>
      <c r="AX82" s="917"/>
      <c r="AY82" s="917"/>
      <c r="AZ82" s="963"/>
      <c r="BA82" s="963"/>
      <c r="BB82" s="963"/>
      <c r="BC82" s="963"/>
      <c r="BD82" s="964"/>
      <c r="BE82" s="267"/>
      <c r="BF82" s="267"/>
      <c r="BG82" s="267"/>
      <c r="BH82" s="267"/>
      <c r="BI82" s="267"/>
      <c r="BJ82" s="267"/>
      <c r="BK82" s="267"/>
      <c r="BL82" s="267"/>
      <c r="BM82" s="267"/>
      <c r="BN82" s="267"/>
      <c r="BO82" s="267"/>
      <c r="BP82" s="267"/>
      <c r="BQ82" s="264">
        <v>76</v>
      </c>
      <c r="BR82" s="269"/>
      <c r="BS82" s="949"/>
      <c r="BT82" s="950"/>
      <c r="BU82" s="950"/>
      <c r="BV82" s="950"/>
      <c r="BW82" s="950"/>
      <c r="BX82" s="950"/>
      <c r="BY82" s="950"/>
      <c r="BZ82" s="950"/>
      <c r="CA82" s="950"/>
      <c r="CB82" s="950"/>
      <c r="CC82" s="950"/>
      <c r="CD82" s="950"/>
      <c r="CE82" s="950"/>
      <c r="CF82" s="950"/>
      <c r="CG82" s="951"/>
      <c r="CH82" s="946"/>
      <c r="CI82" s="947"/>
      <c r="CJ82" s="947"/>
      <c r="CK82" s="947"/>
      <c r="CL82" s="948"/>
      <c r="CM82" s="946"/>
      <c r="CN82" s="947"/>
      <c r="CO82" s="947"/>
      <c r="CP82" s="947"/>
      <c r="CQ82" s="948"/>
      <c r="CR82" s="946"/>
      <c r="CS82" s="947"/>
      <c r="CT82" s="947"/>
      <c r="CU82" s="947"/>
      <c r="CV82" s="948"/>
      <c r="CW82" s="946"/>
      <c r="CX82" s="947"/>
      <c r="CY82" s="947"/>
      <c r="CZ82" s="947"/>
      <c r="DA82" s="948"/>
      <c r="DB82" s="946"/>
      <c r="DC82" s="947"/>
      <c r="DD82" s="947"/>
      <c r="DE82" s="947"/>
      <c r="DF82" s="948"/>
      <c r="DG82" s="946"/>
      <c r="DH82" s="947"/>
      <c r="DI82" s="947"/>
      <c r="DJ82" s="947"/>
      <c r="DK82" s="948"/>
      <c r="DL82" s="946"/>
      <c r="DM82" s="947"/>
      <c r="DN82" s="947"/>
      <c r="DO82" s="947"/>
      <c r="DP82" s="948"/>
      <c r="DQ82" s="946"/>
      <c r="DR82" s="947"/>
      <c r="DS82" s="947"/>
      <c r="DT82" s="947"/>
      <c r="DU82" s="948"/>
      <c r="DV82" s="943"/>
      <c r="DW82" s="944"/>
      <c r="DX82" s="944"/>
      <c r="DY82" s="944"/>
      <c r="DZ82" s="945"/>
      <c r="EA82" s="248"/>
    </row>
    <row r="83" spans="1:131" s="249" customFormat="1" ht="26.25" customHeight="1">
      <c r="A83" s="263">
        <v>16</v>
      </c>
      <c r="B83" s="959" t="s">
        <v>601</v>
      </c>
      <c r="C83" s="960"/>
      <c r="D83" s="960"/>
      <c r="E83" s="960"/>
      <c r="F83" s="960"/>
      <c r="G83" s="960"/>
      <c r="H83" s="960"/>
      <c r="I83" s="960"/>
      <c r="J83" s="960"/>
      <c r="K83" s="960"/>
      <c r="L83" s="960"/>
      <c r="M83" s="960"/>
      <c r="N83" s="960"/>
      <c r="O83" s="960"/>
      <c r="P83" s="961"/>
      <c r="Q83" s="962">
        <v>3</v>
      </c>
      <c r="R83" s="917"/>
      <c r="S83" s="917"/>
      <c r="T83" s="917"/>
      <c r="U83" s="917"/>
      <c r="V83" s="917">
        <v>2</v>
      </c>
      <c r="W83" s="917"/>
      <c r="X83" s="917"/>
      <c r="Y83" s="917"/>
      <c r="Z83" s="917"/>
      <c r="AA83" s="917">
        <v>1</v>
      </c>
      <c r="AB83" s="917"/>
      <c r="AC83" s="917"/>
      <c r="AD83" s="917"/>
      <c r="AE83" s="917"/>
      <c r="AF83" s="917">
        <v>1</v>
      </c>
      <c r="AG83" s="917"/>
      <c r="AH83" s="917"/>
      <c r="AI83" s="917"/>
      <c r="AJ83" s="917"/>
      <c r="AK83" s="917">
        <v>0</v>
      </c>
      <c r="AL83" s="917"/>
      <c r="AM83" s="917"/>
      <c r="AN83" s="917"/>
      <c r="AO83" s="917"/>
      <c r="AP83" s="917" t="s">
        <v>585</v>
      </c>
      <c r="AQ83" s="917"/>
      <c r="AR83" s="917"/>
      <c r="AS83" s="917"/>
      <c r="AT83" s="917"/>
      <c r="AU83" s="917" t="s">
        <v>516</v>
      </c>
      <c r="AV83" s="917"/>
      <c r="AW83" s="917"/>
      <c r="AX83" s="917"/>
      <c r="AY83" s="917"/>
      <c r="AZ83" s="963"/>
      <c r="BA83" s="963"/>
      <c r="BB83" s="963"/>
      <c r="BC83" s="963"/>
      <c r="BD83" s="964"/>
      <c r="BE83" s="267"/>
      <c r="BF83" s="267"/>
      <c r="BG83" s="267"/>
      <c r="BH83" s="267"/>
      <c r="BI83" s="267"/>
      <c r="BJ83" s="267"/>
      <c r="BK83" s="267"/>
      <c r="BL83" s="267"/>
      <c r="BM83" s="267"/>
      <c r="BN83" s="267"/>
      <c r="BO83" s="267"/>
      <c r="BP83" s="267"/>
      <c r="BQ83" s="264">
        <v>77</v>
      </c>
      <c r="BR83" s="269"/>
      <c r="BS83" s="949"/>
      <c r="BT83" s="950"/>
      <c r="BU83" s="950"/>
      <c r="BV83" s="950"/>
      <c r="BW83" s="950"/>
      <c r="BX83" s="950"/>
      <c r="BY83" s="950"/>
      <c r="BZ83" s="950"/>
      <c r="CA83" s="950"/>
      <c r="CB83" s="950"/>
      <c r="CC83" s="950"/>
      <c r="CD83" s="950"/>
      <c r="CE83" s="950"/>
      <c r="CF83" s="950"/>
      <c r="CG83" s="951"/>
      <c r="CH83" s="946"/>
      <c r="CI83" s="947"/>
      <c r="CJ83" s="947"/>
      <c r="CK83" s="947"/>
      <c r="CL83" s="948"/>
      <c r="CM83" s="946"/>
      <c r="CN83" s="947"/>
      <c r="CO83" s="947"/>
      <c r="CP83" s="947"/>
      <c r="CQ83" s="948"/>
      <c r="CR83" s="946"/>
      <c r="CS83" s="947"/>
      <c r="CT83" s="947"/>
      <c r="CU83" s="947"/>
      <c r="CV83" s="948"/>
      <c r="CW83" s="946"/>
      <c r="CX83" s="947"/>
      <c r="CY83" s="947"/>
      <c r="CZ83" s="947"/>
      <c r="DA83" s="948"/>
      <c r="DB83" s="946"/>
      <c r="DC83" s="947"/>
      <c r="DD83" s="947"/>
      <c r="DE83" s="947"/>
      <c r="DF83" s="948"/>
      <c r="DG83" s="946"/>
      <c r="DH83" s="947"/>
      <c r="DI83" s="947"/>
      <c r="DJ83" s="947"/>
      <c r="DK83" s="948"/>
      <c r="DL83" s="946"/>
      <c r="DM83" s="947"/>
      <c r="DN83" s="947"/>
      <c r="DO83" s="947"/>
      <c r="DP83" s="948"/>
      <c r="DQ83" s="946"/>
      <c r="DR83" s="947"/>
      <c r="DS83" s="947"/>
      <c r="DT83" s="947"/>
      <c r="DU83" s="948"/>
      <c r="DV83" s="943"/>
      <c r="DW83" s="944"/>
      <c r="DX83" s="944"/>
      <c r="DY83" s="944"/>
      <c r="DZ83" s="945"/>
      <c r="EA83" s="248"/>
    </row>
    <row r="84" spans="1:131" s="249" customFormat="1" ht="26.25" customHeight="1">
      <c r="A84" s="263">
        <v>17</v>
      </c>
      <c r="B84" s="959"/>
      <c r="C84" s="960"/>
      <c r="D84" s="960"/>
      <c r="E84" s="960"/>
      <c r="F84" s="960"/>
      <c r="G84" s="960"/>
      <c r="H84" s="960"/>
      <c r="I84" s="960"/>
      <c r="J84" s="960"/>
      <c r="K84" s="960"/>
      <c r="L84" s="960"/>
      <c r="M84" s="960"/>
      <c r="N84" s="960"/>
      <c r="O84" s="960"/>
      <c r="P84" s="961"/>
      <c r="Q84" s="962"/>
      <c r="R84" s="917"/>
      <c r="S84" s="917"/>
      <c r="T84" s="917"/>
      <c r="U84" s="917"/>
      <c r="V84" s="917"/>
      <c r="W84" s="917"/>
      <c r="X84" s="917"/>
      <c r="Y84" s="917"/>
      <c r="Z84" s="917"/>
      <c r="AA84" s="917"/>
      <c r="AB84" s="917"/>
      <c r="AC84" s="917"/>
      <c r="AD84" s="917"/>
      <c r="AE84" s="917"/>
      <c r="AF84" s="917"/>
      <c r="AG84" s="917"/>
      <c r="AH84" s="917"/>
      <c r="AI84" s="917"/>
      <c r="AJ84" s="917"/>
      <c r="AK84" s="917"/>
      <c r="AL84" s="917"/>
      <c r="AM84" s="917"/>
      <c r="AN84" s="917"/>
      <c r="AO84" s="917"/>
      <c r="AP84" s="917"/>
      <c r="AQ84" s="917"/>
      <c r="AR84" s="917"/>
      <c r="AS84" s="917"/>
      <c r="AT84" s="917"/>
      <c r="AU84" s="917"/>
      <c r="AV84" s="917"/>
      <c r="AW84" s="917"/>
      <c r="AX84" s="917"/>
      <c r="AY84" s="917"/>
      <c r="AZ84" s="963"/>
      <c r="BA84" s="963"/>
      <c r="BB84" s="963"/>
      <c r="BC84" s="963"/>
      <c r="BD84" s="964"/>
      <c r="BE84" s="267"/>
      <c r="BF84" s="267"/>
      <c r="BG84" s="267"/>
      <c r="BH84" s="267"/>
      <c r="BI84" s="267"/>
      <c r="BJ84" s="267"/>
      <c r="BK84" s="267"/>
      <c r="BL84" s="267"/>
      <c r="BM84" s="267"/>
      <c r="BN84" s="267"/>
      <c r="BO84" s="267"/>
      <c r="BP84" s="267"/>
      <c r="BQ84" s="264">
        <v>78</v>
      </c>
      <c r="BR84" s="269"/>
      <c r="BS84" s="949"/>
      <c r="BT84" s="950"/>
      <c r="BU84" s="950"/>
      <c r="BV84" s="950"/>
      <c r="BW84" s="950"/>
      <c r="BX84" s="950"/>
      <c r="BY84" s="950"/>
      <c r="BZ84" s="950"/>
      <c r="CA84" s="950"/>
      <c r="CB84" s="950"/>
      <c r="CC84" s="950"/>
      <c r="CD84" s="950"/>
      <c r="CE84" s="950"/>
      <c r="CF84" s="950"/>
      <c r="CG84" s="951"/>
      <c r="CH84" s="946"/>
      <c r="CI84" s="947"/>
      <c r="CJ84" s="947"/>
      <c r="CK84" s="947"/>
      <c r="CL84" s="948"/>
      <c r="CM84" s="946"/>
      <c r="CN84" s="947"/>
      <c r="CO84" s="947"/>
      <c r="CP84" s="947"/>
      <c r="CQ84" s="948"/>
      <c r="CR84" s="946"/>
      <c r="CS84" s="947"/>
      <c r="CT84" s="947"/>
      <c r="CU84" s="947"/>
      <c r="CV84" s="948"/>
      <c r="CW84" s="946"/>
      <c r="CX84" s="947"/>
      <c r="CY84" s="947"/>
      <c r="CZ84" s="947"/>
      <c r="DA84" s="948"/>
      <c r="DB84" s="946"/>
      <c r="DC84" s="947"/>
      <c r="DD84" s="947"/>
      <c r="DE84" s="947"/>
      <c r="DF84" s="948"/>
      <c r="DG84" s="946"/>
      <c r="DH84" s="947"/>
      <c r="DI84" s="947"/>
      <c r="DJ84" s="947"/>
      <c r="DK84" s="948"/>
      <c r="DL84" s="946"/>
      <c r="DM84" s="947"/>
      <c r="DN84" s="947"/>
      <c r="DO84" s="947"/>
      <c r="DP84" s="948"/>
      <c r="DQ84" s="946"/>
      <c r="DR84" s="947"/>
      <c r="DS84" s="947"/>
      <c r="DT84" s="947"/>
      <c r="DU84" s="948"/>
      <c r="DV84" s="943"/>
      <c r="DW84" s="944"/>
      <c r="DX84" s="944"/>
      <c r="DY84" s="944"/>
      <c r="DZ84" s="945"/>
      <c r="EA84" s="248"/>
    </row>
    <row r="85" spans="1:131" s="249" customFormat="1" ht="26.25" customHeight="1">
      <c r="A85" s="263">
        <v>18</v>
      </c>
      <c r="B85" s="959"/>
      <c r="C85" s="960"/>
      <c r="D85" s="960"/>
      <c r="E85" s="960"/>
      <c r="F85" s="960"/>
      <c r="G85" s="960"/>
      <c r="H85" s="960"/>
      <c r="I85" s="960"/>
      <c r="J85" s="960"/>
      <c r="K85" s="960"/>
      <c r="L85" s="960"/>
      <c r="M85" s="960"/>
      <c r="N85" s="960"/>
      <c r="O85" s="960"/>
      <c r="P85" s="961"/>
      <c r="Q85" s="962"/>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7"/>
      <c r="AR85" s="917"/>
      <c r="AS85" s="917"/>
      <c r="AT85" s="917"/>
      <c r="AU85" s="917"/>
      <c r="AV85" s="917"/>
      <c r="AW85" s="917"/>
      <c r="AX85" s="917"/>
      <c r="AY85" s="917"/>
      <c r="AZ85" s="963"/>
      <c r="BA85" s="963"/>
      <c r="BB85" s="963"/>
      <c r="BC85" s="963"/>
      <c r="BD85" s="964"/>
      <c r="BE85" s="267"/>
      <c r="BF85" s="267"/>
      <c r="BG85" s="267"/>
      <c r="BH85" s="267"/>
      <c r="BI85" s="267"/>
      <c r="BJ85" s="267"/>
      <c r="BK85" s="267"/>
      <c r="BL85" s="267"/>
      <c r="BM85" s="267"/>
      <c r="BN85" s="267"/>
      <c r="BO85" s="267"/>
      <c r="BP85" s="267"/>
      <c r="BQ85" s="264">
        <v>79</v>
      </c>
      <c r="BR85" s="269"/>
      <c r="BS85" s="949"/>
      <c r="BT85" s="950"/>
      <c r="BU85" s="950"/>
      <c r="BV85" s="950"/>
      <c r="BW85" s="950"/>
      <c r="BX85" s="950"/>
      <c r="BY85" s="950"/>
      <c r="BZ85" s="950"/>
      <c r="CA85" s="950"/>
      <c r="CB85" s="950"/>
      <c r="CC85" s="950"/>
      <c r="CD85" s="950"/>
      <c r="CE85" s="950"/>
      <c r="CF85" s="950"/>
      <c r="CG85" s="951"/>
      <c r="CH85" s="946"/>
      <c r="CI85" s="947"/>
      <c r="CJ85" s="947"/>
      <c r="CK85" s="947"/>
      <c r="CL85" s="948"/>
      <c r="CM85" s="946"/>
      <c r="CN85" s="947"/>
      <c r="CO85" s="947"/>
      <c r="CP85" s="947"/>
      <c r="CQ85" s="948"/>
      <c r="CR85" s="946"/>
      <c r="CS85" s="947"/>
      <c r="CT85" s="947"/>
      <c r="CU85" s="947"/>
      <c r="CV85" s="948"/>
      <c r="CW85" s="946"/>
      <c r="CX85" s="947"/>
      <c r="CY85" s="947"/>
      <c r="CZ85" s="947"/>
      <c r="DA85" s="948"/>
      <c r="DB85" s="946"/>
      <c r="DC85" s="947"/>
      <c r="DD85" s="947"/>
      <c r="DE85" s="947"/>
      <c r="DF85" s="948"/>
      <c r="DG85" s="946"/>
      <c r="DH85" s="947"/>
      <c r="DI85" s="947"/>
      <c r="DJ85" s="947"/>
      <c r="DK85" s="948"/>
      <c r="DL85" s="946"/>
      <c r="DM85" s="947"/>
      <c r="DN85" s="947"/>
      <c r="DO85" s="947"/>
      <c r="DP85" s="948"/>
      <c r="DQ85" s="946"/>
      <c r="DR85" s="947"/>
      <c r="DS85" s="947"/>
      <c r="DT85" s="947"/>
      <c r="DU85" s="948"/>
      <c r="DV85" s="943"/>
      <c r="DW85" s="944"/>
      <c r="DX85" s="944"/>
      <c r="DY85" s="944"/>
      <c r="DZ85" s="945"/>
      <c r="EA85" s="248"/>
    </row>
    <row r="86" spans="1:131" s="249" customFormat="1" ht="26.25" customHeight="1">
      <c r="A86" s="263">
        <v>19</v>
      </c>
      <c r="B86" s="959"/>
      <c r="C86" s="960"/>
      <c r="D86" s="960"/>
      <c r="E86" s="960"/>
      <c r="F86" s="960"/>
      <c r="G86" s="960"/>
      <c r="H86" s="960"/>
      <c r="I86" s="960"/>
      <c r="J86" s="960"/>
      <c r="K86" s="960"/>
      <c r="L86" s="960"/>
      <c r="M86" s="960"/>
      <c r="N86" s="960"/>
      <c r="O86" s="960"/>
      <c r="P86" s="961"/>
      <c r="Q86" s="962"/>
      <c r="R86" s="917"/>
      <c r="S86" s="917"/>
      <c r="T86" s="917"/>
      <c r="U86" s="917"/>
      <c r="V86" s="917"/>
      <c r="W86" s="917"/>
      <c r="X86" s="917"/>
      <c r="Y86" s="917"/>
      <c r="Z86" s="917"/>
      <c r="AA86" s="917"/>
      <c r="AB86" s="917"/>
      <c r="AC86" s="917"/>
      <c r="AD86" s="917"/>
      <c r="AE86" s="917"/>
      <c r="AF86" s="917"/>
      <c r="AG86" s="917"/>
      <c r="AH86" s="917"/>
      <c r="AI86" s="917"/>
      <c r="AJ86" s="917"/>
      <c r="AK86" s="917"/>
      <c r="AL86" s="917"/>
      <c r="AM86" s="917"/>
      <c r="AN86" s="917"/>
      <c r="AO86" s="917"/>
      <c r="AP86" s="917"/>
      <c r="AQ86" s="917"/>
      <c r="AR86" s="917"/>
      <c r="AS86" s="917"/>
      <c r="AT86" s="917"/>
      <c r="AU86" s="917"/>
      <c r="AV86" s="917"/>
      <c r="AW86" s="917"/>
      <c r="AX86" s="917"/>
      <c r="AY86" s="917"/>
      <c r="AZ86" s="963"/>
      <c r="BA86" s="963"/>
      <c r="BB86" s="963"/>
      <c r="BC86" s="963"/>
      <c r="BD86" s="964"/>
      <c r="BE86" s="267"/>
      <c r="BF86" s="267"/>
      <c r="BG86" s="267"/>
      <c r="BH86" s="267"/>
      <c r="BI86" s="267"/>
      <c r="BJ86" s="267"/>
      <c r="BK86" s="267"/>
      <c r="BL86" s="267"/>
      <c r="BM86" s="267"/>
      <c r="BN86" s="267"/>
      <c r="BO86" s="267"/>
      <c r="BP86" s="267"/>
      <c r="BQ86" s="264">
        <v>80</v>
      </c>
      <c r="BR86" s="269"/>
      <c r="BS86" s="949"/>
      <c r="BT86" s="950"/>
      <c r="BU86" s="950"/>
      <c r="BV86" s="950"/>
      <c r="BW86" s="950"/>
      <c r="BX86" s="950"/>
      <c r="BY86" s="950"/>
      <c r="BZ86" s="950"/>
      <c r="CA86" s="950"/>
      <c r="CB86" s="950"/>
      <c r="CC86" s="950"/>
      <c r="CD86" s="950"/>
      <c r="CE86" s="950"/>
      <c r="CF86" s="950"/>
      <c r="CG86" s="951"/>
      <c r="CH86" s="946"/>
      <c r="CI86" s="947"/>
      <c r="CJ86" s="947"/>
      <c r="CK86" s="947"/>
      <c r="CL86" s="948"/>
      <c r="CM86" s="946"/>
      <c r="CN86" s="947"/>
      <c r="CO86" s="947"/>
      <c r="CP86" s="947"/>
      <c r="CQ86" s="948"/>
      <c r="CR86" s="946"/>
      <c r="CS86" s="947"/>
      <c r="CT86" s="947"/>
      <c r="CU86" s="947"/>
      <c r="CV86" s="948"/>
      <c r="CW86" s="946"/>
      <c r="CX86" s="947"/>
      <c r="CY86" s="947"/>
      <c r="CZ86" s="947"/>
      <c r="DA86" s="948"/>
      <c r="DB86" s="946"/>
      <c r="DC86" s="947"/>
      <c r="DD86" s="947"/>
      <c r="DE86" s="947"/>
      <c r="DF86" s="948"/>
      <c r="DG86" s="946"/>
      <c r="DH86" s="947"/>
      <c r="DI86" s="947"/>
      <c r="DJ86" s="947"/>
      <c r="DK86" s="948"/>
      <c r="DL86" s="946"/>
      <c r="DM86" s="947"/>
      <c r="DN86" s="947"/>
      <c r="DO86" s="947"/>
      <c r="DP86" s="948"/>
      <c r="DQ86" s="946"/>
      <c r="DR86" s="947"/>
      <c r="DS86" s="947"/>
      <c r="DT86" s="947"/>
      <c r="DU86" s="948"/>
      <c r="DV86" s="943"/>
      <c r="DW86" s="944"/>
      <c r="DX86" s="944"/>
      <c r="DY86" s="944"/>
      <c r="DZ86" s="945"/>
      <c r="EA86" s="248"/>
    </row>
    <row r="87" spans="1:131" s="249" customFormat="1" ht="26.25" customHeight="1">
      <c r="A87" s="271">
        <v>20</v>
      </c>
      <c r="B87" s="968"/>
      <c r="C87" s="969"/>
      <c r="D87" s="969"/>
      <c r="E87" s="969"/>
      <c r="F87" s="969"/>
      <c r="G87" s="969"/>
      <c r="H87" s="969"/>
      <c r="I87" s="969"/>
      <c r="J87" s="969"/>
      <c r="K87" s="969"/>
      <c r="L87" s="969"/>
      <c r="M87" s="969"/>
      <c r="N87" s="969"/>
      <c r="O87" s="969"/>
      <c r="P87" s="970"/>
      <c r="Q87" s="971"/>
      <c r="R87" s="972"/>
      <c r="S87" s="972"/>
      <c r="T87" s="972"/>
      <c r="U87" s="972"/>
      <c r="V87" s="972"/>
      <c r="W87" s="972"/>
      <c r="X87" s="972"/>
      <c r="Y87" s="972"/>
      <c r="Z87" s="972"/>
      <c r="AA87" s="972"/>
      <c r="AB87" s="972"/>
      <c r="AC87" s="972"/>
      <c r="AD87" s="972"/>
      <c r="AE87" s="972"/>
      <c r="AF87" s="972"/>
      <c r="AG87" s="972"/>
      <c r="AH87" s="972"/>
      <c r="AI87" s="972"/>
      <c r="AJ87" s="972"/>
      <c r="AK87" s="972"/>
      <c r="AL87" s="972"/>
      <c r="AM87" s="972"/>
      <c r="AN87" s="972"/>
      <c r="AO87" s="972"/>
      <c r="AP87" s="972"/>
      <c r="AQ87" s="972"/>
      <c r="AR87" s="972"/>
      <c r="AS87" s="972"/>
      <c r="AT87" s="972"/>
      <c r="AU87" s="972"/>
      <c r="AV87" s="972"/>
      <c r="AW87" s="972"/>
      <c r="AX87" s="972"/>
      <c r="AY87" s="972"/>
      <c r="AZ87" s="973"/>
      <c r="BA87" s="973"/>
      <c r="BB87" s="973"/>
      <c r="BC87" s="973"/>
      <c r="BD87" s="974"/>
      <c r="BE87" s="267"/>
      <c r="BF87" s="267"/>
      <c r="BG87" s="267"/>
      <c r="BH87" s="267"/>
      <c r="BI87" s="267"/>
      <c r="BJ87" s="267"/>
      <c r="BK87" s="267"/>
      <c r="BL87" s="267"/>
      <c r="BM87" s="267"/>
      <c r="BN87" s="267"/>
      <c r="BO87" s="267"/>
      <c r="BP87" s="267"/>
      <c r="BQ87" s="264">
        <v>81</v>
      </c>
      <c r="BR87" s="269"/>
      <c r="BS87" s="949"/>
      <c r="BT87" s="950"/>
      <c r="BU87" s="950"/>
      <c r="BV87" s="950"/>
      <c r="BW87" s="950"/>
      <c r="BX87" s="950"/>
      <c r="BY87" s="950"/>
      <c r="BZ87" s="950"/>
      <c r="CA87" s="950"/>
      <c r="CB87" s="950"/>
      <c r="CC87" s="950"/>
      <c r="CD87" s="950"/>
      <c r="CE87" s="950"/>
      <c r="CF87" s="950"/>
      <c r="CG87" s="951"/>
      <c r="CH87" s="946"/>
      <c r="CI87" s="947"/>
      <c r="CJ87" s="947"/>
      <c r="CK87" s="947"/>
      <c r="CL87" s="948"/>
      <c r="CM87" s="946"/>
      <c r="CN87" s="947"/>
      <c r="CO87" s="947"/>
      <c r="CP87" s="947"/>
      <c r="CQ87" s="948"/>
      <c r="CR87" s="946"/>
      <c r="CS87" s="947"/>
      <c r="CT87" s="947"/>
      <c r="CU87" s="947"/>
      <c r="CV87" s="948"/>
      <c r="CW87" s="946"/>
      <c r="CX87" s="947"/>
      <c r="CY87" s="947"/>
      <c r="CZ87" s="947"/>
      <c r="DA87" s="948"/>
      <c r="DB87" s="946"/>
      <c r="DC87" s="947"/>
      <c r="DD87" s="947"/>
      <c r="DE87" s="947"/>
      <c r="DF87" s="948"/>
      <c r="DG87" s="946"/>
      <c r="DH87" s="947"/>
      <c r="DI87" s="947"/>
      <c r="DJ87" s="947"/>
      <c r="DK87" s="948"/>
      <c r="DL87" s="946"/>
      <c r="DM87" s="947"/>
      <c r="DN87" s="947"/>
      <c r="DO87" s="947"/>
      <c r="DP87" s="948"/>
      <c r="DQ87" s="946"/>
      <c r="DR87" s="947"/>
      <c r="DS87" s="947"/>
      <c r="DT87" s="947"/>
      <c r="DU87" s="948"/>
      <c r="DV87" s="943"/>
      <c r="DW87" s="944"/>
      <c r="DX87" s="944"/>
      <c r="DY87" s="944"/>
      <c r="DZ87" s="945"/>
      <c r="EA87" s="248"/>
    </row>
    <row r="88" spans="1:131" s="249" customFormat="1" ht="26.25" customHeight="1" thickBot="1">
      <c r="A88" s="266" t="s">
        <v>392</v>
      </c>
      <c r="B88" s="876" t="s">
        <v>424</v>
      </c>
      <c r="C88" s="877"/>
      <c r="D88" s="877"/>
      <c r="E88" s="877"/>
      <c r="F88" s="877"/>
      <c r="G88" s="877"/>
      <c r="H88" s="877"/>
      <c r="I88" s="877"/>
      <c r="J88" s="877"/>
      <c r="K88" s="877"/>
      <c r="L88" s="877"/>
      <c r="M88" s="877"/>
      <c r="N88" s="877"/>
      <c r="O88" s="877"/>
      <c r="P88" s="878"/>
      <c r="Q88" s="924"/>
      <c r="R88" s="925"/>
      <c r="S88" s="925"/>
      <c r="T88" s="925"/>
      <c r="U88" s="925"/>
      <c r="V88" s="925"/>
      <c r="W88" s="925"/>
      <c r="X88" s="925"/>
      <c r="Y88" s="925"/>
      <c r="Z88" s="925"/>
      <c r="AA88" s="925"/>
      <c r="AB88" s="925"/>
      <c r="AC88" s="925"/>
      <c r="AD88" s="925"/>
      <c r="AE88" s="925"/>
      <c r="AF88" s="928"/>
      <c r="AG88" s="928"/>
      <c r="AH88" s="928"/>
      <c r="AI88" s="928"/>
      <c r="AJ88" s="928"/>
      <c r="AK88" s="925"/>
      <c r="AL88" s="925"/>
      <c r="AM88" s="925"/>
      <c r="AN88" s="925"/>
      <c r="AO88" s="925"/>
      <c r="AP88" s="928"/>
      <c r="AQ88" s="928"/>
      <c r="AR88" s="928"/>
      <c r="AS88" s="928"/>
      <c r="AT88" s="928"/>
      <c r="AU88" s="928"/>
      <c r="AV88" s="928"/>
      <c r="AW88" s="928"/>
      <c r="AX88" s="928"/>
      <c r="AY88" s="928"/>
      <c r="AZ88" s="933"/>
      <c r="BA88" s="933"/>
      <c r="BB88" s="933"/>
      <c r="BC88" s="933"/>
      <c r="BD88" s="934"/>
      <c r="BE88" s="267"/>
      <c r="BF88" s="267"/>
      <c r="BG88" s="267"/>
      <c r="BH88" s="267"/>
      <c r="BI88" s="267"/>
      <c r="BJ88" s="267"/>
      <c r="BK88" s="267"/>
      <c r="BL88" s="267"/>
      <c r="BM88" s="267"/>
      <c r="BN88" s="267"/>
      <c r="BO88" s="267"/>
      <c r="BP88" s="267"/>
      <c r="BQ88" s="264">
        <v>82</v>
      </c>
      <c r="BR88" s="269"/>
      <c r="BS88" s="949"/>
      <c r="BT88" s="950"/>
      <c r="BU88" s="950"/>
      <c r="BV88" s="950"/>
      <c r="BW88" s="950"/>
      <c r="BX88" s="950"/>
      <c r="BY88" s="950"/>
      <c r="BZ88" s="950"/>
      <c r="CA88" s="950"/>
      <c r="CB88" s="950"/>
      <c r="CC88" s="950"/>
      <c r="CD88" s="950"/>
      <c r="CE88" s="950"/>
      <c r="CF88" s="950"/>
      <c r="CG88" s="951"/>
      <c r="CH88" s="946"/>
      <c r="CI88" s="947"/>
      <c r="CJ88" s="947"/>
      <c r="CK88" s="947"/>
      <c r="CL88" s="948"/>
      <c r="CM88" s="946"/>
      <c r="CN88" s="947"/>
      <c r="CO88" s="947"/>
      <c r="CP88" s="947"/>
      <c r="CQ88" s="948"/>
      <c r="CR88" s="946"/>
      <c r="CS88" s="947"/>
      <c r="CT88" s="947"/>
      <c r="CU88" s="947"/>
      <c r="CV88" s="948"/>
      <c r="CW88" s="946"/>
      <c r="CX88" s="947"/>
      <c r="CY88" s="947"/>
      <c r="CZ88" s="947"/>
      <c r="DA88" s="948"/>
      <c r="DB88" s="946"/>
      <c r="DC88" s="947"/>
      <c r="DD88" s="947"/>
      <c r="DE88" s="947"/>
      <c r="DF88" s="948"/>
      <c r="DG88" s="946"/>
      <c r="DH88" s="947"/>
      <c r="DI88" s="947"/>
      <c r="DJ88" s="947"/>
      <c r="DK88" s="948"/>
      <c r="DL88" s="946"/>
      <c r="DM88" s="947"/>
      <c r="DN88" s="947"/>
      <c r="DO88" s="947"/>
      <c r="DP88" s="948"/>
      <c r="DQ88" s="946"/>
      <c r="DR88" s="947"/>
      <c r="DS88" s="947"/>
      <c r="DT88" s="947"/>
      <c r="DU88" s="948"/>
      <c r="DV88" s="943"/>
      <c r="DW88" s="944"/>
      <c r="DX88" s="944"/>
      <c r="DY88" s="944"/>
      <c r="DZ88" s="945"/>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9"/>
      <c r="BT89" s="950"/>
      <c r="BU89" s="950"/>
      <c r="BV89" s="950"/>
      <c r="BW89" s="950"/>
      <c r="BX89" s="950"/>
      <c r="BY89" s="950"/>
      <c r="BZ89" s="950"/>
      <c r="CA89" s="950"/>
      <c r="CB89" s="950"/>
      <c r="CC89" s="950"/>
      <c r="CD89" s="950"/>
      <c r="CE89" s="950"/>
      <c r="CF89" s="950"/>
      <c r="CG89" s="951"/>
      <c r="CH89" s="946"/>
      <c r="CI89" s="947"/>
      <c r="CJ89" s="947"/>
      <c r="CK89" s="947"/>
      <c r="CL89" s="948"/>
      <c r="CM89" s="946"/>
      <c r="CN89" s="947"/>
      <c r="CO89" s="947"/>
      <c r="CP89" s="947"/>
      <c r="CQ89" s="948"/>
      <c r="CR89" s="946"/>
      <c r="CS89" s="947"/>
      <c r="CT89" s="947"/>
      <c r="CU89" s="947"/>
      <c r="CV89" s="948"/>
      <c r="CW89" s="946"/>
      <c r="CX89" s="947"/>
      <c r="CY89" s="947"/>
      <c r="CZ89" s="947"/>
      <c r="DA89" s="948"/>
      <c r="DB89" s="946"/>
      <c r="DC89" s="947"/>
      <c r="DD89" s="947"/>
      <c r="DE89" s="947"/>
      <c r="DF89" s="948"/>
      <c r="DG89" s="946"/>
      <c r="DH89" s="947"/>
      <c r="DI89" s="947"/>
      <c r="DJ89" s="947"/>
      <c r="DK89" s="948"/>
      <c r="DL89" s="946"/>
      <c r="DM89" s="947"/>
      <c r="DN89" s="947"/>
      <c r="DO89" s="947"/>
      <c r="DP89" s="948"/>
      <c r="DQ89" s="946"/>
      <c r="DR89" s="947"/>
      <c r="DS89" s="947"/>
      <c r="DT89" s="947"/>
      <c r="DU89" s="948"/>
      <c r="DV89" s="943"/>
      <c r="DW89" s="944"/>
      <c r="DX89" s="944"/>
      <c r="DY89" s="944"/>
      <c r="DZ89" s="945"/>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9"/>
      <c r="BT90" s="950"/>
      <c r="BU90" s="950"/>
      <c r="BV90" s="950"/>
      <c r="BW90" s="950"/>
      <c r="BX90" s="950"/>
      <c r="BY90" s="950"/>
      <c r="BZ90" s="950"/>
      <c r="CA90" s="950"/>
      <c r="CB90" s="950"/>
      <c r="CC90" s="950"/>
      <c r="CD90" s="950"/>
      <c r="CE90" s="950"/>
      <c r="CF90" s="950"/>
      <c r="CG90" s="951"/>
      <c r="CH90" s="946"/>
      <c r="CI90" s="947"/>
      <c r="CJ90" s="947"/>
      <c r="CK90" s="947"/>
      <c r="CL90" s="948"/>
      <c r="CM90" s="946"/>
      <c r="CN90" s="947"/>
      <c r="CO90" s="947"/>
      <c r="CP90" s="947"/>
      <c r="CQ90" s="948"/>
      <c r="CR90" s="946"/>
      <c r="CS90" s="947"/>
      <c r="CT90" s="947"/>
      <c r="CU90" s="947"/>
      <c r="CV90" s="948"/>
      <c r="CW90" s="946"/>
      <c r="CX90" s="947"/>
      <c r="CY90" s="947"/>
      <c r="CZ90" s="947"/>
      <c r="DA90" s="948"/>
      <c r="DB90" s="946"/>
      <c r="DC90" s="947"/>
      <c r="DD90" s="947"/>
      <c r="DE90" s="947"/>
      <c r="DF90" s="948"/>
      <c r="DG90" s="946"/>
      <c r="DH90" s="947"/>
      <c r="DI90" s="947"/>
      <c r="DJ90" s="947"/>
      <c r="DK90" s="948"/>
      <c r="DL90" s="946"/>
      <c r="DM90" s="947"/>
      <c r="DN90" s="947"/>
      <c r="DO90" s="947"/>
      <c r="DP90" s="948"/>
      <c r="DQ90" s="946"/>
      <c r="DR90" s="947"/>
      <c r="DS90" s="947"/>
      <c r="DT90" s="947"/>
      <c r="DU90" s="948"/>
      <c r="DV90" s="943"/>
      <c r="DW90" s="944"/>
      <c r="DX90" s="944"/>
      <c r="DY90" s="944"/>
      <c r="DZ90" s="945"/>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9"/>
      <c r="BT91" s="950"/>
      <c r="BU91" s="950"/>
      <c r="BV91" s="950"/>
      <c r="BW91" s="950"/>
      <c r="BX91" s="950"/>
      <c r="BY91" s="950"/>
      <c r="BZ91" s="950"/>
      <c r="CA91" s="950"/>
      <c r="CB91" s="950"/>
      <c r="CC91" s="950"/>
      <c r="CD91" s="950"/>
      <c r="CE91" s="950"/>
      <c r="CF91" s="950"/>
      <c r="CG91" s="951"/>
      <c r="CH91" s="946"/>
      <c r="CI91" s="947"/>
      <c r="CJ91" s="947"/>
      <c r="CK91" s="947"/>
      <c r="CL91" s="948"/>
      <c r="CM91" s="946"/>
      <c r="CN91" s="947"/>
      <c r="CO91" s="947"/>
      <c r="CP91" s="947"/>
      <c r="CQ91" s="948"/>
      <c r="CR91" s="946"/>
      <c r="CS91" s="947"/>
      <c r="CT91" s="947"/>
      <c r="CU91" s="947"/>
      <c r="CV91" s="948"/>
      <c r="CW91" s="946"/>
      <c r="CX91" s="947"/>
      <c r="CY91" s="947"/>
      <c r="CZ91" s="947"/>
      <c r="DA91" s="948"/>
      <c r="DB91" s="946"/>
      <c r="DC91" s="947"/>
      <c r="DD91" s="947"/>
      <c r="DE91" s="947"/>
      <c r="DF91" s="948"/>
      <c r="DG91" s="946"/>
      <c r="DH91" s="947"/>
      <c r="DI91" s="947"/>
      <c r="DJ91" s="947"/>
      <c r="DK91" s="948"/>
      <c r="DL91" s="946"/>
      <c r="DM91" s="947"/>
      <c r="DN91" s="947"/>
      <c r="DO91" s="947"/>
      <c r="DP91" s="948"/>
      <c r="DQ91" s="946"/>
      <c r="DR91" s="947"/>
      <c r="DS91" s="947"/>
      <c r="DT91" s="947"/>
      <c r="DU91" s="948"/>
      <c r="DV91" s="943"/>
      <c r="DW91" s="944"/>
      <c r="DX91" s="944"/>
      <c r="DY91" s="944"/>
      <c r="DZ91" s="945"/>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9"/>
      <c r="BT92" s="950"/>
      <c r="BU92" s="950"/>
      <c r="BV92" s="950"/>
      <c r="BW92" s="950"/>
      <c r="BX92" s="950"/>
      <c r="BY92" s="950"/>
      <c r="BZ92" s="950"/>
      <c r="CA92" s="950"/>
      <c r="CB92" s="950"/>
      <c r="CC92" s="950"/>
      <c r="CD92" s="950"/>
      <c r="CE92" s="950"/>
      <c r="CF92" s="950"/>
      <c r="CG92" s="951"/>
      <c r="CH92" s="946"/>
      <c r="CI92" s="947"/>
      <c r="CJ92" s="947"/>
      <c r="CK92" s="947"/>
      <c r="CL92" s="948"/>
      <c r="CM92" s="946"/>
      <c r="CN92" s="947"/>
      <c r="CO92" s="947"/>
      <c r="CP92" s="947"/>
      <c r="CQ92" s="948"/>
      <c r="CR92" s="946"/>
      <c r="CS92" s="947"/>
      <c r="CT92" s="947"/>
      <c r="CU92" s="947"/>
      <c r="CV92" s="948"/>
      <c r="CW92" s="946"/>
      <c r="CX92" s="947"/>
      <c r="CY92" s="947"/>
      <c r="CZ92" s="947"/>
      <c r="DA92" s="948"/>
      <c r="DB92" s="946"/>
      <c r="DC92" s="947"/>
      <c r="DD92" s="947"/>
      <c r="DE92" s="947"/>
      <c r="DF92" s="948"/>
      <c r="DG92" s="946"/>
      <c r="DH92" s="947"/>
      <c r="DI92" s="947"/>
      <c r="DJ92" s="947"/>
      <c r="DK92" s="948"/>
      <c r="DL92" s="946"/>
      <c r="DM92" s="947"/>
      <c r="DN92" s="947"/>
      <c r="DO92" s="947"/>
      <c r="DP92" s="948"/>
      <c r="DQ92" s="946"/>
      <c r="DR92" s="947"/>
      <c r="DS92" s="947"/>
      <c r="DT92" s="947"/>
      <c r="DU92" s="948"/>
      <c r="DV92" s="943"/>
      <c r="DW92" s="944"/>
      <c r="DX92" s="944"/>
      <c r="DY92" s="944"/>
      <c r="DZ92" s="945"/>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9"/>
      <c r="BT93" s="950"/>
      <c r="BU93" s="950"/>
      <c r="BV93" s="950"/>
      <c r="BW93" s="950"/>
      <c r="BX93" s="950"/>
      <c r="BY93" s="950"/>
      <c r="BZ93" s="950"/>
      <c r="CA93" s="950"/>
      <c r="CB93" s="950"/>
      <c r="CC93" s="950"/>
      <c r="CD93" s="950"/>
      <c r="CE93" s="950"/>
      <c r="CF93" s="950"/>
      <c r="CG93" s="951"/>
      <c r="CH93" s="946"/>
      <c r="CI93" s="947"/>
      <c r="CJ93" s="947"/>
      <c r="CK93" s="947"/>
      <c r="CL93" s="948"/>
      <c r="CM93" s="946"/>
      <c r="CN93" s="947"/>
      <c r="CO93" s="947"/>
      <c r="CP93" s="947"/>
      <c r="CQ93" s="948"/>
      <c r="CR93" s="946"/>
      <c r="CS93" s="947"/>
      <c r="CT93" s="947"/>
      <c r="CU93" s="947"/>
      <c r="CV93" s="948"/>
      <c r="CW93" s="946"/>
      <c r="CX93" s="947"/>
      <c r="CY93" s="947"/>
      <c r="CZ93" s="947"/>
      <c r="DA93" s="948"/>
      <c r="DB93" s="946"/>
      <c r="DC93" s="947"/>
      <c r="DD93" s="947"/>
      <c r="DE93" s="947"/>
      <c r="DF93" s="948"/>
      <c r="DG93" s="946"/>
      <c r="DH93" s="947"/>
      <c r="DI93" s="947"/>
      <c r="DJ93" s="947"/>
      <c r="DK93" s="948"/>
      <c r="DL93" s="946"/>
      <c r="DM93" s="947"/>
      <c r="DN93" s="947"/>
      <c r="DO93" s="947"/>
      <c r="DP93" s="948"/>
      <c r="DQ93" s="946"/>
      <c r="DR93" s="947"/>
      <c r="DS93" s="947"/>
      <c r="DT93" s="947"/>
      <c r="DU93" s="948"/>
      <c r="DV93" s="943"/>
      <c r="DW93" s="944"/>
      <c r="DX93" s="944"/>
      <c r="DY93" s="944"/>
      <c r="DZ93" s="945"/>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9"/>
      <c r="BT94" s="950"/>
      <c r="BU94" s="950"/>
      <c r="BV94" s="950"/>
      <c r="BW94" s="950"/>
      <c r="BX94" s="950"/>
      <c r="BY94" s="950"/>
      <c r="BZ94" s="950"/>
      <c r="CA94" s="950"/>
      <c r="CB94" s="950"/>
      <c r="CC94" s="950"/>
      <c r="CD94" s="950"/>
      <c r="CE94" s="950"/>
      <c r="CF94" s="950"/>
      <c r="CG94" s="951"/>
      <c r="CH94" s="946"/>
      <c r="CI94" s="947"/>
      <c r="CJ94" s="947"/>
      <c r="CK94" s="947"/>
      <c r="CL94" s="948"/>
      <c r="CM94" s="946"/>
      <c r="CN94" s="947"/>
      <c r="CO94" s="947"/>
      <c r="CP94" s="947"/>
      <c r="CQ94" s="948"/>
      <c r="CR94" s="946"/>
      <c r="CS94" s="947"/>
      <c r="CT94" s="947"/>
      <c r="CU94" s="947"/>
      <c r="CV94" s="948"/>
      <c r="CW94" s="946"/>
      <c r="CX94" s="947"/>
      <c r="CY94" s="947"/>
      <c r="CZ94" s="947"/>
      <c r="DA94" s="948"/>
      <c r="DB94" s="946"/>
      <c r="DC94" s="947"/>
      <c r="DD94" s="947"/>
      <c r="DE94" s="947"/>
      <c r="DF94" s="948"/>
      <c r="DG94" s="946"/>
      <c r="DH94" s="947"/>
      <c r="DI94" s="947"/>
      <c r="DJ94" s="947"/>
      <c r="DK94" s="948"/>
      <c r="DL94" s="946"/>
      <c r="DM94" s="947"/>
      <c r="DN94" s="947"/>
      <c r="DO94" s="947"/>
      <c r="DP94" s="948"/>
      <c r="DQ94" s="946"/>
      <c r="DR94" s="947"/>
      <c r="DS94" s="947"/>
      <c r="DT94" s="947"/>
      <c r="DU94" s="948"/>
      <c r="DV94" s="943"/>
      <c r="DW94" s="944"/>
      <c r="DX94" s="944"/>
      <c r="DY94" s="944"/>
      <c r="DZ94" s="945"/>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9"/>
      <c r="BT95" s="950"/>
      <c r="BU95" s="950"/>
      <c r="BV95" s="950"/>
      <c r="BW95" s="950"/>
      <c r="BX95" s="950"/>
      <c r="BY95" s="950"/>
      <c r="BZ95" s="950"/>
      <c r="CA95" s="950"/>
      <c r="CB95" s="950"/>
      <c r="CC95" s="950"/>
      <c r="CD95" s="950"/>
      <c r="CE95" s="950"/>
      <c r="CF95" s="950"/>
      <c r="CG95" s="951"/>
      <c r="CH95" s="946"/>
      <c r="CI95" s="947"/>
      <c r="CJ95" s="947"/>
      <c r="CK95" s="947"/>
      <c r="CL95" s="948"/>
      <c r="CM95" s="946"/>
      <c r="CN95" s="947"/>
      <c r="CO95" s="947"/>
      <c r="CP95" s="947"/>
      <c r="CQ95" s="948"/>
      <c r="CR95" s="946"/>
      <c r="CS95" s="947"/>
      <c r="CT95" s="947"/>
      <c r="CU95" s="947"/>
      <c r="CV95" s="948"/>
      <c r="CW95" s="946"/>
      <c r="CX95" s="947"/>
      <c r="CY95" s="947"/>
      <c r="CZ95" s="947"/>
      <c r="DA95" s="948"/>
      <c r="DB95" s="946"/>
      <c r="DC95" s="947"/>
      <c r="DD95" s="947"/>
      <c r="DE95" s="947"/>
      <c r="DF95" s="948"/>
      <c r="DG95" s="946"/>
      <c r="DH95" s="947"/>
      <c r="DI95" s="947"/>
      <c r="DJ95" s="947"/>
      <c r="DK95" s="948"/>
      <c r="DL95" s="946"/>
      <c r="DM95" s="947"/>
      <c r="DN95" s="947"/>
      <c r="DO95" s="947"/>
      <c r="DP95" s="948"/>
      <c r="DQ95" s="946"/>
      <c r="DR95" s="947"/>
      <c r="DS95" s="947"/>
      <c r="DT95" s="947"/>
      <c r="DU95" s="948"/>
      <c r="DV95" s="943"/>
      <c r="DW95" s="944"/>
      <c r="DX95" s="944"/>
      <c r="DY95" s="944"/>
      <c r="DZ95" s="945"/>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9"/>
      <c r="BT96" s="950"/>
      <c r="BU96" s="950"/>
      <c r="BV96" s="950"/>
      <c r="BW96" s="950"/>
      <c r="BX96" s="950"/>
      <c r="BY96" s="950"/>
      <c r="BZ96" s="950"/>
      <c r="CA96" s="950"/>
      <c r="CB96" s="950"/>
      <c r="CC96" s="950"/>
      <c r="CD96" s="950"/>
      <c r="CE96" s="950"/>
      <c r="CF96" s="950"/>
      <c r="CG96" s="951"/>
      <c r="CH96" s="946"/>
      <c r="CI96" s="947"/>
      <c r="CJ96" s="947"/>
      <c r="CK96" s="947"/>
      <c r="CL96" s="948"/>
      <c r="CM96" s="946"/>
      <c r="CN96" s="947"/>
      <c r="CO96" s="947"/>
      <c r="CP96" s="947"/>
      <c r="CQ96" s="948"/>
      <c r="CR96" s="946"/>
      <c r="CS96" s="947"/>
      <c r="CT96" s="947"/>
      <c r="CU96" s="947"/>
      <c r="CV96" s="948"/>
      <c r="CW96" s="946"/>
      <c r="CX96" s="947"/>
      <c r="CY96" s="947"/>
      <c r="CZ96" s="947"/>
      <c r="DA96" s="948"/>
      <c r="DB96" s="946"/>
      <c r="DC96" s="947"/>
      <c r="DD96" s="947"/>
      <c r="DE96" s="947"/>
      <c r="DF96" s="948"/>
      <c r="DG96" s="946"/>
      <c r="DH96" s="947"/>
      <c r="DI96" s="947"/>
      <c r="DJ96" s="947"/>
      <c r="DK96" s="948"/>
      <c r="DL96" s="946"/>
      <c r="DM96" s="947"/>
      <c r="DN96" s="947"/>
      <c r="DO96" s="947"/>
      <c r="DP96" s="948"/>
      <c r="DQ96" s="946"/>
      <c r="DR96" s="947"/>
      <c r="DS96" s="947"/>
      <c r="DT96" s="947"/>
      <c r="DU96" s="948"/>
      <c r="DV96" s="943"/>
      <c r="DW96" s="944"/>
      <c r="DX96" s="944"/>
      <c r="DY96" s="944"/>
      <c r="DZ96" s="945"/>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9"/>
      <c r="BT97" s="950"/>
      <c r="BU97" s="950"/>
      <c r="BV97" s="950"/>
      <c r="BW97" s="950"/>
      <c r="BX97" s="950"/>
      <c r="BY97" s="950"/>
      <c r="BZ97" s="950"/>
      <c r="CA97" s="950"/>
      <c r="CB97" s="950"/>
      <c r="CC97" s="950"/>
      <c r="CD97" s="950"/>
      <c r="CE97" s="950"/>
      <c r="CF97" s="950"/>
      <c r="CG97" s="951"/>
      <c r="CH97" s="946"/>
      <c r="CI97" s="947"/>
      <c r="CJ97" s="947"/>
      <c r="CK97" s="947"/>
      <c r="CL97" s="948"/>
      <c r="CM97" s="946"/>
      <c r="CN97" s="947"/>
      <c r="CO97" s="947"/>
      <c r="CP97" s="947"/>
      <c r="CQ97" s="948"/>
      <c r="CR97" s="946"/>
      <c r="CS97" s="947"/>
      <c r="CT97" s="947"/>
      <c r="CU97" s="947"/>
      <c r="CV97" s="948"/>
      <c r="CW97" s="946"/>
      <c r="CX97" s="947"/>
      <c r="CY97" s="947"/>
      <c r="CZ97" s="947"/>
      <c r="DA97" s="948"/>
      <c r="DB97" s="946"/>
      <c r="DC97" s="947"/>
      <c r="DD97" s="947"/>
      <c r="DE97" s="947"/>
      <c r="DF97" s="948"/>
      <c r="DG97" s="946"/>
      <c r="DH97" s="947"/>
      <c r="DI97" s="947"/>
      <c r="DJ97" s="947"/>
      <c r="DK97" s="948"/>
      <c r="DL97" s="946"/>
      <c r="DM97" s="947"/>
      <c r="DN97" s="947"/>
      <c r="DO97" s="947"/>
      <c r="DP97" s="948"/>
      <c r="DQ97" s="946"/>
      <c r="DR97" s="947"/>
      <c r="DS97" s="947"/>
      <c r="DT97" s="947"/>
      <c r="DU97" s="948"/>
      <c r="DV97" s="943"/>
      <c r="DW97" s="944"/>
      <c r="DX97" s="944"/>
      <c r="DY97" s="944"/>
      <c r="DZ97" s="945"/>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9"/>
      <c r="BT98" s="950"/>
      <c r="BU98" s="950"/>
      <c r="BV98" s="950"/>
      <c r="BW98" s="950"/>
      <c r="BX98" s="950"/>
      <c r="BY98" s="950"/>
      <c r="BZ98" s="950"/>
      <c r="CA98" s="950"/>
      <c r="CB98" s="950"/>
      <c r="CC98" s="950"/>
      <c r="CD98" s="950"/>
      <c r="CE98" s="950"/>
      <c r="CF98" s="950"/>
      <c r="CG98" s="951"/>
      <c r="CH98" s="946"/>
      <c r="CI98" s="947"/>
      <c r="CJ98" s="947"/>
      <c r="CK98" s="947"/>
      <c r="CL98" s="948"/>
      <c r="CM98" s="946"/>
      <c r="CN98" s="947"/>
      <c r="CO98" s="947"/>
      <c r="CP98" s="947"/>
      <c r="CQ98" s="948"/>
      <c r="CR98" s="946"/>
      <c r="CS98" s="947"/>
      <c r="CT98" s="947"/>
      <c r="CU98" s="947"/>
      <c r="CV98" s="948"/>
      <c r="CW98" s="946"/>
      <c r="CX98" s="947"/>
      <c r="CY98" s="947"/>
      <c r="CZ98" s="947"/>
      <c r="DA98" s="948"/>
      <c r="DB98" s="946"/>
      <c r="DC98" s="947"/>
      <c r="DD98" s="947"/>
      <c r="DE98" s="947"/>
      <c r="DF98" s="948"/>
      <c r="DG98" s="946"/>
      <c r="DH98" s="947"/>
      <c r="DI98" s="947"/>
      <c r="DJ98" s="947"/>
      <c r="DK98" s="948"/>
      <c r="DL98" s="946"/>
      <c r="DM98" s="947"/>
      <c r="DN98" s="947"/>
      <c r="DO98" s="947"/>
      <c r="DP98" s="948"/>
      <c r="DQ98" s="946"/>
      <c r="DR98" s="947"/>
      <c r="DS98" s="947"/>
      <c r="DT98" s="947"/>
      <c r="DU98" s="948"/>
      <c r="DV98" s="943"/>
      <c r="DW98" s="944"/>
      <c r="DX98" s="944"/>
      <c r="DY98" s="944"/>
      <c r="DZ98" s="945"/>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9"/>
      <c r="BT99" s="950"/>
      <c r="BU99" s="950"/>
      <c r="BV99" s="950"/>
      <c r="BW99" s="950"/>
      <c r="BX99" s="950"/>
      <c r="BY99" s="950"/>
      <c r="BZ99" s="950"/>
      <c r="CA99" s="950"/>
      <c r="CB99" s="950"/>
      <c r="CC99" s="950"/>
      <c r="CD99" s="950"/>
      <c r="CE99" s="950"/>
      <c r="CF99" s="950"/>
      <c r="CG99" s="951"/>
      <c r="CH99" s="946"/>
      <c r="CI99" s="947"/>
      <c r="CJ99" s="947"/>
      <c r="CK99" s="947"/>
      <c r="CL99" s="948"/>
      <c r="CM99" s="946"/>
      <c r="CN99" s="947"/>
      <c r="CO99" s="947"/>
      <c r="CP99" s="947"/>
      <c r="CQ99" s="948"/>
      <c r="CR99" s="946"/>
      <c r="CS99" s="947"/>
      <c r="CT99" s="947"/>
      <c r="CU99" s="947"/>
      <c r="CV99" s="948"/>
      <c r="CW99" s="946"/>
      <c r="CX99" s="947"/>
      <c r="CY99" s="947"/>
      <c r="CZ99" s="947"/>
      <c r="DA99" s="948"/>
      <c r="DB99" s="946"/>
      <c r="DC99" s="947"/>
      <c r="DD99" s="947"/>
      <c r="DE99" s="947"/>
      <c r="DF99" s="948"/>
      <c r="DG99" s="946"/>
      <c r="DH99" s="947"/>
      <c r="DI99" s="947"/>
      <c r="DJ99" s="947"/>
      <c r="DK99" s="948"/>
      <c r="DL99" s="946"/>
      <c r="DM99" s="947"/>
      <c r="DN99" s="947"/>
      <c r="DO99" s="947"/>
      <c r="DP99" s="948"/>
      <c r="DQ99" s="946"/>
      <c r="DR99" s="947"/>
      <c r="DS99" s="947"/>
      <c r="DT99" s="947"/>
      <c r="DU99" s="948"/>
      <c r="DV99" s="943"/>
      <c r="DW99" s="944"/>
      <c r="DX99" s="944"/>
      <c r="DY99" s="944"/>
      <c r="DZ99" s="945"/>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9"/>
      <c r="BT100" s="950"/>
      <c r="BU100" s="950"/>
      <c r="BV100" s="950"/>
      <c r="BW100" s="950"/>
      <c r="BX100" s="950"/>
      <c r="BY100" s="950"/>
      <c r="BZ100" s="950"/>
      <c r="CA100" s="950"/>
      <c r="CB100" s="950"/>
      <c r="CC100" s="950"/>
      <c r="CD100" s="950"/>
      <c r="CE100" s="950"/>
      <c r="CF100" s="950"/>
      <c r="CG100" s="951"/>
      <c r="CH100" s="946"/>
      <c r="CI100" s="947"/>
      <c r="CJ100" s="947"/>
      <c r="CK100" s="947"/>
      <c r="CL100" s="948"/>
      <c r="CM100" s="946"/>
      <c r="CN100" s="947"/>
      <c r="CO100" s="947"/>
      <c r="CP100" s="947"/>
      <c r="CQ100" s="948"/>
      <c r="CR100" s="946"/>
      <c r="CS100" s="947"/>
      <c r="CT100" s="947"/>
      <c r="CU100" s="947"/>
      <c r="CV100" s="948"/>
      <c r="CW100" s="946"/>
      <c r="CX100" s="947"/>
      <c r="CY100" s="947"/>
      <c r="CZ100" s="947"/>
      <c r="DA100" s="948"/>
      <c r="DB100" s="946"/>
      <c r="DC100" s="947"/>
      <c r="DD100" s="947"/>
      <c r="DE100" s="947"/>
      <c r="DF100" s="948"/>
      <c r="DG100" s="946"/>
      <c r="DH100" s="947"/>
      <c r="DI100" s="947"/>
      <c r="DJ100" s="947"/>
      <c r="DK100" s="948"/>
      <c r="DL100" s="946"/>
      <c r="DM100" s="947"/>
      <c r="DN100" s="947"/>
      <c r="DO100" s="947"/>
      <c r="DP100" s="948"/>
      <c r="DQ100" s="946"/>
      <c r="DR100" s="947"/>
      <c r="DS100" s="947"/>
      <c r="DT100" s="947"/>
      <c r="DU100" s="948"/>
      <c r="DV100" s="943"/>
      <c r="DW100" s="944"/>
      <c r="DX100" s="944"/>
      <c r="DY100" s="944"/>
      <c r="DZ100" s="945"/>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9"/>
      <c r="BT101" s="950"/>
      <c r="BU101" s="950"/>
      <c r="BV101" s="950"/>
      <c r="BW101" s="950"/>
      <c r="BX101" s="950"/>
      <c r="BY101" s="950"/>
      <c r="BZ101" s="950"/>
      <c r="CA101" s="950"/>
      <c r="CB101" s="950"/>
      <c r="CC101" s="950"/>
      <c r="CD101" s="950"/>
      <c r="CE101" s="950"/>
      <c r="CF101" s="950"/>
      <c r="CG101" s="951"/>
      <c r="CH101" s="946"/>
      <c r="CI101" s="947"/>
      <c r="CJ101" s="947"/>
      <c r="CK101" s="947"/>
      <c r="CL101" s="948"/>
      <c r="CM101" s="946"/>
      <c r="CN101" s="947"/>
      <c r="CO101" s="947"/>
      <c r="CP101" s="947"/>
      <c r="CQ101" s="948"/>
      <c r="CR101" s="946"/>
      <c r="CS101" s="947"/>
      <c r="CT101" s="947"/>
      <c r="CU101" s="947"/>
      <c r="CV101" s="948"/>
      <c r="CW101" s="946"/>
      <c r="CX101" s="947"/>
      <c r="CY101" s="947"/>
      <c r="CZ101" s="947"/>
      <c r="DA101" s="948"/>
      <c r="DB101" s="946"/>
      <c r="DC101" s="947"/>
      <c r="DD101" s="947"/>
      <c r="DE101" s="947"/>
      <c r="DF101" s="948"/>
      <c r="DG101" s="946"/>
      <c r="DH101" s="947"/>
      <c r="DI101" s="947"/>
      <c r="DJ101" s="947"/>
      <c r="DK101" s="948"/>
      <c r="DL101" s="946"/>
      <c r="DM101" s="947"/>
      <c r="DN101" s="947"/>
      <c r="DO101" s="947"/>
      <c r="DP101" s="948"/>
      <c r="DQ101" s="946"/>
      <c r="DR101" s="947"/>
      <c r="DS101" s="947"/>
      <c r="DT101" s="947"/>
      <c r="DU101" s="948"/>
      <c r="DV101" s="943"/>
      <c r="DW101" s="944"/>
      <c r="DX101" s="944"/>
      <c r="DY101" s="944"/>
      <c r="DZ101" s="945"/>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392</v>
      </c>
      <c r="BR102" s="876" t="s">
        <v>425</v>
      </c>
      <c r="BS102" s="877"/>
      <c r="BT102" s="877"/>
      <c r="BU102" s="877"/>
      <c r="BV102" s="877"/>
      <c r="BW102" s="877"/>
      <c r="BX102" s="877"/>
      <c r="BY102" s="877"/>
      <c r="BZ102" s="877"/>
      <c r="CA102" s="877"/>
      <c r="CB102" s="877"/>
      <c r="CC102" s="877"/>
      <c r="CD102" s="877"/>
      <c r="CE102" s="877"/>
      <c r="CF102" s="877"/>
      <c r="CG102" s="878"/>
      <c r="CH102" s="975"/>
      <c r="CI102" s="976"/>
      <c r="CJ102" s="976"/>
      <c r="CK102" s="976"/>
      <c r="CL102" s="977"/>
      <c r="CM102" s="975"/>
      <c r="CN102" s="976"/>
      <c r="CO102" s="976"/>
      <c r="CP102" s="976"/>
      <c r="CQ102" s="977"/>
      <c r="CR102" s="978"/>
      <c r="CS102" s="936"/>
      <c r="CT102" s="936"/>
      <c r="CU102" s="936"/>
      <c r="CV102" s="979"/>
      <c r="CW102" s="978"/>
      <c r="CX102" s="936"/>
      <c r="CY102" s="936"/>
      <c r="CZ102" s="936"/>
      <c r="DA102" s="979"/>
      <c r="DB102" s="978"/>
      <c r="DC102" s="936"/>
      <c r="DD102" s="936"/>
      <c r="DE102" s="936"/>
      <c r="DF102" s="979"/>
      <c r="DG102" s="978"/>
      <c r="DH102" s="936"/>
      <c r="DI102" s="936"/>
      <c r="DJ102" s="936"/>
      <c r="DK102" s="979"/>
      <c r="DL102" s="978"/>
      <c r="DM102" s="936"/>
      <c r="DN102" s="936"/>
      <c r="DO102" s="936"/>
      <c r="DP102" s="979"/>
      <c r="DQ102" s="978"/>
      <c r="DR102" s="936"/>
      <c r="DS102" s="936"/>
      <c r="DT102" s="936"/>
      <c r="DU102" s="979"/>
      <c r="DV102" s="1002"/>
      <c r="DW102" s="1003"/>
      <c r="DX102" s="1003"/>
      <c r="DY102" s="1003"/>
      <c r="DZ102" s="1004"/>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05" t="s">
        <v>426</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06" t="s">
        <v>427</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07" t="s">
        <v>430</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431</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48" customFormat="1" ht="26.25" customHeight="1">
      <c r="A109" s="1000" t="s">
        <v>432</v>
      </c>
      <c r="B109" s="981"/>
      <c r="C109" s="981"/>
      <c r="D109" s="981"/>
      <c r="E109" s="981"/>
      <c r="F109" s="981"/>
      <c r="G109" s="981"/>
      <c r="H109" s="981"/>
      <c r="I109" s="981"/>
      <c r="J109" s="981"/>
      <c r="K109" s="981"/>
      <c r="L109" s="981"/>
      <c r="M109" s="981"/>
      <c r="N109" s="981"/>
      <c r="O109" s="981"/>
      <c r="P109" s="981"/>
      <c r="Q109" s="981"/>
      <c r="R109" s="981"/>
      <c r="S109" s="981"/>
      <c r="T109" s="981"/>
      <c r="U109" s="981"/>
      <c r="V109" s="981"/>
      <c r="W109" s="981"/>
      <c r="X109" s="981"/>
      <c r="Y109" s="981"/>
      <c r="Z109" s="982"/>
      <c r="AA109" s="980" t="s">
        <v>433</v>
      </c>
      <c r="AB109" s="981"/>
      <c r="AC109" s="981"/>
      <c r="AD109" s="981"/>
      <c r="AE109" s="982"/>
      <c r="AF109" s="980" t="s">
        <v>434</v>
      </c>
      <c r="AG109" s="981"/>
      <c r="AH109" s="981"/>
      <c r="AI109" s="981"/>
      <c r="AJ109" s="982"/>
      <c r="AK109" s="980" t="s">
        <v>308</v>
      </c>
      <c r="AL109" s="981"/>
      <c r="AM109" s="981"/>
      <c r="AN109" s="981"/>
      <c r="AO109" s="982"/>
      <c r="AP109" s="980" t="s">
        <v>435</v>
      </c>
      <c r="AQ109" s="981"/>
      <c r="AR109" s="981"/>
      <c r="AS109" s="981"/>
      <c r="AT109" s="983"/>
      <c r="AU109" s="1000" t="s">
        <v>432</v>
      </c>
      <c r="AV109" s="981"/>
      <c r="AW109" s="981"/>
      <c r="AX109" s="981"/>
      <c r="AY109" s="981"/>
      <c r="AZ109" s="981"/>
      <c r="BA109" s="981"/>
      <c r="BB109" s="981"/>
      <c r="BC109" s="981"/>
      <c r="BD109" s="981"/>
      <c r="BE109" s="981"/>
      <c r="BF109" s="981"/>
      <c r="BG109" s="981"/>
      <c r="BH109" s="981"/>
      <c r="BI109" s="981"/>
      <c r="BJ109" s="981"/>
      <c r="BK109" s="981"/>
      <c r="BL109" s="981"/>
      <c r="BM109" s="981"/>
      <c r="BN109" s="981"/>
      <c r="BO109" s="981"/>
      <c r="BP109" s="982"/>
      <c r="BQ109" s="980" t="s">
        <v>433</v>
      </c>
      <c r="BR109" s="981"/>
      <c r="BS109" s="981"/>
      <c r="BT109" s="981"/>
      <c r="BU109" s="982"/>
      <c r="BV109" s="980" t="s">
        <v>434</v>
      </c>
      <c r="BW109" s="981"/>
      <c r="BX109" s="981"/>
      <c r="BY109" s="981"/>
      <c r="BZ109" s="982"/>
      <c r="CA109" s="980" t="s">
        <v>308</v>
      </c>
      <c r="CB109" s="981"/>
      <c r="CC109" s="981"/>
      <c r="CD109" s="981"/>
      <c r="CE109" s="982"/>
      <c r="CF109" s="1001" t="s">
        <v>435</v>
      </c>
      <c r="CG109" s="1001"/>
      <c r="CH109" s="1001"/>
      <c r="CI109" s="1001"/>
      <c r="CJ109" s="1001"/>
      <c r="CK109" s="980" t="s">
        <v>436</v>
      </c>
      <c r="CL109" s="981"/>
      <c r="CM109" s="981"/>
      <c r="CN109" s="981"/>
      <c r="CO109" s="981"/>
      <c r="CP109" s="981"/>
      <c r="CQ109" s="981"/>
      <c r="CR109" s="981"/>
      <c r="CS109" s="981"/>
      <c r="CT109" s="981"/>
      <c r="CU109" s="981"/>
      <c r="CV109" s="981"/>
      <c r="CW109" s="981"/>
      <c r="CX109" s="981"/>
      <c r="CY109" s="981"/>
      <c r="CZ109" s="981"/>
      <c r="DA109" s="981"/>
      <c r="DB109" s="981"/>
      <c r="DC109" s="981"/>
      <c r="DD109" s="981"/>
      <c r="DE109" s="981"/>
      <c r="DF109" s="982"/>
      <c r="DG109" s="980" t="s">
        <v>433</v>
      </c>
      <c r="DH109" s="981"/>
      <c r="DI109" s="981"/>
      <c r="DJ109" s="981"/>
      <c r="DK109" s="982"/>
      <c r="DL109" s="980" t="s">
        <v>434</v>
      </c>
      <c r="DM109" s="981"/>
      <c r="DN109" s="981"/>
      <c r="DO109" s="981"/>
      <c r="DP109" s="982"/>
      <c r="DQ109" s="980" t="s">
        <v>308</v>
      </c>
      <c r="DR109" s="981"/>
      <c r="DS109" s="981"/>
      <c r="DT109" s="981"/>
      <c r="DU109" s="982"/>
      <c r="DV109" s="980" t="s">
        <v>435</v>
      </c>
      <c r="DW109" s="981"/>
      <c r="DX109" s="981"/>
      <c r="DY109" s="981"/>
      <c r="DZ109" s="983"/>
    </row>
    <row r="110" spans="1:131" s="248" customFormat="1" ht="26.25" customHeight="1">
      <c r="A110" s="984" t="s">
        <v>437</v>
      </c>
      <c r="B110" s="985"/>
      <c r="C110" s="985"/>
      <c r="D110" s="985"/>
      <c r="E110" s="985"/>
      <c r="F110" s="985"/>
      <c r="G110" s="985"/>
      <c r="H110" s="985"/>
      <c r="I110" s="985"/>
      <c r="J110" s="985"/>
      <c r="K110" s="985"/>
      <c r="L110" s="985"/>
      <c r="M110" s="985"/>
      <c r="N110" s="985"/>
      <c r="O110" s="985"/>
      <c r="P110" s="985"/>
      <c r="Q110" s="985"/>
      <c r="R110" s="985"/>
      <c r="S110" s="985"/>
      <c r="T110" s="985"/>
      <c r="U110" s="985"/>
      <c r="V110" s="985"/>
      <c r="W110" s="985"/>
      <c r="X110" s="985"/>
      <c r="Y110" s="985"/>
      <c r="Z110" s="986"/>
      <c r="AA110" s="987">
        <v>1365970</v>
      </c>
      <c r="AB110" s="988"/>
      <c r="AC110" s="988"/>
      <c r="AD110" s="988"/>
      <c r="AE110" s="989"/>
      <c r="AF110" s="990">
        <v>1368371</v>
      </c>
      <c r="AG110" s="988"/>
      <c r="AH110" s="988"/>
      <c r="AI110" s="988"/>
      <c r="AJ110" s="989"/>
      <c r="AK110" s="990">
        <v>1335746</v>
      </c>
      <c r="AL110" s="988"/>
      <c r="AM110" s="988"/>
      <c r="AN110" s="988"/>
      <c r="AO110" s="989"/>
      <c r="AP110" s="991">
        <v>23.7</v>
      </c>
      <c r="AQ110" s="992"/>
      <c r="AR110" s="992"/>
      <c r="AS110" s="992"/>
      <c r="AT110" s="993"/>
      <c r="AU110" s="994" t="s">
        <v>72</v>
      </c>
      <c r="AV110" s="995"/>
      <c r="AW110" s="995"/>
      <c r="AX110" s="995"/>
      <c r="AY110" s="995"/>
      <c r="AZ110" s="1036" t="s">
        <v>438</v>
      </c>
      <c r="BA110" s="985"/>
      <c r="BB110" s="985"/>
      <c r="BC110" s="985"/>
      <c r="BD110" s="985"/>
      <c r="BE110" s="985"/>
      <c r="BF110" s="985"/>
      <c r="BG110" s="985"/>
      <c r="BH110" s="985"/>
      <c r="BI110" s="985"/>
      <c r="BJ110" s="985"/>
      <c r="BK110" s="985"/>
      <c r="BL110" s="985"/>
      <c r="BM110" s="985"/>
      <c r="BN110" s="985"/>
      <c r="BO110" s="985"/>
      <c r="BP110" s="986"/>
      <c r="BQ110" s="1022">
        <v>12026853</v>
      </c>
      <c r="BR110" s="1023"/>
      <c r="BS110" s="1023"/>
      <c r="BT110" s="1023"/>
      <c r="BU110" s="1023"/>
      <c r="BV110" s="1023">
        <v>12160346</v>
      </c>
      <c r="BW110" s="1023"/>
      <c r="BX110" s="1023"/>
      <c r="BY110" s="1023"/>
      <c r="BZ110" s="1023"/>
      <c r="CA110" s="1023">
        <v>12342468</v>
      </c>
      <c r="CB110" s="1023"/>
      <c r="CC110" s="1023"/>
      <c r="CD110" s="1023"/>
      <c r="CE110" s="1023"/>
      <c r="CF110" s="1037">
        <v>218.9</v>
      </c>
      <c r="CG110" s="1038"/>
      <c r="CH110" s="1038"/>
      <c r="CI110" s="1038"/>
      <c r="CJ110" s="1038"/>
      <c r="CK110" s="1039" t="s">
        <v>439</v>
      </c>
      <c r="CL110" s="1040"/>
      <c r="CM110" s="1019" t="s">
        <v>440</v>
      </c>
      <c r="CN110" s="1020"/>
      <c r="CO110" s="1020"/>
      <c r="CP110" s="1020"/>
      <c r="CQ110" s="1020"/>
      <c r="CR110" s="1020"/>
      <c r="CS110" s="1020"/>
      <c r="CT110" s="1020"/>
      <c r="CU110" s="1020"/>
      <c r="CV110" s="1020"/>
      <c r="CW110" s="1020"/>
      <c r="CX110" s="1020"/>
      <c r="CY110" s="1020"/>
      <c r="CZ110" s="1020"/>
      <c r="DA110" s="1020"/>
      <c r="DB110" s="1020"/>
      <c r="DC110" s="1020"/>
      <c r="DD110" s="1020"/>
      <c r="DE110" s="1020"/>
      <c r="DF110" s="1021"/>
      <c r="DG110" s="1022" t="s">
        <v>128</v>
      </c>
      <c r="DH110" s="1023"/>
      <c r="DI110" s="1023"/>
      <c r="DJ110" s="1023"/>
      <c r="DK110" s="1023"/>
      <c r="DL110" s="1023" t="s">
        <v>441</v>
      </c>
      <c r="DM110" s="1023"/>
      <c r="DN110" s="1023"/>
      <c r="DO110" s="1023"/>
      <c r="DP110" s="1023"/>
      <c r="DQ110" s="1023" t="s">
        <v>442</v>
      </c>
      <c r="DR110" s="1023"/>
      <c r="DS110" s="1023"/>
      <c r="DT110" s="1023"/>
      <c r="DU110" s="1023"/>
      <c r="DV110" s="1024" t="s">
        <v>441</v>
      </c>
      <c r="DW110" s="1024"/>
      <c r="DX110" s="1024"/>
      <c r="DY110" s="1024"/>
      <c r="DZ110" s="1025"/>
    </row>
    <row r="111" spans="1:131" s="248" customFormat="1" ht="26.25" customHeight="1">
      <c r="A111" s="1026" t="s">
        <v>443</v>
      </c>
      <c r="B111" s="1027"/>
      <c r="C111" s="1027"/>
      <c r="D111" s="1027"/>
      <c r="E111" s="1027"/>
      <c r="F111" s="1027"/>
      <c r="G111" s="1027"/>
      <c r="H111" s="1027"/>
      <c r="I111" s="1027"/>
      <c r="J111" s="1027"/>
      <c r="K111" s="1027"/>
      <c r="L111" s="1027"/>
      <c r="M111" s="1027"/>
      <c r="N111" s="1027"/>
      <c r="O111" s="1027"/>
      <c r="P111" s="1027"/>
      <c r="Q111" s="1027"/>
      <c r="R111" s="1027"/>
      <c r="S111" s="1027"/>
      <c r="T111" s="1027"/>
      <c r="U111" s="1027"/>
      <c r="V111" s="1027"/>
      <c r="W111" s="1027"/>
      <c r="X111" s="1027"/>
      <c r="Y111" s="1027"/>
      <c r="Z111" s="1028"/>
      <c r="AA111" s="1029" t="s">
        <v>441</v>
      </c>
      <c r="AB111" s="1030"/>
      <c r="AC111" s="1030"/>
      <c r="AD111" s="1030"/>
      <c r="AE111" s="1031"/>
      <c r="AF111" s="1032" t="s">
        <v>128</v>
      </c>
      <c r="AG111" s="1030"/>
      <c r="AH111" s="1030"/>
      <c r="AI111" s="1030"/>
      <c r="AJ111" s="1031"/>
      <c r="AK111" s="1032" t="s">
        <v>128</v>
      </c>
      <c r="AL111" s="1030"/>
      <c r="AM111" s="1030"/>
      <c r="AN111" s="1030"/>
      <c r="AO111" s="1031"/>
      <c r="AP111" s="1033" t="s">
        <v>441</v>
      </c>
      <c r="AQ111" s="1034"/>
      <c r="AR111" s="1034"/>
      <c r="AS111" s="1034"/>
      <c r="AT111" s="1035"/>
      <c r="AU111" s="996"/>
      <c r="AV111" s="997"/>
      <c r="AW111" s="997"/>
      <c r="AX111" s="997"/>
      <c r="AY111" s="997"/>
      <c r="AZ111" s="1045" t="s">
        <v>444</v>
      </c>
      <c r="BA111" s="1046"/>
      <c r="BB111" s="1046"/>
      <c r="BC111" s="1046"/>
      <c r="BD111" s="1046"/>
      <c r="BE111" s="1046"/>
      <c r="BF111" s="1046"/>
      <c r="BG111" s="1046"/>
      <c r="BH111" s="1046"/>
      <c r="BI111" s="1046"/>
      <c r="BJ111" s="1046"/>
      <c r="BK111" s="1046"/>
      <c r="BL111" s="1046"/>
      <c r="BM111" s="1046"/>
      <c r="BN111" s="1046"/>
      <c r="BO111" s="1046"/>
      <c r="BP111" s="1047"/>
      <c r="BQ111" s="1015" t="s">
        <v>128</v>
      </c>
      <c r="BR111" s="1016"/>
      <c r="BS111" s="1016"/>
      <c r="BT111" s="1016"/>
      <c r="BU111" s="1016"/>
      <c r="BV111" s="1016" t="s">
        <v>128</v>
      </c>
      <c r="BW111" s="1016"/>
      <c r="BX111" s="1016"/>
      <c r="BY111" s="1016"/>
      <c r="BZ111" s="1016"/>
      <c r="CA111" s="1016" t="s">
        <v>441</v>
      </c>
      <c r="CB111" s="1016"/>
      <c r="CC111" s="1016"/>
      <c r="CD111" s="1016"/>
      <c r="CE111" s="1016"/>
      <c r="CF111" s="1010" t="s">
        <v>128</v>
      </c>
      <c r="CG111" s="1011"/>
      <c r="CH111" s="1011"/>
      <c r="CI111" s="1011"/>
      <c r="CJ111" s="1011"/>
      <c r="CK111" s="1041"/>
      <c r="CL111" s="1042"/>
      <c r="CM111" s="1012" t="s">
        <v>445</v>
      </c>
      <c r="CN111" s="1013"/>
      <c r="CO111" s="1013"/>
      <c r="CP111" s="1013"/>
      <c r="CQ111" s="1013"/>
      <c r="CR111" s="1013"/>
      <c r="CS111" s="1013"/>
      <c r="CT111" s="1013"/>
      <c r="CU111" s="1013"/>
      <c r="CV111" s="1013"/>
      <c r="CW111" s="1013"/>
      <c r="CX111" s="1013"/>
      <c r="CY111" s="1013"/>
      <c r="CZ111" s="1013"/>
      <c r="DA111" s="1013"/>
      <c r="DB111" s="1013"/>
      <c r="DC111" s="1013"/>
      <c r="DD111" s="1013"/>
      <c r="DE111" s="1013"/>
      <c r="DF111" s="1014"/>
      <c r="DG111" s="1015" t="s">
        <v>441</v>
      </c>
      <c r="DH111" s="1016"/>
      <c r="DI111" s="1016"/>
      <c r="DJ111" s="1016"/>
      <c r="DK111" s="1016"/>
      <c r="DL111" s="1016" t="s">
        <v>441</v>
      </c>
      <c r="DM111" s="1016"/>
      <c r="DN111" s="1016"/>
      <c r="DO111" s="1016"/>
      <c r="DP111" s="1016"/>
      <c r="DQ111" s="1016" t="s">
        <v>128</v>
      </c>
      <c r="DR111" s="1016"/>
      <c r="DS111" s="1016"/>
      <c r="DT111" s="1016"/>
      <c r="DU111" s="1016"/>
      <c r="DV111" s="1017" t="s">
        <v>441</v>
      </c>
      <c r="DW111" s="1017"/>
      <c r="DX111" s="1017"/>
      <c r="DY111" s="1017"/>
      <c r="DZ111" s="1018"/>
    </row>
    <row r="112" spans="1:131" s="248" customFormat="1" ht="26.25" customHeight="1">
      <c r="A112" s="1048" t="s">
        <v>446</v>
      </c>
      <c r="B112" s="1049"/>
      <c r="C112" s="1046" t="s">
        <v>447</v>
      </c>
      <c r="D112" s="1046"/>
      <c r="E112" s="1046"/>
      <c r="F112" s="1046"/>
      <c r="G112" s="1046"/>
      <c r="H112" s="1046"/>
      <c r="I112" s="1046"/>
      <c r="J112" s="1046"/>
      <c r="K112" s="1046"/>
      <c r="L112" s="1046"/>
      <c r="M112" s="1046"/>
      <c r="N112" s="1046"/>
      <c r="O112" s="1046"/>
      <c r="P112" s="1046"/>
      <c r="Q112" s="1046"/>
      <c r="R112" s="1046"/>
      <c r="S112" s="1046"/>
      <c r="T112" s="1046"/>
      <c r="U112" s="1046"/>
      <c r="V112" s="1046"/>
      <c r="W112" s="1046"/>
      <c r="X112" s="1046"/>
      <c r="Y112" s="1046"/>
      <c r="Z112" s="1047"/>
      <c r="AA112" s="1054" t="s">
        <v>441</v>
      </c>
      <c r="AB112" s="1055"/>
      <c r="AC112" s="1055"/>
      <c r="AD112" s="1055"/>
      <c r="AE112" s="1056"/>
      <c r="AF112" s="1057" t="s">
        <v>441</v>
      </c>
      <c r="AG112" s="1055"/>
      <c r="AH112" s="1055"/>
      <c r="AI112" s="1055"/>
      <c r="AJ112" s="1056"/>
      <c r="AK112" s="1057" t="s">
        <v>441</v>
      </c>
      <c r="AL112" s="1055"/>
      <c r="AM112" s="1055"/>
      <c r="AN112" s="1055"/>
      <c r="AO112" s="1056"/>
      <c r="AP112" s="1058" t="s">
        <v>441</v>
      </c>
      <c r="AQ112" s="1059"/>
      <c r="AR112" s="1059"/>
      <c r="AS112" s="1059"/>
      <c r="AT112" s="1060"/>
      <c r="AU112" s="996"/>
      <c r="AV112" s="997"/>
      <c r="AW112" s="997"/>
      <c r="AX112" s="997"/>
      <c r="AY112" s="997"/>
      <c r="AZ112" s="1045" t="s">
        <v>448</v>
      </c>
      <c r="BA112" s="1046"/>
      <c r="BB112" s="1046"/>
      <c r="BC112" s="1046"/>
      <c r="BD112" s="1046"/>
      <c r="BE112" s="1046"/>
      <c r="BF112" s="1046"/>
      <c r="BG112" s="1046"/>
      <c r="BH112" s="1046"/>
      <c r="BI112" s="1046"/>
      <c r="BJ112" s="1046"/>
      <c r="BK112" s="1046"/>
      <c r="BL112" s="1046"/>
      <c r="BM112" s="1046"/>
      <c r="BN112" s="1046"/>
      <c r="BO112" s="1046"/>
      <c r="BP112" s="1047"/>
      <c r="BQ112" s="1015">
        <v>765766</v>
      </c>
      <c r="BR112" s="1016"/>
      <c r="BS112" s="1016"/>
      <c r="BT112" s="1016"/>
      <c r="BU112" s="1016"/>
      <c r="BV112" s="1016">
        <v>711596</v>
      </c>
      <c r="BW112" s="1016"/>
      <c r="BX112" s="1016"/>
      <c r="BY112" s="1016"/>
      <c r="BZ112" s="1016"/>
      <c r="CA112" s="1016">
        <v>638191</v>
      </c>
      <c r="CB112" s="1016"/>
      <c r="CC112" s="1016"/>
      <c r="CD112" s="1016"/>
      <c r="CE112" s="1016"/>
      <c r="CF112" s="1010">
        <v>11.3</v>
      </c>
      <c r="CG112" s="1011"/>
      <c r="CH112" s="1011"/>
      <c r="CI112" s="1011"/>
      <c r="CJ112" s="1011"/>
      <c r="CK112" s="1041"/>
      <c r="CL112" s="1042"/>
      <c r="CM112" s="1012" t="s">
        <v>449</v>
      </c>
      <c r="CN112" s="1013"/>
      <c r="CO112" s="1013"/>
      <c r="CP112" s="1013"/>
      <c r="CQ112" s="1013"/>
      <c r="CR112" s="1013"/>
      <c r="CS112" s="1013"/>
      <c r="CT112" s="1013"/>
      <c r="CU112" s="1013"/>
      <c r="CV112" s="1013"/>
      <c r="CW112" s="1013"/>
      <c r="CX112" s="1013"/>
      <c r="CY112" s="1013"/>
      <c r="CZ112" s="1013"/>
      <c r="DA112" s="1013"/>
      <c r="DB112" s="1013"/>
      <c r="DC112" s="1013"/>
      <c r="DD112" s="1013"/>
      <c r="DE112" s="1013"/>
      <c r="DF112" s="1014"/>
      <c r="DG112" s="1015" t="s">
        <v>450</v>
      </c>
      <c r="DH112" s="1016"/>
      <c r="DI112" s="1016"/>
      <c r="DJ112" s="1016"/>
      <c r="DK112" s="1016"/>
      <c r="DL112" s="1016" t="s">
        <v>441</v>
      </c>
      <c r="DM112" s="1016"/>
      <c r="DN112" s="1016"/>
      <c r="DO112" s="1016"/>
      <c r="DP112" s="1016"/>
      <c r="DQ112" s="1016" t="s">
        <v>128</v>
      </c>
      <c r="DR112" s="1016"/>
      <c r="DS112" s="1016"/>
      <c r="DT112" s="1016"/>
      <c r="DU112" s="1016"/>
      <c r="DV112" s="1017" t="s">
        <v>128</v>
      </c>
      <c r="DW112" s="1017"/>
      <c r="DX112" s="1017"/>
      <c r="DY112" s="1017"/>
      <c r="DZ112" s="1018"/>
    </row>
    <row r="113" spans="1:130" s="248" customFormat="1" ht="26.25" customHeight="1">
      <c r="A113" s="1050"/>
      <c r="B113" s="1051"/>
      <c r="C113" s="1046" t="s">
        <v>451</v>
      </c>
      <c r="D113" s="1046"/>
      <c r="E113" s="1046"/>
      <c r="F113" s="1046"/>
      <c r="G113" s="1046"/>
      <c r="H113" s="1046"/>
      <c r="I113" s="1046"/>
      <c r="J113" s="1046"/>
      <c r="K113" s="1046"/>
      <c r="L113" s="1046"/>
      <c r="M113" s="1046"/>
      <c r="N113" s="1046"/>
      <c r="O113" s="1046"/>
      <c r="P113" s="1046"/>
      <c r="Q113" s="1046"/>
      <c r="R113" s="1046"/>
      <c r="S113" s="1046"/>
      <c r="T113" s="1046"/>
      <c r="U113" s="1046"/>
      <c r="V113" s="1046"/>
      <c r="W113" s="1046"/>
      <c r="X113" s="1046"/>
      <c r="Y113" s="1046"/>
      <c r="Z113" s="1047"/>
      <c r="AA113" s="1029">
        <v>125296</v>
      </c>
      <c r="AB113" s="1030"/>
      <c r="AC113" s="1030"/>
      <c r="AD113" s="1030"/>
      <c r="AE113" s="1031"/>
      <c r="AF113" s="1032">
        <v>123871</v>
      </c>
      <c r="AG113" s="1030"/>
      <c r="AH113" s="1030"/>
      <c r="AI113" s="1030"/>
      <c r="AJ113" s="1031"/>
      <c r="AK113" s="1032">
        <v>118631</v>
      </c>
      <c r="AL113" s="1030"/>
      <c r="AM113" s="1030"/>
      <c r="AN113" s="1030"/>
      <c r="AO113" s="1031"/>
      <c r="AP113" s="1033">
        <v>2.1</v>
      </c>
      <c r="AQ113" s="1034"/>
      <c r="AR113" s="1034"/>
      <c r="AS113" s="1034"/>
      <c r="AT113" s="1035"/>
      <c r="AU113" s="996"/>
      <c r="AV113" s="997"/>
      <c r="AW113" s="997"/>
      <c r="AX113" s="997"/>
      <c r="AY113" s="997"/>
      <c r="AZ113" s="1045" t="s">
        <v>452</v>
      </c>
      <c r="BA113" s="1046"/>
      <c r="BB113" s="1046"/>
      <c r="BC113" s="1046"/>
      <c r="BD113" s="1046"/>
      <c r="BE113" s="1046"/>
      <c r="BF113" s="1046"/>
      <c r="BG113" s="1046"/>
      <c r="BH113" s="1046"/>
      <c r="BI113" s="1046"/>
      <c r="BJ113" s="1046"/>
      <c r="BK113" s="1046"/>
      <c r="BL113" s="1046"/>
      <c r="BM113" s="1046"/>
      <c r="BN113" s="1046"/>
      <c r="BO113" s="1046"/>
      <c r="BP113" s="1047"/>
      <c r="BQ113" s="1015">
        <v>1276141</v>
      </c>
      <c r="BR113" s="1016"/>
      <c r="BS113" s="1016"/>
      <c r="BT113" s="1016"/>
      <c r="BU113" s="1016"/>
      <c r="BV113" s="1016">
        <v>1093461</v>
      </c>
      <c r="BW113" s="1016"/>
      <c r="BX113" s="1016"/>
      <c r="BY113" s="1016"/>
      <c r="BZ113" s="1016"/>
      <c r="CA113" s="1016">
        <v>914493</v>
      </c>
      <c r="CB113" s="1016"/>
      <c r="CC113" s="1016"/>
      <c r="CD113" s="1016"/>
      <c r="CE113" s="1016"/>
      <c r="CF113" s="1010">
        <v>16.2</v>
      </c>
      <c r="CG113" s="1011"/>
      <c r="CH113" s="1011"/>
      <c r="CI113" s="1011"/>
      <c r="CJ113" s="1011"/>
      <c r="CK113" s="1041"/>
      <c r="CL113" s="1042"/>
      <c r="CM113" s="1012" t="s">
        <v>453</v>
      </c>
      <c r="CN113" s="1013"/>
      <c r="CO113" s="1013"/>
      <c r="CP113" s="1013"/>
      <c r="CQ113" s="1013"/>
      <c r="CR113" s="1013"/>
      <c r="CS113" s="1013"/>
      <c r="CT113" s="1013"/>
      <c r="CU113" s="1013"/>
      <c r="CV113" s="1013"/>
      <c r="CW113" s="1013"/>
      <c r="CX113" s="1013"/>
      <c r="CY113" s="1013"/>
      <c r="CZ113" s="1013"/>
      <c r="DA113" s="1013"/>
      <c r="DB113" s="1013"/>
      <c r="DC113" s="1013"/>
      <c r="DD113" s="1013"/>
      <c r="DE113" s="1013"/>
      <c r="DF113" s="1014"/>
      <c r="DG113" s="1054" t="s">
        <v>128</v>
      </c>
      <c r="DH113" s="1055"/>
      <c r="DI113" s="1055"/>
      <c r="DJ113" s="1055"/>
      <c r="DK113" s="1056"/>
      <c r="DL113" s="1057" t="s">
        <v>128</v>
      </c>
      <c r="DM113" s="1055"/>
      <c r="DN113" s="1055"/>
      <c r="DO113" s="1055"/>
      <c r="DP113" s="1056"/>
      <c r="DQ113" s="1057" t="s">
        <v>441</v>
      </c>
      <c r="DR113" s="1055"/>
      <c r="DS113" s="1055"/>
      <c r="DT113" s="1055"/>
      <c r="DU113" s="1056"/>
      <c r="DV113" s="1058" t="s">
        <v>441</v>
      </c>
      <c r="DW113" s="1059"/>
      <c r="DX113" s="1059"/>
      <c r="DY113" s="1059"/>
      <c r="DZ113" s="1060"/>
    </row>
    <row r="114" spans="1:130" s="248" customFormat="1" ht="26.25" customHeight="1">
      <c r="A114" s="1050"/>
      <c r="B114" s="1051"/>
      <c r="C114" s="1046" t="s">
        <v>454</v>
      </c>
      <c r="D114" s="1046"/>
      <c r="E114" s="1046"/>
      <c r="F114" s="1046"/>
      <c r="G114" s="1046"/>
      <c r="H114" s="1046"/>
      <c r="I114" s="1046"/>
      <c r="J114" s="1046"/>
      <c r="K114" s="1046"/>
      <c r="L114" s="1046"/>
      <c r="M114" s="1046"/>
      <c r="N114" s="1046"/>
      <c r="O114" s="1046"/>
      <c r="P114" s="1046"/>
      <c r="Q114" s="1046"/>
      <c r="R114" s="1046"/>
      <c r="S114" s="1046"/>
      <c r="T114" s="1046"/>
      <c r="U114" s="1046"/>
      <c r="V114" s="1046"/>
      <c r="W114" s="1046"/>
      <c r="X114" s="1046"/>
      <c r="Y114" s="1046"/>
      <c r="Z114" s="1047"/>
      <c r="AA114" s="1054">
        <v>190694</v>
      </c>
      <c r="AB114" s="1055"/>
      <c r="AC114" s="1055"/>
      <c r="AD114" s="1055"/>
      <c r="AE114" s="1056"/>
      <c r="AF114" s="1057">
        <v>190416</v>
      </c>
      <c r="AG114" s="1055"/>
      <c r="AH114" s="1055"/>
      <c r="AI114" s="1055"/>
      <c r="AJ114" s="1056"/>
      <c r="AK114" s="1057">
        <v>184722</v>
      </c>
      <c r="AL114" s="1055"/>
      <c r="AM114" s="1055"/>
      <c r="AN114" s="1055"/>
      <c r="AO114" s="1056"/>
      <c r="AP114" s="1058">
        <v>3.3</v>
      </c>
      <c r="AQ114" s="1059"/>
      <c r="AR114" s="1059"/>
      <c r="AS114" s="1059"/>
      <c r="AT114" s="1060"/>
      <c r="AU114" s="996"/>
      <c r="AV114" s="997"/>
      <c r="AW114" s="997"/>
      <c r="AX114" s="997"/>
      <c r="AY114" s="997"/>
      <c r="AZ114" s="1045" t="s">
        <v>455</v>
      </c>
      <c r="BA114" s="1046"/>
      <c r="BB114" s="1046"/>
      <c r="BC114" s="1046"/>
      <c r="BD114" s="1046"/>
      <c r="BE114" s="1046"/>
      <c r="BF114" s="1046"/>
      <c r="BG114" s="1046"/>
      <c r="BH114" s="1046"/>
      <c r="BI114" s="1046"/>
      <c r="BJ114" s="1046"/>
      <c r="BK114" s="1046"/>
      <c r="BL114" s="1046"/>
      <c r="BM114" s="1046"/>
      <c r="BN114" s="1046"/>
      <c r="BO114" s="1046"/>
      <c r="BP114" s="1047"/>
      <c r="BQ114" s="1015">
        <v>1952063</v>
      </c>
      <c r="BR114" s="1016"/>
      <c r="BS114" s="1016"/>
      <c r="BT114" s="1016"/>
      <c r="BU114" s="1016"/>
      <c r="BV114" s="1016">
        <v>1893588</v>
      </c>
      <c r="BW114" s="1016"/>
      <c r="BX114" s="1016"/>
      <c r="BY114" s="1016"/>
      <c r="BZ114" s="1016"/>
      <c r="CA114" s="1016">
        <v>1828863</v>
      </c>
      <c r="CB114" s="1016"/>
      <c r="CC114" s="1016"/>
      <c r="CD114" s="1016"/>
      <c r="CE114" s="1016"/>
      <c r="CF114" s="1010">
        <v>32.4</v>
      </c>
      <c r="CG114" s="1011"/>
      <c r="CH114" s="1011"/>
      <c r="CI114" s="1011"/>
      <c r="CJ114" s="1011"/>
      <c r="CK114" s="1041"/>
      <c r="CL114" s="1042"/>
      <c r="CM114" s="1012" t="s">
        <v>456</v>
      </c>
      <c r="CN114" s="1013"/>
      <c r="CO114" s="1013"/>
      <c r="CP114" s="1013"/>
      <c r="CQ114" s="1013"/>
      <c r="CR114" s="1013"/>
      <c r="CS114" s="1013"/>
      <c r="CT114" s="1013"/>
      <c r="CU114" s="1013"/>
      <c r="CV114" s="1013"/>
      <c r="CW114" s="1013"/>
      <c r="CX114" s="1013"/>
      <c r="CY114" s="1013"/>
      <c r="CZ114" s="1013"/>
      <c r="DA114" s="1013"/>
      <c r="DB114" s="1013"/>
      <c r="DC114" s="1013"/>
      <c r="DD114" s="1013"/>
      <c r="DE114" s="1013"/>
      <c r="DF114" s="1014"/>
      <c r="DG114" s="1054" t="s">
        <v>441</v>
      </c>
      <c r="DH114" s="1055"/>
      <c r="DI114" s="1055"/>
      <c r="DJ114" s="1055"/>
      <c r="DK114" s="1056"/>
      <c r="DL114" s="1057" t="s">
        <v>441</v>
      </c>
      <c r="DM114" s="1055"/>
      <c r="DN114" s="1055"/>
      <c r="DO114" s="1055"/>
      <c r="DP114" s="1056"/>
      <c r="DQ114" s="1057" t="s">
        <v>128</v>
      </c>
      <c r="DR114" s="1055"/>
      <c r="DS114" s="1055"/>
      <c r="DT114" s="1055"/>
      <c r="DU114" s="1056"/>
      <c r="DV114" s="1058" t="s">
        <v>128</v>
      </c>
      <c r="DW114" s="1059"/>
      <c r="DX114" s="1059"/>
      <c r="DY114" s="1059"/>
      <c r="DZ114" s="1060"/>
    </row>
    <row r="115" spans="1:130" s="248" customFormat="1" ht="26.25" customHeight="1">
      <c r="A115" s="1050"/>
      <c r="B115" s="1051"/>
      <c r="C115" s="1046" t="s">
        <v>457</v>
      </c>
      <c r="D115" s="1046"/>
      <c r="E115" s="1046"/>
      <c r="F115" s="1046"/>
      <c r="G115" s="1046"/>
      <c r="H115" s="1046"/>
      <c r="I115" s="1046"/>
      <c r="J115" s="1046"/>
      <c r="K115" s="1046"/>
      <c r="L115" s="1046"/>
      <c r="M115" s="1046"/>
      <c r="N115" s="1046"/>
      <c r="O115" s="1046"/>
      <c r="P115" s="1046"/>
      <c r="Q115" s="1046"/>
      <c r="R115" s="1046"/>
      <c r="S115" s="1046"/>
      <c r="T115" s="1046"/>
      <c r="U115" s="1046"/>
      <c r="V115" s="1046"/>
      <c r="W115" s="1046"/>
      <c r="X115" s="1046"/>
      <c r="Y115" s="1046"/>
      <c r="Z115" s="1047"/>
      <c r="AA115" s="1029" t="s">
        <v>128</v>
      </c>
      <c r="AB115" s="1030"/>
      <c r="AC115" s="1030"/>
      <c r="AD115" s="1030"/>
      <c r="AE115" s="1031"/>
      <c r="AF115" s="1032" t="s">
        <v>441</v>
      </c>
      <c r="AG115" s="1030"/>
      <c r="AH115" s="1030"/>
      <c r="AI115" s="1030"/>
      <c r="AJ115" s="1031"/>
      <c r="AK115" s="1032" t="s">
        <v>128</v>
      </c>
      <c r="AL115" s="1030"/>
      <c r="AM115" s="1030"/>
      <c r="AN115" s="1030"/>
      <c r="AO115" s="1031"/>
      <c r="AP115" s="1033" t="s">
        <v>441</v>
      </c>
      <c r="AQ115" s="1034"/>
      <c r="AR115" s="1034"/>
      <c r="AS115" s="1034"/>
      <c r="AT115" s="1035"/>
      <c r="AU115" s="996"/>
      <c r="AV115" s="997"/>
      <c r="AW115" s="997"/>
      <c r="AX115" s="997"/>
      <c r="AY115" s="997"/>
      <c r="AZ115" s="1045" t="s">
        <v>458</v>
      </c>
      <c r="BA115" s="1046"/>
      <c r="BB115" s="1046"/>
      <c r="BC115" s="1046"/>
      <c r="BD115" s="1046"/>
      <c r="BE115" s="1046"/>
      <c r="BF115" s="1046"/>
      <c r="BG115" s="1046"/>
      <c r="BH115" s="1046"/>
      <c r="BI115" s="1046"/>
      <c r="BJ115" s="1046"/>
      <c r="BK115" s="1046"/>
      <c r="BL115" s="1046"/>
      <c r="BM115" s="1046"/>
      <c r="BN115" s="1046"/>
      <c r="BO115" s="1046"/>
      <c r="BP115" s="1047"/>
      <c r="BQ115" s="1015">
        <v>15000</v>
      </c>
      <c r="BR115" s="1016"/>
      <c r="BS115" s="1016"/>
      <c r="BT115" s="1016"/>
      <c r="BU115" s="1016"/>
      <c r="BV115" s="1016">
        <v>12000</v>
      </c>
      <c r="BW115" s="1016"/>
      <c r="BX115" s="1016"/>
      <c r="BY115" s="1016"/>
      <c r="BZ115" s="1016"/>
      <c r="CA115" s="1016">
        <v>9000</v>
      </c>
      <c r="CB115" s="1016"/>
      <c r="CC115" s="1016"/>
      <c r="CD115" s="1016"/>
      <c r="CE115" s="1016"/>
      <c r="CF115" s="1010">
        <v>0.2</v>
      </c>
      <c r="CG115" s="1011"/>
      <c r="CH115" s="1011"/>
      <c r="CI115" s="1011"/>
      <c r="CJ115" s="1011"/>
      <c r="CK115" s="1041"/>
      <c r="CL115" s="1042"/>
      <c r="CM115" s="1045" t="s">
        <v>459</v>
      </c>
      <c r="CN115" s="1066"/>
      <c r="CO115" s="1066"/>
      <c r="CP115" s="1066"/>
      <c r="CQ115" s="1066"/>
      <c r="CR115" s="1066"/>
      <c r="CS115" s="1066"/>
      <c r="CT115" s="1066"/>
      <c r="CU115" s="1066"/>
      <c r="CV115" s="1066"/>
      <c r="CW115" s="1066"/>
      <c r="CX115" s="1066"/>
      <c r="CY115" s="1066"/>
      <c r="CZ115" s="1066"/>
      <c r="DA115" s="1066"/>
      <c r="DB115" s="1066"/>
      <c r="DC115" s="1066"/>
      <c r="DD115" s="1066"/>
      <c r="DE115" s="1066"/>
      <c r="DF115" s="1047"/>
      <c r="DG115" s="1054" t="s">
        <v>128</v>
      </c>
      <c r="DH115" s="1055"/>
      <c r="DI115" s="1055"/>
      <c r="DJ115" s="1055"/>
      <c r="DK115" s="1056"/>
      <c r="DL115" s="1057" t="s">
        <v>128</v>
      </c>
      <c r="DM115" s="1055"/>
      <c r="DN115" s="1055"/>
      <c r="DO115" s="1055"/>
      <c r="DP115" s="1056"/>
      <c r="DQ115" s="1057" t="s">
        <v>128</v>
      </c>
      <c r="DR115" s="1055"/>
      <c r="DS115" s="1055"/>
      <c r="DT115" s="1055"/>
      <c r="DU115" s="1056"/>
      <c r="DV115" s="1058" t="s">
        <v>128</v>
      </c>
      <c r="DW115" s="1059"/>
      <c r="DX115" s="1059"/>
      <c r="DY115" s="1059"/>
      <c r="DZ115" s="1060"/>
    </row>
    <row r="116" spans="1:130" s="248" customFormat="1" ht="26.25" customHeight="1">
      <c r="A116" s="1052"/>
      <c r="B116" s="1053"/>
      <c r="C116" s="1061" t="s">
        <v>460</v>
      </c>
      <c r="D116" s="1061"/>
      <c r="E116" s="1061"/>
      <c r="F116" s="1061"/>
      <c r="G116" s="1061"/>
      <c r="H116" s="1061"/>
      <c r="I116" s="1061"/>
      <c r="J116" s="1061"/>
      <c r="K116" s="1061"/>
      <c r="L116" s="1061"/>
      <c r="M116" s="1061"/>
      <c r="N116" s="1061"/>
      <c r="O116" s="1061"/>
      <c r="P116" s="1061"/>
      <c r="Q116" s="1061"/>
      <c r="R116" s="1061"/>
      <c r="S116" s="1061"/>
      <c r="T116" s="1061"/>
      <c r="U116" s="1061"/>
      <c r="V116" s="1061"/>
      <c r="W116" s="1061"/>
      <c r="X116" s="1061"/>
      <c r="Y116" s="1061"/>
      <c r="Z116" s="1062"/>
      <c r="AA116" s="1054" t="s">
        <v>441</v>
      </c>
      <c r="AB116" s="1055"/>
      <c r="AC116" s="1055"/>
      <c r="AD116" s="1055"/>
      <c r="AE116" s="1056"/>
      <c r="AF116" s="1057" t="s">
        <v>441</v>
      </c>
      <c r="AG116" s="1055"/>
      <c r="AH116" s="1055"/>
      <c r="AI116" s="1055"/>
      <c r="AJ116" s="1056"/>
      <c r="AK116" s="1057" t="s">
        <v>441</v>
      </c>
      <c r="AL116" s="1055"/>
      <c r="AM116" s="1055"/>
      <c r="AN116" s="1055"/>
      <c r="AO116" s="1056"/>
      <c r="AP116" s="1058" t="s">
        <v>128</v>
      </c>
      <c r="AQ116" s="1059"/>
      <c r="AR116" s="1059"/>
      <c r="AS116" s="1059"/>
      <c r="AT116" s="1060"/>
      <c r="AU116" s="996"/>
      <c r="AV116" s="997"/>
      <c r="AW116" s="997"/>
      <c r="AX116" s="997"/>
      <c r="AY116" s="997"/>
      <c r="AZ116" s="1063" t="s">
        <v>461</v>
      </c>
      <c r="BA116" s="1064"/>
      <c r="BB116" s="1064"/>
      <c r="BC116" s="1064"/>
      <c r="BD116" s="1064"/>
      <c r="BE116" s="1064"/>
      <c r="BF116" s="1064"/>
      <c r="BG116" s="1064"/>
      <c r="BH116" s="1064"/>
      <c r="BI116" s="1064"/>
      <c r="BJ116" s="1064"/>
      <c r="BK116" s="1064"/>
      <c r="BL116" s="1064"/>
      <c r="BM116" s="1064"/>
      <c r="BN116" s="1064"/>
      <c r="BO116" s="1064"/>
      <c r="BP116" s="1065"/>
      <c r="BQ116" s="1015" t="s">
        <v>441</v>
      </c>
      <c r="BR116" s="1016"/>
      <c r="BS116" s="1016"/>
      <c r="BT116" s="1016"/>
      <c r="BU116" s="1016"/>
      <c r="BV116" s="1016" t="s">
        <v>450</v>
      </c>
      <c r="BW116" s="1016"/>
      <c r="BX116" s="1016"/>
      <c r="BY116" s="1016"/>
      <c r="BZ116" s="1016"/>
      <c r="CA116" s="1016" t="s">
        <v>128</v>
      </c>
      <c r="CB116" s="1016"/>
      <c r="CC116" s="1016"/>
      <c r="CD116" s="1016"/>
      <c r="CE116" s="1016"/>
      <c r="CF116" s="1010" t="s">
        <v>441</v>
      </c>
      <c r="CG116" s="1011"/>
      <c r="CH116" s="1011"/>
      <c r="CI116" s="1011"/>
      <c r="CJ116" s="1011"/>
      <c r="CK116" s="1041"/>
      <c r="CL116" s="1042"/>
      <c r="CM116" s="1012" t="s">
        <v>462</v>
      </c>
      <c r="CN116" s="1013"/>
      <c r="CO116" s="1013"/>
      <c r="CP116" s="1013"/>
      <c r="CQ116" s="1013"/>
      <c r="CR116" s="1013"/>
      <c r="CS116" s="1013"/>
      <c r="CT116" s="1013"/>
      <c r="CU116" s="1013"/>
      <c r="CV116" s="1013"/>
      <c r="CW116" s="1013"/>
      <c r="CX116" s="1013"/>
      <c r="CY116" s="1013"/>
      <c r="CZ116" s="1013"/>
      <c r="DA116" s="1013"/>
      <c r="DB116" s="1013"/>
      <c r="DC116" s="1013"/>
      <c r="DD116" s="1013"/>
      <c r="DE116" s="1013"/>
      <c r="DF116" s="1014"/>
      <c r="DG116" s="1054" t="s">
        <v>441</v>
      </c>
      <c r="DH116" s="1055"/>
      <c r="DI116" s="1055"/>
      <c r="DJ116" s="1055"/>
      <c r="DK116" s="1056"/>
      <c r="DL116" s="1057" t="s">
        <v>441</v>
      </c>
      <c r="DM116" s="1055"/>
      <c r="DN116" s="1055"/>
      <c r="DO116" s="1055"/>
      <c r="DP116" s="1056"/>
      <c r="DQ116" s="1057" t="s">
        <v>441</v>
      </c>
      <c r="DR116" s="1055"/>
      <c r="DS116" s="1055"/>
      <c r="DT116" s="1055"/>
      <c r="DU116" s="1056"/>
      <c r="DV116" s="1058" t="s">
        <v>441</v>
      </c>
      <c r="DW116" s="1059"/>
      <c r="DX116" s="1059"/>
      <c r="DY116" s="1059"/>
      <c r="DZ116" s="1060"/>
    </row>
    <row r="117" spans="1:130" s="248" customFormat="1" ht="26.25" customHeight="1">
      <c r="A117" s="1000" t="s">
        <v>186</v>
      </c>
      <c r="B117" s="981"/>
      <c r="C117" s="981"/>
      <c r="D117" s="981"/>
      <c r="E117" s="981"/>
      <c r="F117" s="981"/>
      <c r="G117" s="981"/>
      <c r="H117" s="981"/>
      <c r="I117" s="981"/>
      <c r="J117" s="981"/>
      <c r="K117" s="981"/>
      <c r="L117" s="981"/>
      <c r="M117" s="981"/>
      <c r="N117" s="981"/>
      <c r="O117" s="981"/>
      <c r="P117" s="981"/>
      <c r="Q117" s="981"/>
      <c r="R117" s="981"/>
      <c r="S117" s="981"/>
      <c r="T117" s="981"/>
      <c r="U117" s="981"/>
      <c r="V117" s="981"/>
      <c r="W117" s="981"/>
      <c r="X117" s="981"/>
      <c r="Y117" s="1071" t="s">
        <v>463</v>
      </c>
      <c r="Z117" s="982"/>
      <c r="AA117" s="1072">
        <v>1681960</v>
      </c>
      <c r="AB117" s="1073"/>
      <c r="AC117" s="1073"/>
      <c r="AD117" s="1073"/>
      <c r="AE117" s="1074"/>
      <c r="AF117" s="1075">
        <v>1682658</v>
      </c>
      <c r="AG117" s="1073"/>
      <c r="AH117" s="1073"/>
      <c r="AI117" s="1073"/>
      <c r="AJ117" s="1074"/>
      <c r="AK117" s="1075">
        <v>1639099</v>
      </c>
      <c r="AL117" s="1073"/>
      <c r="AM117" s="1073"/>
      <c r="AN117" s="1073"/>
      <c r="AO117" s="1074"/>
      <c r="AP117" s="1076"/>
      <c r="AQ117" s="1077"/>
      <c r="AR117" s="1077"/>
      <c r="AS117" s="1077"/>
      <c r="AT117" s="1078"/>
      <c r="AU117" s="996"/>
      <c r="AV117" s="997"/>
      <c r="AW117" s="997"/>
      <c r="AX117" s="997"/>
      <c r="AY117" s="997"/>
      <c r="AZ117" s="1063" t="s">
        <v>464</v>
      </c>
      <c r="BA117" s="1064"/>
      <c r="BB117" s="1064"/>
      <c r="BC117" s="1064"/>
      <c r="BD117" s="1064"/>
      <c r="BE117" s="1064"/>
      <c r="BF117" s="1064"/>
      <c r="BG117" s="1064"/>
      <c r="BH117" s="1064"/>
      <c r="BI117" s="1064"/>
      <c r="BJ117" s="1064"/>
      <c r="BK117" s="1064"/>
      <c r="BL117" s="1064"/>
      <c r="BM117" s="1064"/>
      <c r="BN117" s="1064"/>
      <c r="BO117" s="1064"/>
      <c r="BP117" s="1065"/>
      <c r="BQ117" s="1015" t="s">
        <v>441</v>
      </c>
      <c r="BR117" s="1016"/>
      <c r="BS117" s="1016"/>
      <c r="BT117" s="1016"/>
      <c r="BU117" s="1016"/>
      <c r="BV117" s="1016" t="s">
        <v>128</v>
      </c>
      <c r="BW117" s="1016"/>
      <c r="BX117" s="1016"/>
      <c r="BY117" s="1016"/>
      <c r="BZ117" s="1016"/>
      <c r="CA117" s="1016" t="s">
        <v>128</v>
      </c>
      <c r="CB117" s="1016"/>
      <c r="CC117" s="1016"/>
      <c r="CD117" s="1016"/>
      <c r="CE117" s="1016"/>
      <c r="CF117" s="1010" t="s">
        <v>128</v>
      </c>
      <c r="CG117" s="1011"/>
      <c r="CH117" s="1011"/>
      <c r="CI117" s="1011"/>
      <c r="CJ117" s="1011"/>
      <c r="CK117" s="1041"/>
      <c r="CL117" s="1042"/>
      <c r="CM117" s="1012" t="s">
        <v>465</v>
      </c>
      <c r="CN117" s="1013"/>
      <c r="CO117" s="1013"/>
      <c r="CP117" s="1013"/>
      <c r="CQ117" s="1013"/>
      <c r="CR117" s="1013"/>
      <c r="CS117" s="1013"/>
      <c r="CT117" s="1013"/>
      <c r="CU117" s="1013"/>
      <c r="CV117" s="1013"/>
      <c r="CW117" s="1013"/>
      <c r="CX117" s="1013"/>
      <c r="CY117" s="1013"/>
      <c r="CZ117" s="1013"/>
      <c r="DA117" s="1013"/>
      <c r="DB117" s="1013"/>
      <c r="DC117" s="1013"/>
      <c r="DD117" s="1013"/>
      <c r="DE117" s="1013"/>
      <c r="DF117" s="1014"/>
      <c r="DG117" s="1054" t="s">
        <v>128</v>
      </c>
      <c r="DH117" s="1055"/>
      <c r="DI117" s="1055"/>
      <c r="DJ117" s="1055"/>
      <c r="DK117" s="1056"/>
      <c r="DL117" s="1057" t="s">
        <v>441</v>
      </c>
      <c r="DM117" s="1055"/>
      <c r="DN117" s="1055"/>
      <c r="DO117" s="1055"/>
      <c r="DP117" s="1056"/>
      <c r="DQ117" s="1057" t="s">
        <v>441</v>
      </c>
      <c r="DR117" s="1055"/>
      <c r="DS117" s="1055"/>
      <c r="DT117" s="1055"/>
      <c r="DU117" s="1056"/>
      <c r="DV117" s="1058" t="s">
        <v>128</v>
      </c>
      <c r="DW117" s="1059"/>
      <c r="DX117" s="1059"/>
      <c r="DY117" s="1059"/>
      <c r="DZ117" s="1060"/>
    </row>
    <row r="118" spans="1:130" s="248" customFormat="1" ht="26.25" customHeight="1">
      <c r="A118" s="1000" t="s">
        <v>436</v>
      </c>
      <c r="B118" s="981"/>
      <c r="C118" s="981"/>
      <c r="D118" s="981"/>
      <c r="E118" s="981"/>
      <c r="F118" s="981"/>
      <c r="G118" s="981"/>
      <c r="H118" s="981"/>
      <c r="I118" s="981"/>
      <c r="J118" s="981"/>
      <c r="K118" s="981"/>
      <c r="L118" s="981"/>
      <c r="M118" s="981"/>
      <c r="N118" s="981"/>
      <c r="O118" s="981"/>
      <c r="P118" s="981"/>
      <c r="Q118" s="981"/>
      <c r="R118" s="981"/>
      <c r="S118" s="981"/>
      <c r="T118" s="981"/>
      <c r="U118" s="981"/>
      <c r="V118" s="981"/>
      <c r="W118" s="981"/>
      <c r="X118" s="981"/>
      <c r="Y118" s="981"/>
      <c r="Z118" s="982"/>
      <c r="AA118" s="980" t="s">
        <v>433</v>
      </c>
      <c r="AB118" s="981"/>
      <c r="AC118" s="981"/>
      <c r="AD118" s="981"/>
      <c r="AE118" s="982"/>
      <c r="AF118" s="980" t="s">
        <v>434</v>
      </c>
      <c r="AG118" s="981"/>
      <c r="AH118" s="981"/>
      <c r="AI118" s="981"/>
      <c r="AJ118" s="982"/>
      <c r="AK118" s="980" t="s">
        <v>308</v>
      </c>
      <c r="AL118" s="981"/>
      <c r="AM118" s="981"/>
      <c r="AN118" s="981"/>
      <c r="AO118" s="982"/>
      <c r="AP118" s="1067" t="s">
        <v>435</v>
      </c>
      <c r="AQ118" s="1068"/>
      <c r="AR118" s="1068"/>
      <c r="AS118" s="1068"/>
      <c r="AT118" s="1069"/>
      <c r="AU118" s="996"/>
      <c r="AV118" s="997"/>
      <c r="AW118" s="997"/>
      <c r="AX118" s="997"/>
      <c r="AY118" s="997"/>
      <c r="AZ118" s="1070" t="s">
        <v>466</v>
      </c>
      <c r="BA118" s="1061"/>
      <c r="BB118" s="1061"/>
      <c r="BC118" s="1061"/>
      <c r="BD118" s="1061"/>
      <c r="BE118" s="1061"/>
      <c r="BF118" s="1061"/>
      <c r="BG118" s="1061"/>
      <c r="BH118" s="1061"/>
      <c r="BI118" s="1061"/>
      <c r="BJ118" s="1061"/>
      <c r="BK118" s="1061"/>
      <c r="BL118" s="1061"/>
      <c r="BM118" s="1061"/>
      <c r="BN118" s="1061"/>
      <c r="BO118" s="1061"/>
      <c r="BP118" s="1062"/>
      <c r="BQ118" s="1093" t="s">
        <v>441</v>
      </c>
      <c r="BR118" s="1094"/>
      <c r="BS118" s="1094"/>
      <c r="BT118" s="1094"/>
      <c r="BU118" s="1094"/>
      <c r="BV118" s="1094" t="s">
        <v>441</v>
      </c>
      <c r="BW118" s="1094"/>
      <c r="BX118" s="1094"/>
      <c r="BY118" s="1094"/>
      <c r="BZ118" s="1094"/>
      <c r="CA118" s="1094" t="s">
        <v>128</v>
      </c>
      <c r="CB118" s="1094"/>
      <c r="CC118" s="1094"/>
      <c r="CD118" s="1094"/>
      <c r="CE118" s="1094"/>
      <c r="CF118" s="1010" t="s">
        <v>128</v>
      </c>
      <c r="CG118" s="1011"/>
      <c r="CH118" s="1011"/>
      <c r="CI118" s="1011"/>
      <c r="CJ118" s="1011"/>
      <c r="CK118" s="1041"/>
      <c r="CL118" s="1042"/>
      <c r="CM118" s="1012" t="s">
        <v>467</v>
      </c>
      <c r="CN118" s="1013"/>
      <c r="CO118" s="1013"/>
      <c r="CP118" s="1013"/>
      <c r="CQ118" s="1013"/>
      <c r="CR118" s="1013"/>
      <c r="CS118" s="1013"/>
      <c r="CT118" s="1013"/>
      <c r="CU118" s="1013"/>
      <c r="CV118" s="1013"/>
      <c r="CW118" s="1013"/>
      <c r="CX118" s="1013"/>
      <c r="CY118" s="1013"/>
      <c r="CZ118" s="1013"/>
      <c r="DA118" s="1013"/>
      <c r="DB118" s="1013"/>
      <c r="DC118" s="1013"/>
      <c r="DD118" s="1013"/>
      <c r="DE118" s="1013"/>
      <c r="DF118" s="1014"/>
      <c r="DG118" s="1054" t="s">
        <v>128</v>
      </c>
      <c r="DH118" s="1055"/>
      <c r="DI118" s="1055"/>
      <c r="DJ118" s="1055"/>
      <c r="DK118" s="1056"/>
      <c r="DL118" s="1057" t="s">
        <v>441</v>
      </c>
      <c r="DM118" s="1055"/>
      <c r="DN118" s="1055"/>
      <c r="DO118" s="1055"/>
      <c r="DP118" s="1056"/>
      <c r="DQ118" s="1057" t="s">
        <v>128</v>
      </c>
      <c r="DR118" s="1055"/>
      <c r="DS118" s="1055"/>
      <c r="DT118" s="1055"/>
      <c r="DU118" s="1056"/>
      <c r="DV118" s="1058" t="s">
        <v>441</v>
      </c>
      <c r="DW118" s="1059"/>
      <c r="DX118" s="1059"/>
      <c r="DY118" s="1059"/>
      <c r="DZ118" s="1060"/>
    </row>
    <row r="119" spans="1:130" s="248" customFormat="1" ht="26.25" customHeight="1">
      <c r="A119" s="1154" t="s">
        <v>439</v>
      </c>
      <c r="B119" s="1040"/>
      <c r="C119" s="1019" t="s">
        <v>440</v>
      </c>
      <c r="D119" s="1020"/>
      <c r="E119" s="1020"/>
      <c r="F119" s="1020"/>
      <c r="G119" s="1020"/>
      <c r="H119" s="1020"/>
      <c r="I119" s="1020"/>
      <c r="J119" s="1020"/>
      <c r="K119" s="1020"/>
      <c r="L119" s="1020"/>
      <c r="M119" s="1020"/>
      <c r="N119" s="1020"/>
      <c r="O119" s="1020"/>
      <c r="P119" s="1020"/>
      <c r="Q119" s="1020"/>
      <c r="R119" s="1020"/>
      <c r="S119" s="1020"/>
      <c r="T119" s="1020"/>
      <c r="U119" s="1020"/>
      <c r="V119" s="1020"/>
      <c r="W119" s="1020"/>
      <c r="X119" s="1020"/>
      <c r="Y119" s="1020"/>
      <c r="Z119" s="1021"/>
      <c r="AA119" s="987" t="s">
        <v>128</v>
      </c>
      <c r="AB119" s="988"/>
      <c r="AC119" s="988"/>
      <c r="AD119" s="988"/>
      <c r="AE119" s="989"/>
      <c r="AF119" s="990" t="s">
        <v>128</v>
      </c>
      <c r="AG119" s="988"/>
      <c r="AH119" s="988"/>
      <c r="AI119" s="988"/>
      <c r="AJ119" s="989"/>
      <c r="AK119" s="990" t="s">
        <v>128</v>
      </c>
      <c r="AL119" s="988"/>
      <c r="AM119" s="988"/>
      <c r="AN119" s="988"/>
      <c r="AO119" s="989"/>
      <c r="AP119" s="991" t="s">
        <v>441</v>
      </c>
      <c r="AQ119" s="992"/>
      <c r="AR119" s="992"/>
      <c r="AS119" s="992"/>
      <c r="AT119" s="993"/>
      <c r="AU119" s="998"/>
      <c r="AV119" s="999"/>
      <c r="AW119" s="999"/>
      <c r="AX119" s="999"/>
      <c r="AY119" s="999"/>
      <c r="AZ119" s="279" t="s">
        <v>186</v>
      </c>
      <c r="BA119" s="279"/>
      <c r="BB119" s="279"/>
      <c r="BC119" s="279"/>
      <c r="BD119" s="279"/>
      <c r="BE119" s="279"/>
      <c r="BF119" s="279"/>
      <c r="BG119" s="279"/>
      <c r="BH119" s="279"/>
      <c r="BI119" s="279"/>
      <c r="BJ119" s="279"/>
      <c r="BK119" s="279"/>
      <c r="BL119" s="279"/>
      <c r="BM119" s="279"/>
      <c r="BN119" s="279"/>
      <c r="BO119" s="1071" t="s">
        <v>468</v>
      </c>
      <c r="BP119" s="1102"/>
      <c r="BQ119" s="1093">
        <v>16035823</v>
      </c>
      <c r="BR119" s="1094"/>
      <c r="BS119" s="1094"/>
      <c r="BT119" s="1094"/>
      <c r="BU119" s="1094"/>
      <c r="BV119" s="1094">
        <v>15870991</v>
      </c>
      <c r="BW119" s="1094"/>
      <c r="BX119" s="1094"/>
      <c r="BY119" s="1094"/>
      <c r="BZ119" s="1094"/>
      <c r="CA119" s="1094">
        <v>15733015</v>
      </c>
      <c r="CB119" s="1094"/>
      <c r="CC119" s="1094"/>
      <c r="CD119" s="1094"/>
      <c r="CE119" s="1094"/>
      <c r="CF119" s="1095"/>
      <c r="CG119" s="1096"/>
      <c r="CH119" s="1096"/>
      <c r="CI119" s="1096"/>
      <c r="CJ119" s="1097"/>
      <c r="CK119" s="1043"/>
      <c r="CL119" s="1044"/>
      <c r="CM119" s="1098" t="s">
        <v>469</v>
      </c>
      <c r="CN119" s="1099"/>
      <c r="CO119" s="1099"/>
      <c r="CP119" s="1099"/>
      <c r="CQ119" s="1099"/>
      <c r="CR119" s="1099"/>
      <c r="CS119" s="1099"/>
      <c r="CT119" s="1099"/>
      <c r="CU119" s="1099"/>
      <c r="CV119" s="1099"/>
      <c r="CW119" s="1099"/>
      <c r="CX119" s="1099"/>
      <c r="CY119" s="1099"/>
      <c r="CZ119" s="1099"/>
      <c r="DA119" s="1099"/>
      <c r="DB119" s="1099"/>
      <c r="DC119" s="1099"/>
      <c r="DD119" s="1099"/>
      <c r="DE119" s="1099"/>
      <c r="DF119" s="1100"/>
      <c r="DG119" s="1101" t="s">
        <v>128</v>
      </c>
      <c r="DH119" s="1080"/>
      <c r="DI119" s="1080"/>
      <c r="DJ119" s="1080"/>
      <c r="DK119" s="1081"/>
      <c r="DL119" s="1079" t="s">
        <v>128</v>
      </c>
      <c r="DM119" s="1080"/>
      <c r="DN119" s="1080"/>
      <c r="DO119" s="1080"/>
      <c r="DP119" s="1081"/>
      <c r="DQ119" s="1079" t="s">
        <v>441</v>
      </c>
      <c r="DR119" s="1080"/>
      <c r="DS119" s="1080"/>
      <c r="DT119" s="1080"/>
      <c r="DU119" s="1081"/>
      <c r="DV119" s="1082" t="s">
        <v>441</v>
      </c>
      <c r="DW119" s="1083"/>
      <c r="DX119" s="1083"/>
      <c r="DY119" s="1083"/>
      <c r="DZ119" s="1084"/>
    </row>
    <row r="120" spans="1:130" s="248" customFormat="1" ht="26.25" customHeight="1">
      <c r="A120" s="1155"/>
      <c r="B120" s="1042"/>
      <c r="C120" s="1012" t="s">
        <v>445</v>
      </c>
      <c r="D120" s="1013"/>
      <c r="E120" s="1013"/>
      <c r="F120" s="1013"/>
      <c r="G120" s="1013"/>
      <c r="H120" s="1013"/>
      <c r="I120" s="1013"/>
      <c r="J120" s="1013"/>
      <c r="K120" s="1013"/>
      <c r="L120" s="1013"/>
      <c r="M120" s="1013"/>
      <c r="N120" s="1013"/>
      <c r="O120" s="1013"/>
      <c r="P120" s="1013"/>
      <c r="Q120" s="1013"/>
      <c r="R120" s="1013"/>
      <c r="S120" s="1013"/>
      <c r="T120" s="1013"/>
      <c r="U120" s="1013"/>
      <c r="V120" s="1013"/>
      <c r="W120" s="1013"/>
      <c r="X120" s="1013"/>
      <c r="Y120" s="1013"/>
      <c r="Z120" s="1014"/>
      <c r="AA120" s="1054" t="s">
        <v>128</v>
      </c>
      <c r="AB120" s="1055"/>
      <c r="AC120" s="1055"/>
      <c r="AD120" s="1055"/>
      <c r="AE120" s="1056"/>
      <c r="AF120" s="1057" t="s">
        <v>128</v>
      </c>
      <c r="AG120" s="1055"/>
      <c r="AH120" s="1055"/>
      <c r="AI120" s="1055"/>
      <c r="AJ120" s="1056"/>
      <c r="AK120" s="1057" t="s">
        <v>441</v>
      </c>
      <c r="AL120" s="1055"/>
      <c r="AM120" s="1055"/>
      <c r="AN120" s="1055"/>
      <c r="AO120" s="1056"/>
      <c r="AP120" s="1058" t="s">
        <v>128</v>
      </c>
      <c r="AQ120" s="1059"/>
      <c r="AR120" s="1059"/>
      <c r="AS120" s="1059"/>
      <c r="AT120" s="1060"/>
      <c r="AU120" s="1085" t="s">
        <v>470</v>
      </c>
      <c r="AV120" s="1086"/>
      <c r="AW120" s="1086"/>
      <c r="AX120" s="1086"/>
      <c r="AY120" s="1087"/>
      <c r="AZ120" s="1036" t="s">
        <v>471</v>
      </c>
      <c r="BA120" s="985"/>
      <c r="BB120" s="985"/>
      <c r="BC120" s="985"/>
      <c r="BD120" s="985"/>
      <c r="BE120" s="985"/>
      <c r="BF120" s="985"/>
      <c r="BG120" s="985"/>
      <c r="BH120" s="985"/>
      <c r="BI120" s="985"/>
      <c r="BJ120" s="985"/>
      <c r="BK120" s="985"/>
      <c r="BL120" s="985"/>
      <c r="BM120" s="985"/>
      <c r="BN120" s="985"/>
      <c r="BO120" s="985"/>
      <c r="BP120" s="986"/>
      <c r="BQ120" s="1022">
        <v>1874372</v>
      </c>
      <c r="BR120" s="1023"/>
      <c r="BS120" s="1023"/>
      <c r="BT120" s="1023"/>
      <c r="BU120" s="1023"/>
      <c r="BV120" s="1023">
        <v>2006277</v>
      </c>
      <c r="BW120" s="1023"/>
      <c r="BX120" s="1023"/>
      <c r="BY120" s="1023"/>
      <c r="BZ120" s="1023"/>
      <c r="CA120" s="1023">
        <v>2133419</v>
      </c>
      <c r="CB120" s="1023"/>
      <c r="CC120" s="1023"/>
      <c r="CD120" s="1023"/>
      <c r="CE120" s="1023"/>
      <c r="CF120" s="1037">
        <v>37.799999999999997</v>
      </c>
      <c r="CG120" s="1038"/>
      <c r="CH120" s="1038"/>
      <c r="CI120" s="1038"/>
      <c r="CJ120" s="1038"/>
      <c r="CK120" s="1103" t="s">
        <v>472</v>
      </c>
      <c r="CL120" s="1104"/>
      <c r="CM120" s="1104"/>
      <c r="CN120" s="1104"/>
      <c r="CO120" s="1105"/>
      <c r="CP120" s="1111" t="s">
        <v>407</v>
      </c>
      <c r="CQ120" s="1112"/>
      <c r="CR120" s="1112"/>
      <c r="CS120" s="1112"/>
      <c r="CT120" s="1112"/>
      <c r="CU120" s="1112"/>
      <c r="CV120" s="1112"/>
      <c r="CW120" s="1112"/>
      <c r="CX120" s="1112"/>
      <c r="CY120" s="1112"/>
      <c r="CZ120" s="1112"/>
      <c r="DA120" s="1112"/>
      <c r="DB120" s="1112"/>
      <c r="DC120" s="1112"/>
      <c r="DD120" s="1112"/>
      <c r="DE120" s="1112"/>
      <c r="DF120" s="1113"/>
      <c r="DG120" s="1022">
        <v>339981</v>
      </c>
      <c r="DH120" s="1023"/>
      <c r="DI120" s="1023"/>
      <c r="DJ120" s="1023"/>
      <c r="DK120" s="1023"/>
      <c r="DL120" s="1023">
        <v>349784</v>
      </c>
      <c r="DM120" s="1023"/>
      <c r="DN120" s="1023"/>
      <c r="DO120" s="1023"/>
      <c r="DP120" s="1023"/>
      <c r="DQ120" s="1023">
        <v>343094</v>
      </c>
      <c r="DR120" s="1023"/>
      <c r="DS120" s="1023"/>
      <c r="DT120" s="1023"/>
      <c r="DU120" s="1023"/>
      <c r="DV120" s="1024">
        <v>6.1</v>
      </c>
      <c r="DW120" s="1024"/>
      <c r="DX120" s="1024"/>
      <c r="DY120" s="1024"/>
      <c r="DZ120" s="1025"/>
    </row>
    <row r="121" spans="1:130" s="248" customFormat="1" ht="26.25" customHeight="1">
      <c r="A121" s="1155"/>
      <c r="B121" s="1042"/>
      <c r="C121" s="1063" t="s">
        <v>473</v>
      </c>
      <c r="D121" s="1064"/>
      <c r="E121" s="1064"/>
      <c r="F121" s="1064"/>
      <c r="G121" s="1064"/>
      <c r="H121" s="1064"/>
      <c r="I121" s="1064"/>
      <c r="J121" s="1064"/>
      <c r="K121" s="1064"/>
      <c r="L121" s="1064"/>
      <c r="M121" s="1064"/>
      <c r="N121" s="1064"/>
      <c r="O121" s="1064"/>
      <c r="P121" s="1064"/>
      <c r="Q121" s="1064"/>
      <c r="R121" s="1064"/>
      <c r="S121" s="1064"/>
      <c r="T121" s="1064"/>
      <c r="U121" s="1064"/>
      <c r="V121" s="1064"/>
      <c r="W121" s="1064"/>
      <c r="X121" s="1064"/>
      <c r="Y121" s="1064"/>
      <c r="Z121" s="1065"/>
      <c r="AA121" s="1054" t="s">
        <v>450</v>
      </c>
      <c r="AB121" s="1055"/>
      <c r="AC121" s="1055"/>
      <c r="AD121" s="1055"/>
      <c r="AE121" s="1056"/>
      <c r="AF121" s="1057" t="s">
        <v>441</v>
      </c>
      <c r="AG121" s="1055"/>
      <c r="AH121" s="1055"/>
      <c r="AI121" s="1055"/>
      <c r="AJ121" s="1056"/>
      <c r="AK121" s="1057" t="s">
        <v>441</v>
      </c>
      <c r="AL121" s="1055"/>
      <c r="AM121" s="1055"/>
      <c r="AN121" s="1055"/>
      <c r="AO121" s="1056"/>
      <c r="AP121" s="1058" t="s">
        <v>128</v>
      </c>
      <c r="AQ121" s="1059"/>
      <c r="AR121" s="1059"/>
      <c r="AS121" s="1059"/>
      <c r="AT121" s="1060"/>
      <c r="AU121" s="1088"/>
      <c r="AV121" s="1089"/>
      <c r="AW121" s="1089"/>
      <c r="AX121" s="1089"/>
      <c r="AY121" s="1090"/>
      <c r="AZ121" s="1045" t="s">
        <v>474</v>
      </c>
      <c r="BA121" s="1046"/>
      <c r="BB121" s="1046"/>
      <c r="BC121" s="1046"/>
      <c r="BD121" s="1046"/>
      <c r="BE121" s="1046"/>
      <c r="BF121" s="1046"/>
      <c r="BG121" s="1046"/>
      <c r="BH121" s="1046"/>
      <c r="BI121" s="1046"/>
      <c r="BJ121" s="1046"/>
      <c r="BK121" s="1046"/>
      <c r="BL121" s="1046"/>
      <c r="BM121" s="1046"/>
      <c r="BN121" s="1046"/>
      <c r="BO121" s="1046"/>
      <c r="BP121" s="1047"/>
      <c r="BQ121" s="1015">
        <v>793244</v>
      </c>
      <c r="BR121" s="1016"/>
      <c r="BS121" s="1016"/>
      <c r="BT121" s="1016"/>
      <c r="BU121" s="1016"/>
      <c r="BV121" s="1016">
        <v>865846</v>
      </c>
      <c r="BW121" s="1016"/>
      <c r="BX121" s="1016"/>
      <c r="BY121" s="1016"/>
      <c r="BZ121" s="1016"/>
      <c r="CA121" s="1016">
        <v>862249</v>
      </c>
      <c r="CB121" s="1016"/>
      <c r="CC121" s="1016"/>
      <c r="CD121" s="1016"/>
      <c r="CE121" s="1016"/>
      <c r="CF121" s="1010">
        <v>15.3</v>
      </c>
      <c r="CG121" s="1011"/>
      <c r="CH121" s="1011"/>
      <c r="CI121" s="1011"/>
      <c r="CJ121" s="1011"/>
      <c r="CK121" s="1106"/>
      <c r="CL121" s="1107"/>
      <c r="CM121" s="1107"/>
      <c r="CN121" s="1107"/>
      <c r="CO121" s="1108"/>
      <c r="CP121" s="1116" t="s">
        <v>475</v>
      </c>
      <c r="CQ121" s="1117"/>
      <c r="CR121" s="1117"/>
      <c r="CS121" s="1117"/>
      <c r="CT121" s="1117"/>
      <c r="CU121" s="1117"/>
      <c r="CV121" s="1117"/>
      <c r="CW121" s="1117"/>
      <c r="CX121" s="1117"/>
      <c r="CY121" s="1117"/>
      <c r="CZ121" s="1117"/>
      <c r="DA121" s="1117"/>
      <c r="DB121" s="1117"/>
      <c r="DC121" s="1117"/>
      <c r="DD121" s="1117"/>
      <c r="DE121" s="1117"/>
      <c r="DF121" s="1118"/>
      <c r="DG121" s="1015">
        <v>386301</v>
      </c>
      <c r="DH121" s="1016"/>
      <c r="DI121" s="1016"/>
      <c r="DJ121" s="1016"/>
      <c r="DK121" s="1016"/>
      <c r="DL121" s="1016">
        <v>321133</v>
      </c>
      <c r="DM121" s="1016"/>
      <c r="DN121" s="1016"/>
      <c r="DO121" s="1016"/>
      <c r="DP121" s="1016"/>
      <c r="DQ121" s="1016">
        <v>261267</v>
      </c>
      <c r="DR121" s="1016"/>
      <c r="DS121" s="1016"/>
      <c r="DT121" s="1016"/>
      <c r="DU121" s="1016"/>
      <c r="DV121" s="1017">
        <v>4.5999999999999996</v>
      </c>
      <c r="DW121" s="1017"/>
      <c r="DX121" s="1017"/>
      <c r="DY121" s="1017"/>
      <c r="DZ121" s="1018"/>
    </row>
    <row r="122" spans="1:130" s="248" customFormat="1" ht="26.25" customHeight="1">
      <c r="A122" s="1155"/>
      <c r="B122" s="1042"/>
      <c r="C122" s="1012" t="s">
        <v>456</v>
      </c>
      <c r="D122" s="1013"/>
      <c r="E122" s="1013"/>
      <c r="F122" s="1013"/>
      <c r="G122" s="1013"/>
      <c r="H122" s="1013"/>
      <c r="I122" s="1013"/>
      <c r="J122" s="1013"/>
      <c r="K122" s="1013"/>
      <c r="L122" s="1013"/>
      <c r="M122" s="1013"/>
      <c r="N122" s="1013"/>
      <c r="O122" s="1013"/>
      <c r="P122" s="1013"/>
      <c r="Q122" s="1013"/>
      <c r="R122" s="1013"/>
      <c r="S122" s="1013"/>
      <c r="T122" s="1013"/>
      <c r="U122" s="1013"/>
      <c r="V122" s="1013"/>
      <c r="W122" s="1013"/>
      <c r="X122" s="1013"/>
      <c r="Y122" s="1013"/>
      <c r="Z122" s="1014"/>
      <c r="AA122" s="1054" t="s">
        <v>128</v>
      </c>
      <c r="AB122" s="1055"/>
      <c r="AC122" s="1055"/>
      <c r="AD122" s="1055"/>
      <c r="AE122" s="1056"/>
      <c r="AF122" s="1057" t="s">
        <v>128</v>
      </c>
      <c r="AG122" s="1055"/>
      <c r="AH122" s="1055"/>
      <c r="AI122" s="1055"/>
      <c r="AJ122" s="1056"/>
      <c r="AK122" s="1057" t="s">
        <v>128</v>
      </c>
      <c r="AL122" s="1055"/>
      <c r="AM122" s="1055"/>
      <c r="AN122" s="1055"/>
      <c r="AO122" s="1056"/>
      <c r="AP122" s="1058" t="s">
        <v>441</v>
      </c>
      <c r="AQ122" s="1059"/>
      <c r="AR122" s="1059"/>
      <c r="AS122" s="1059"/>
      <c r="AT122" s="1060"/>
      <c r="AU122" s="1088"/>
      <c r="AV122" s="1089"/>
      <c r="AW122" s="1089"/>
      <c r="AX122" s="1089"/>
      <c r="AY122" s="1090"/>
      <c r="AZ122" s="1070" t="s">
        <v>476</v>
      </c>
      <c r="BA122" s="1061"/>
      <c r="BB122" s="1061"/>
      <c r="BC122" s="1061"/>
      <c r="BD122" s="1061"/>
      <c r="BE122" s="1061"/>
      <c r="BF122" s="1061"/>
      <c r="BG122" s="1061"/>
      <c r="BH122" s="1061"/>
      <c r="BI122" s="1061"/>
      <c r="BJ122" s="1061"/>
      <c r="BK122" s="1061"/>
      <c r="BL122" s="1061"/>
      <c r="BM122" s="1061"/>
      <c r="BN122" s="1061"/>
      <c r="BO122" s="1061"/>
      <c r="BP122" s="1062"/>
      <c r="BQ122" s="1093">
        <v>9804162</v>
      </c>
      <c r="BR122" s="1094"/>
      <c r="BS122" s="1094"/>
      <c r="BT122" s="1094"/>
      <c r="BU122" s="1094"/>
      <c r="BV122" s="1094">
        <v>9648138</v>
      </c>
      <c r="BW122" s="1094"/>
      <c r="BX122" s="1094"/>
      <c r="BY122" s="1094"/>
      <c r="BZ122" s="1094"/>
      <c r="CA122" s="1094">
        <v>9771430</v>
      </c>
      <c r="CB122" s="1094"/>
      <c r="CC122" s="1094"/>
      <c r="CD122" s="1094"/>
      <c r="CE122" s="1094"/>
      <c r="CF122" s="1114">
        <v>173.3</v>
      </c>
      <c r="CG122" s="1115"/>
      <c r="CH122" s="1115"/>
      <c r="CI122" s="1115"/>
      <c r="CJ122" s="1115"/>
      <c r="CK122" s="1106"/>
      <c r="CL122" s="1107"/>
      <c r="CM122" s="1107"/>
      <c r="CN122" s="1107"/>
      <c r="CO122" s="1108"/>
      <c r="CP122" s="1116" t="s">
        <v>477</v>
      </c>
      <c r="CQ122" s="1117"/>
      <c r="CR122" s="1117"/>
      <c r="CS122" s="1117"/>
      <c r="CT122" s="1117"/>
      <c r="CU122" s="1117"/>
      <c r="CV122" s="1117"/>
      <c r="CW122" s="1117"/>
      <c r="CX122" s="1117"/>
      <c r="CY122" s="1117"/>
      <c r="CZ122" s="1117"/>
      <c r="DA122" s="1117"/>
      <c r="DB122" s="1117"/>
      <c r="DC122" s="1117"/>
      <c r="DD122" s="1117"/>
      <c r="DE122" s="1117"/>
      <c r="DF122" s="1118"/>
      <c r="DG122" s="1015">
        <v>39484</v>
      </c>
      <c r="DH122" s="1016"/>
      <c r="DI122" s="1016"/>
      <c r="DJ122" s="1016"/>
      <c r="DK122" s="1016"/>
      <c r="DL122" s="1016">
        <v>40679</v>
      </c>
      <c r="DM122" s="1016"/>
      <c r="DN122" s="1016"/>
      <c r="DO122" s="1016"/>
      <c r="DP122" s="1016"/>
      <c r="DQ122" s="1016">
        <v>33830</v>
      </c>
      <c r="DR122" s="1016"/>
      <c r="DS122" s="1016"/>
      <c r="DT122" s="1016"/>
      <c r="DU122" s="1016"/>
      <c r="DV122" s="1017">
        <v>0.6</v>
      </c>
      <c r="DW122" s="1017"/>
      <c r="DX122" s="1017"/>
      <c r="DY122" s="1017"/>
      <c r="DZ122" s="1018"/>
    </row>
    <row r="123" spans="1:130" s="248" customFormat="1" ht="26.25" customHeight="1">
      <c r="A123" s="1155"/>
      <c r="B123" s="1042"/>
      <c r="C123" s="1012" t="s">
        <v>462</v>
      </c>
      <c r="D123" s="1013"/>
      <c r="E123" s="1013"/>
      <c r="F123" s="1013"/>
      <c r="G123" s="1013"/>
      <c r="H123" s="1013"/>
      <c r="I123" s="1013"/>
      <c r="J123" s="1013"/>
      <c r="K123" s="1013"/>
      <c r="L123" s="1013"/>
      <c r="M123" s="1013"/>
      <c r="N123" s="1013"/>
      <c r="O123" s="1013"/>
      <c r="P123" s="1013"/>
      <c r="Q123" s="1013"/>
      <c r="R123" s="1013"/>
      <c r="S123" s="1013"/>
      <c r="T123" s="1013"/>
      <c r="U123" s="1013"/>
      <c r="V123" s="1013"/>
      <c r="W123" s="1013"/>
      <c r="X123" s="1013"/>
      <c r="Y123" s="1013"/>
      <c r="Z123" s="1014"/>
      <c r="AA123" s="1054" t="s">
        <v>441</v>
      </c>
      <c r="AB123" s="1055"/>
      <c r="AC123" s="1055"/>
      <c r="AD123" s="1055"/>
      <c r="AE123" s="1056"/>
      <c r="AF123" s="1057" t="s">
        <v>128</v>
      </c>
      <c r="AG123" s="1055"/>
      <c r="AH123" s="1055"/>
      <c r="AI123" s="1055"/>
      <c r="AJ123" s="1056"/>
      <c r="AK123" s="1057" t="s">
        <v>441</v>
      </c>
      <c r="AL123" s="1055"/>
      <c r="AM123" s="1055"/>
      <c r="AN123" s="1055"/>
      <c r="AO123" s="1056"/>
      <c r="AP123" s="1058" t="s">
        <v>128</v>
      </c>
      <c r="AQ123" s="1059"/>
      <c r="AR123" s="1059"/>
      <c r="AS123" s="1059"/>
      <c r="AT123" s="1060"/>
      <c r="AU123" s="1091"/>
      <c r="AV123" s="1092"/>
      <c r="AW123" s="1092"/>
      <c r="AX123" s="1092"/>
      <c r="AY123" s="1092"/>
      <c r="AZ123" s="279" t="s">
        <v>186</v>
      </c>
      <c r="BA123" s="279"/>
      <c r="BB123" s="279"/>
      <c r="BC123" s="279"/>
      <c r="BD123" s="279"/>
      <c r="BE123" s="279"/>
      <c r="BF123" s="279"/>
      <c r="BG123" s="279"/>
      <c r="BH123" s="279"/>
      <c r="BI123" s="279"/>
      <c r="BJ123" s="279"/>
      <c r="BK123" s="279"/>
      <c r="BL123" s="279"/>
      <c r="BM123" s="279"/>
      <c r="BN123" s="279"/>
      <c r="BO123" s="1071" t="s">
        <v>478</v>
      </c>
      <c r="BP123" s="1102"/>
      <c r="BQ123" s="1161">
        <v>12471778</v>
      </c>
      <c r="BR123" s="1162"/>
      <c r="BS123" s="1162"/>
      <c r="BT123" s="1162"/>
      <c r="BU123" s="1162"/>
      <c r="BV123" s="1162">
        <v>12520261</v>
      </c>
      <c r="BW123" s="1162"/>
      <c r="BX123" s="1162"/>
      <c r="BY123" s="1162"/>
      <c r="BZ123" s="1162"/>
      <c r="CA123" s="1162">
        <v>12767098</v>
      </c>
      <c r="CB123" s="1162"/>
      <c r="CC123" s="1162"/>
      <c r="CD123" s="1162"/>
      <c r="CE123" s="1162"/>
      <c r="CF123" s="1095"/>
      <c r="CG123" s="1096"/>
      <c r="CH123" s="1096"/>
      <c r="CI123" s="1096"/>
      <c r="CJ123" s="1097"/>
      <c r="CK123" s="1106"/>
      <c r="CL123" s="1107"/>
      <c r="CM123" s="1107"/>
      <c r="CN123" s="1107"/>
      <c r="CO123" s="1108"/>
      <c r="CP123" s="1116" t="s">
        <v>405</v>
      </c>
      <c r="CQ123" s="1117"/>
      <c r="CR123" s="1117"/>
      <c r="CS123" s="1117"/>
      <c r="CT123" s="1117"/>
      <c r="CU123" s="1117"/>
      <c r="CV123" s="1117"/>
      <c r="CW123" s="1117"/>
      <c r="CX123" s="1117"/>
      <c r="CY123" s="1117"/>
      <c r="CZ123" s="1117"/>
      <c r="DA123" s="1117"/>
      <c r="DB123" s="1117"/>
      <c r="DC123" s="1117"/>
      <c r="DD123" s="1117"/>
      <c r="DE123" s="1117"/>
      <c r="DF123" s="1118"/>
      <c r="DG123" s="1054" t="s">
        <v>450</v>
      </c>
      <c r="DH123" s="1055"/>
      <c r="DI123" s="1055"/>
      <c r="DJ123" s="1055"/>
      <c r="DK123" s="1056"/>
      <c r="DL123" s="1057" t="s">
        <v>441</v>
      </c>
      <c r="DM123" s="1055"/>
      <c r="DN123" s="1055"/>
      <c r="DO123" s="1055"/>
      <c r="DP123" s="1056"/>
      <c r="DQ123" s="1057" t="s">
        <v>128</v>
      </c>
      <c r="DR123" s="1055"/>
      <c r="DS123" s="1055"/>
      <c r="DT123" s="1055"/>
      <c r="DU123" s="1056"/>
      <c r="DV123" s="1058" t="s">
        <v>128</v>
      </c>
      <c r="DW123" s="1059"/>
      <c r="DX123" s="1059"/>
      <c r="DY123" s="1059"/>
      <c r="DZ123" s="1060"/>
    </row>
    <row r="124" spans="1:130" s="248" customFormat="1" ht="26.25" customHeight="1" thickBot="1">
      <c r="A124" s="1155"/>
      <c r="B124" s="1042"/>
      <c r="C124" s="1012" t="s">
        <v>465</v>
      </c>
      <c r="D124" s="1013"/>
      <c r="E124" s="1013"/>
      <c r="F124" s="1013"/>
      <c r="G124" s="1013"/>
      <c r="H124" s="1013"/>
      <c r="I124" s="1013"/>
      <c r="J124" s="1013"/>
      <c r="K124" s="1013"/>
      <c r="L124" s="1013"/>
      <c r="M124" s="1013"/>
      <c r="N124" s="1013"/>
      <c r="O124" s="1013"/>
      <c r="P124" s="1013"/>
      <c r="Q124" s="1013"/>
      <c r="R124" s="1013"/>
      <c r="S124" s="1013"/>
      <c r="T124" s="1013"/>
      <c r="U124" s="1013"/>
      <c r="V124" s="1013"/>
      <c r="W124" s="1013"/>
      <c r="X124" s="1013"/>
      <c r="Y124" s="1013"/>
      <c r="Z124" s="1014"/>
      <c r="AA124" s="1054" t="s">
        <v>441</v>
      </c>
      <c r="AB124" s="1055"/>
      <c r="AC124" s="1055"/>
      <c r="AD124" s="1055"/>
      <c r="AE124" s="1056"/>
      <c r="AF124" s="1057" t="s">
        <v>128</v>
      </c>
      <c r="AG124" s="1055"/>
      <c r="AH124" s="1055"/>
      <c r="AI124" s="1055"/>
      <c r="AJ124" s="1056"/>
      <c r="AK124" s="1057" t="s">
        <v>441</v>
      </c>
      <c r="AL124" s="1055"/>
      <c r="AM124" s="1055"/>
      <c r="AN124" s="1055"/>
      <c r="AO124" s="1056"/>
      <c r="AP124" s="1058" t="s">
        <v>441</v>
      </c>
      <c r="AQ124" s="1059"/>
      <c r="AR124" s="1059"/>
      <c r="AS124" s="1059"/>
      <c r="AT124" s="1060"/>
      <c r="AU124" s="1157" t="s">
        <v>479</v>
      </c>
      <c r="AV124" s="1158"/>
      <c r="AW124" s="1158"/>
      <c r="AX124" s="1158"/>
      <c r="AY124" s="1158"/>
      <c r="AZ124" s="1158"/>
      <c r="BA124" s="1158"/>
      <c r="BB124" s="1158"/>
      <c r="BC124" s="1158"/>
      <c r="BD124" s="1158"/>
      <c r="BE124" s="1158"/>
      <c r="BF124" s="1158"/>
      <c r="BG124" s="1158"/>
      <c r="BH124" s="1158"/>
      <c r="BI124" s="1158"/>
      <c r="BJ124" s="1158"/>
      <c r="BK124" s="1158"/>
      <c r="BL124" s="1158"/>
      <c r="BM124" s="1158"/>
      <c r="BN124" s="1158"/>
      <c r="BO124" s="1158"/>
      <c r="BP124" s="1159"/>
      <c r="BQ124" s="1160">
        <v>66.3</v>
      </c>
      <c r="BR124" s="1124"/>
      <c r="BS124" s="1124"/>
      <c r="BT124" s="1124"/>
      <c r="BU124" s="1124"/>
      <c r="BV124" s="1124">
        <v>62.5</v>
      </c>
      <c r="BW124" s="1124"/>
      <c r="BX124" s="1124"/>
      <c r="BY124" s="1124"/>
      <c r="BZ124" s="1124"/>
      <c r="CA124" s="1124">
        <v>52.5</v>
      </c>
      <c r="CB124" s="1124"/>
      <c r="CC124" s="1124"/>
      <c r="CD124" s="1124"/>
      <c r="CE124" s="1124"/>
      <c r="CF124" s="1125"/>
      <c r="CG124" s="1126"/>
      <c r="CH124" s="1126"/>
      <c r="CI124" s="1126"/>
      <c r="CJ124" s="1127"/>
      <c r="CK124" s="1109"/>
      <c r="CL124" s="1109"/>
      <c r="CM124" s="1109"/>
      <c r="CN124" s="1109"/>
      <c r="CO124" s="1110"/>
      <c r="CP124" s="1116" t="s">
        <v>480</v>
      </c>
      <c r="CQ124" s="1117"/>
      <c r="CR124" s="1117"/>
      <c r="CS124" s="1117"/>
      <c r="CT124" s="1117"/>
      <c r="CU124" s="1117"/>
      <c r="CV124" s="1117"/>
      <c r="CW124" s="1117"/>
      <c r="CX124" s="1117"/>
      <c r="CY124" s="1117"/>
      <c r="CZ124" s="1117"/>
      <c r="DA124" s="1117"/>
      <c r="DB124" s="1117"/>
      <c r="DC124" s="1117"/>
      <c r="DD124" s="1117"/>
      <c r="DE124" s="1117"/>
      <c r="DF124" s="1118"/>
      <c r="DG124" s="1101" t="s">
        <v>128</v>
      </c>
      <c r="DH124" s="1080"/>
      <c r="DI124" s="1080"/>
      <c r="DJ124" s="1080"/>
      <c r="DK124" s="1081"/>
      <c r="DL124" s="1079" t="s">
        <v>128</v>
      </c>
      <c r="DM124" s="1080"/>
      <c r="DN124" s="1080"/>
      <c r="DO124" s="1080"/>
      <c r="DP124" s="1081"/>
      <c r="DQ124" s="1079" t="s">
        <v>441</v>
      </c>
      <c r="DR124" s="1080"/>
      <c r="DS124" s="1080"/>
      <c r="DT124" s="1080"/>
      <c r="DU124" s="1081"/>
      <c r="DV124" s="1082" t="s">
        <v>128</v>
      </c>
      <c r="DW124" s="1083"/>
      <c r="DX124" s="1083"/>
      <c r="DY124" s="1083"/>
      <c r="DZ124" s="1084"/>
    </row>
    <row r="125" spans="1:130" s="248" customFormat="1" ht="26.25" customHeight="1">
      <c r="A125" s="1155"/>
      <c r="B125" s="1042"/>
      <c r="C125" s="1012" t="s">
        <v>467</v>
      </c>
      <c r="D125" s="1013"/>
      <c r="E125" s="1013"/>
      <c r="F125" s="1013"/>
      <c r="G125" s="1013"/>
      <c r="H125" s="1013"/>
      <c r="I125" s="1013"/>
      <c r="J125" s="1013"/>
      <c r="K125" s="1013"/>
      <c r="L125" s="1013"/>
      <c r="M125" s="1013"/>
      <c r="N125" s="1013"/>
      <c r="O125" s="1013"/>
      <c r="P125" s="1013"/>
      <c r="Q125" s="1013"/>
      <c r="R125" s="1013"/>
      <c r="S125" s="1013"/>
      <c r="T125" s="1013"/>
      <c r="U125" s="1013"/>
      <c r="V125" s="1013"/>
      <c r="W125" s="1013"/>
      <c r="X125" s="1013"/>
      <c r="Y125" s="1013"/>
      <c r="Z125" s="1014"/>
      <c r="AA125" s="1054" t="s">
        <v>128</v>
      </c>
      <c r="AB125" s="1055"/>
      <c r="AC125" s="1055"/>
      <c r="AD125" s="1055"/>
      <c r="AE125" s="1056"/>
      <c r="AF125" s="1057" t="s">
        <v>441</v>
      </c>
      <c r="AG125" s="1055"/>
      <c r="AH125" s="1055"/>
      <c r="AI125" s="1055"/>
      <c r="AJ125" s="1056"/>
      <c r="AK125" s="1057" t="s">
        <v>128</v>
      </c>
      <c r="AL125" s="1055"/>
      <c r="AM125" s="1055"/>
      <c r="AN125" s="1055"/>
      <c r="AO125" s="1056"/>
      <c r="AP125" s="1058" t="s">
        <v>128</v>
      </c>
      <c r="AQ125" s="1059"/>
      <c r="AR125" s="1059"/>
      <c r="AS125" s="1059"/>
      <c r="AT125" s="1060"/>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19" t="s">
        <v>481</v>
      </c>
      <c r="CL125" s="1104"/>
      <c r="CM125" s="1104"/>
      <c r="CN125" s="1104"/>
      <c r="CO125" s="1105"/>
      <c r="CP125" s="1036" t="s">
        <v>482</v>
      </c>
      <c r="CQ125" s="985"/>
      <c r="CR125" s="985"/>
      <c r="CS125" s="985"/>
      <c r="CT125" s="985"/>
      <c r="CU125" s="985"/>
      <c r="CV125" s="985"/>
      <c r="CW125" s="985"/>
      <c r="CX125" s="985"/>
      <c r="CY125" s="985"/>
      <c r="CZ125" s="985"/>
      <c r="DA125" s="985"/>
      <c r="DB125" s="985"/>
      <c r="DC125" s="985"/>
      <c r="DD125" s="985"/>
      <c r="DE125" s="985"/>
      <c r="DF125" s="986"/>
      <c r="DG125" s="1022" t="s">
        <v>128</v>
      </c>
      <c r="DH125" s="1023"/>
      <c r="DI125" s="1023"/>
      <c r="DJ125" s="1023"/>
      <c r="DK125" s="1023"/>
      <c r="DL125" s="1023" t="s">
        <v>441</v>
      </c>
      <c r="DM125" s="1023"/>
      <c r="DN125" s="1023"/>
      <c r="DO125" s="1023"/>
      <c r="DP125" s="1023"/>
      <c r="DQ125" s="1023" t="s">
        <v>441</v>
      </c>
      <c r="DR125" s="1023"/>
      <c r="DS125" s="1023"/>
      <c r="DT125" s="1023"/>
      <c r="DU125" s="1023"/>
      <c r="DV125" s="1024" t="s">
        <v>441</v>
      </c>
      <c r="DW125" s="1024"/>
      <c r="DX125" s="1024"/>
      <c r="DY125" s="1024"/>
      <c r="DZ125" s="1025"/>
    </row>
    <row r="126" spans="1:130" s="248" customFormat="1" ht="26.25" customHeight="1" thickBot="1">
      <c r="A126" s="1155"/>
      <c r="B126" s="1042"/>
      <c r="C126" s="1012" t="s">
        <v>469</v>
      </c>
      <c r="D126" s="1013"/>
      <c r="E126" s="1013"/>
      <c r="F126" s="1013"/>
      <c r="G126" s="1013"/>
      <c r="H126" s="1013"/>
      <c r="I126" s="1013"/>
      <c r="J126" s="1013"/>
      <c r="K126" s="1013"/>
      <c r="L126" s="1013"/>
      <c r="M126" s="1013"/>
      <c r="N126" s="1013"/>
      <c r="O126" s="1013"/>
      <c r="P126" s="1013"/>
      <c r="Q126" s="1013"/>
      <c r="R126" s="1013"/>
      <c r="S126" s="1013"/>
      <c r="T126" s="1013"/>
      <c r="U126" s="1013"/>
      <c r="V126" s="1013"/>
      <c r="W126" s="1013"/>
      <c r="X126" s="1013"/>
      <c r="Y126" s="1013"/>
      <c r="Z126" s="1014"/>
      <c r="AA126" s="1054" t="s">
        <v>128</v>
      </c>
      <c r="AB126" s="1055"/>
      <c r="AC126" s="1055"/>
      <c r="AD126" s="1055"/>
      <c r="AE126" s="1056"/>
      <c r="AF126" s="1057" t="s">
        <v>441</v>
      </c>
      <c r="AG126" s="1055"/>
      <c r="AH126" s="1055"/>
      <c r="AI126" s="1055"/>
      <c r="AJ126" s="1056"/>
      <c r="AK126" s="1057" t="s">
        <v>128</v>
      </c>
      <c r="AL126" s="1055"/>
      <c r="AM126" s="1055"/>
      <c r="AN126" s="1055"/>
      <c r="AO126" s="1056"/>
      <c r="AP126" s="1058" t="s">
        <v>128</v>
      </c>
      <c r="AQ126" s="1059"/>
      <c r="AR126" s="1059"/>
      <c r="AS126" s="1059"/>
      <c r="AT126" s="1060"/>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0"/>
      <c r="CL126" s="1107"/>
      <c r="CM126" s="1107"/>
      <c r="CN126" s="1107"/>
      <c r="CO126" s="1108"/>
      <c r="CP126" s="1045" t="s">
        <v>483</v>
      </c>
      <c r="CQ126" s="1046"/>
      <c r="CR126" s="1046"/>
      <c r="CS126" s="1046"/>
      <c r="CT126" s="1046"/>
      <c r="CU126" s="1046"/>
      <c r="CV126" s="1046"/>
      <c r="CW126" s="1046"/>
      <c r="CX126" s="1046"/>
      <c r="CY126" s="1046"/>
      <c r="CZ126" s="1046"/>
      <c r="DA126" s="1046"/>
      <c r="DB126" s="1046"/>
      <c r="DC126" s="1046"/>
      <c r="DD126" s="1046"/>
      <c r="DE126" s="1046"/>
      <c r="DF126" s="1047"/>
      <c r="DG126" s="1015" t="s">
        <v>128</v>
      </c>
      <c r="DH126" s="1016"/>
      <c r="DI126" s="1016"/>
      <c r="DJ126" s="1016"/>
      <c r="DK126" s="1016"/>
      <c r="DL126" s="1016" t="s">
        <v>441</v>
      </c>
      <c r="DM126" s="1016"/>
      <c r="DN126" s="1016"/>
      <c r="DO126" s="1016"/>
      <c r="DP126" s="1016"/>
      <c r="DQ126" s="1016" t="s">
        <v>128</v>
      </c>
      <c r="DR126" s="1016"/>
      <c r="DS126" s="1016"/>
      <c r="DT126" s="1016"/>
      <c r="DU126" s="1016"/>
      <c r="DV126" s="1017" t="s">
        <v>128</v>
      </c>
      <c r="DW126" s="1017"/>
      <c r="DX126" s="1017"/>
      <c r="DY126" s="1017"/>
      <c r="DZ126" s="1018"/>
    </row>
    <row r="127" spans="1:130" s="248" customFormat="1" ht="26.25" customHeight="1">
      <c r="A127" s="1156"/>
      <c r="B127" s="1044"/>
      <c r="C127" s="1098" t="s">
        <v>484</v>
      </c>
      <c r="D127" s="1099"/>
      <c r="E127" s="1099"/>
      <c r="F127" s="1099"/>
      <c r="G127" s="1099"/>
      <c r="H127" s="1099"/>
      <c r="I127" s="1099"/>
      <c r="J127" s="1099"/>
      <c r="K127" s="1099"/>
      <c r="L127" s="1099"/>
      <c r="M127" s="1099"/>
      <c r="N127" s="1099"/>
      <c r="O127" s="1099"/>
      <c r="P127" s="1099"/>
      <c r="Q127" s="1099"/>
      <c r="R127" s="1099"/>
      <c r="S127" s="1099"/>
      <c r="T127" s="1099"/>
      <c r="U127" s="1099"/>
      <c r="V127" s="1099"/>
      <c r="W127" s="1099"/>
      <c r="X127" s="1099"/>
      <c r="Y127" s="1099"/>
      <c r="Z127" s="1100"/>
      <c r="AA127" s="1054" t="s">
        <v>450</v>
      </c>
      <c r="AB127" s="1055"/>
      <c r="AC127" s="1055"/>
      <c r="AD127" s="1055"/>
      <c r="AE127" s="1056"/>
      <c r="AF127" s="1057" t="s">
        <v>441</v>
      </c>
      <c r="AG127" s="1055"/>
      <c r="AH127" s="1055"/>
      <c r="AI127" s="1055"/>
      <c r="AJ127" s="1056"/>
      <c r="AK127" s="1057" t="s">
        <v>128</v>
      </c>
      <c r="AL127" s="1055"/>
      <c r="AM127" s="1055"/>
      <c r="AN127" s="1055"/>
      <c r="AO127" s="1056"/>
      <c r="AP127" s="1058" t="s">
        <v>441</v>
      </c>
      <c r="AQ127" s="1059"/>
      <c r="AR127" s="1059"/>
      <c r="AS127" s="1059"/>
      <c r="AT127" s="1060"/>
      <c r="AU127" s="284"/>
      <c r="AV127" s="284"/>
      <c r="AW127" s="284"/>
      <c r="AX127" s="1128" t="s">
        <v>485</v>
      </c>
      <c r="AY127" s="1129"/>
      <c r="AZ127" s="1129"/>
      <c r="BA127" s="1129"/>
      <c r="BB127" s="1129"/>
      <c r="BC127" s="1129"/>
      <c r="BD127" s="1129"/>
      <c r="BE127" s="1130"/>
      <c r="BF127" s="1131" t="s">
        <v>486</v>
      </c>
      <c r="BG127" s="1129"/>
      <c r="BH127" s="1129"/>
      <c r="BI127" s="1129"/>
      <c r="BJ127" s="1129"/>
      <c r="BK127" s="1129"/>
      <c r="BL127" s="1130"/>
      <c r="BM127" s="1131" t="s">
        <v>487</v>
      </c>
      <c r="BN127" s="1129"/>
      <c r="BO127" s="1129"/>
      <c r="BP127" s="1129"/>
      <c r="BQ127" s="1129"/>
      <c r="BR127" s="1129"/>
      <c r="BS127" s="1130"/>
      <c r="BT127" s="1131" t="s">
        <v>488</v>
      </c>
      <c r="BU127" s="1129"/>
      <c r="BV127" s="1129"/>
      <c r="BW127" s="1129"/>
      <c r="BX127" s="1129"/>
      <c r="BY127" s="1129"/>
      <c r="BZ127" s="1153"/>
      <c r="CA127" s="284"/>
      <c r="CB127" s="284"/>
      <c r="CC127" s="284"/>
      <c r="CD127" s="285"/>
      <c r="CE127" s="285"/>
      <c r="CF127" s="285"/>
      <c r="CG127" s="282"/>
      <c r="CH127" s="282"/>
      <c r="CI127" s="282"/>
      <c r="CJ127" s="283"/>
      <c r="CK127" s="1120"/>
      <c r="CL127" s="1107"/>
      <c r="CM127" s="1107"/>
      <c r="CN127" s="1107"/>
      <c r="CO127" s="1108"/>
      <c r="CP127" s="1045" t="s">
        <v>489</v>
      </c>
      <c r="CQ127" s="1046"/>
      <c r="CR127" s="1046"/>
      <c r="CS127" s="1046"/>
      <c r="CT127" s="1046"/>
      <c r="CU127" s="1046"/>
      <c r="CV127" s="1046"/>
      <c r="CW127" s="1046"/>
      <c r="CX127" s="1046"/>
      <c r="CY127" s="1046"/>
      <c r="CZ127" s="1046"/>
      <c r="DA127" s="1046"/>
      <c r="DB127" s="1046"/>
      <c r="DC127" s="1046"/>
      <c r="DD127" s="1046"/>
      <c r="DE127" s="1046"/>
      <c r="DF127" s="1047"/>
      <c r="DG127" s="1015" t="s">
        <v>441</v>
      </c>
      <c r="DH127" s="1016"/>
      <c r="DI127" s="1016"/>
      <c r="DJ127" s="1016"/>
      <c r="DK127" s="1016"/>
      <c r="DL127" s="1016" t="s">
        <v>128</v>
      </c>
      <c r="DM127" s="1016"/>
      <c r="DN127" s="1016"/>
      <c r="DO127" s="1016"/>
      <c r="DP127" s="1016"/>
      <c r="DQ127" s="1016" t="s">
        <v>128</v>
      </c>
      <c r="DR127" s="1016"/>
      <c r="DS127" s="1016"/>
      <c r="DT127" s="1016"/>
      <c r="DU127" s="1016"/>
      <c r="DV127" s="1017" t="s">
        <v>128</v>
      </c>
      <c r="DW127" s="1017"/>
      <c r="DX127" s="1017"/>
      <c r="DY127" s="1017"/>
      <c r="DZ127" s="1018"/>
    </row>
    <row r="128" spans="1:130" s="248" customFormat="1" ht="26.25" customHeight="1" thickBot="1">
      <c r="A128" s="1139" t="s">
        <v>490</v>
      </c>
      <c r="B128" s="1140"/>
      <c r="C128" s="1140"/>
      <c r="D128" s="1140"/>
      <c r="E128" s="1140"/>
      <c r="F128" s="1140"/>
      <c r="G128" s="1140"/>
      <c r="H128" s="1140"/>
      <c r="I128" s="1140"/>
      <c r="J128" s="1140"/>
      <c r="K128" s="1140"/>
      <c r="L128" s="1140"/>
      <c r="M128" s="1140"/>
      <c r="N128" s="1140"/>
      <c r="O128" s="1140"/>
      <c r="P128" s="1140"/>
      <c r="Q128" s="1140"/>
      <c r="R128" s="1140"/>
      <c r="S128" s="1140"/>
      <c r="T128" s="1140"/>
      <c r="U128" s="1140"/>
      <c r="V128" s="1140"/>
      <c r="W128" s="1141" t="s">
        <v>491</v>
      </c>
      <c r="X128" s="1141"/>
      <c r="Y128" s="1141"/>
      <c r="Z128" s="1142"/>
      <c r="AA128" s="1143">
        <v>126661</v>
      </c>
      <c r="AB128" s="1144"/>
      <c r="AC128" s="1144"/>
      <c r="AD128" s="1144"/>
      <c r="AE128" s="1145"/>
      <c r="AF128" s="1146">
        <v>128843</v>
      </c>
      <c r="AG128" s="1144"/>
      <c r="AH128" s="1144"/>
      <c r="AI128" s="1144"/>
      <c r="AJ128" s="1145"/>
      <c r="AK128" s="1146">
        <v>114700</v>
      </c>
      <c r="AL128" s="1144"/>
      <c r="AM128" s="1144"/>
      <c r="AN128" s="1144"/>
      <c r="AO128" s="1145"/>
      <c r="AP128" s="1147"/>
      <c r="AQ128" s="1148"/>
      <c r="AR128" s="1148"/>
      <c r="AS128" s="1148"/>
      <c r="AT128" s="1149"/>
      <c r="AU128" s="284"/>
      <c r="AV128" s="284"/>
      <c r="AW128" s="284"/>
      <c r="AX128" s="984" t="s">
        <v>492</v>
      </c>
      <c r="AY128" s="985"/>
      <c r="AZ128" s="985"/>
      <c r="BA128" s="985"/>
      <c r="BB128" s="985"/>
      <c r="BC128" s="985"/>
      <c r="BD128" s="985"/>
      <c r="BE128" s="986"/>
      <c r="BF128" s="1150" t="s">
        <v>128</v>
      </c>
      <c r="BG128" s="1151"/>
      <c r="BH128" s="1151"/>
      <c r="BI128" s="1151"/>
      <c r="BJ128" s="1151"/>
      <c r="BK128" s="1151"/>
      <c r="BL128" s="1152"/>
      <c r="BM128" s="1150">
        <v>14.16</v>
      </c>
      <c r="BN128" s="1151"/>
      <c r="BO128" s="1151"/>
      <c r="BP128" s="1151"/>
      <c r="BQ128" s="1151"/>
      <c r="BR128" s="1151"/>
      <c r="BS128" s="1152"/>
      <c r="BT128" s="1150">
        <v>20</v>
      </c>
      <c r="BU128" s="1151"/>
      <c r="BV128" s="1151"/>
      <c r="BW128" s="1151"/>
      <c r="BX128" s="1151"/>
      <c r="BY128" s="1151"/>
      <c r="BZ128" s="1175"/>
      <c r="CA128" s="285"/>
      <c r="CB128" s="285"/>
      <c r="CC128" s="285"/>
      <c r="CD128" s="285"/>
      <c r="CE128" s="285"/>
      <c r="CF128" s="285"/>
      <c r="CG128" s="282"/>
      <c r="CH128" s="282"/>
      <c r="CI128" s="282"/>
      <c r="CJ128" s="283"/>
      <c r="CK128" s="1121"/>
      <c r="CL128" s="1122"/>
      <c r="CM128" s="1122"/>
      <c r="CN128" s="1122"/>
      <c r="CO128" s="1123"/>
      <c r="CP128" s="1132" t="s">
        <v>493</v>
      </c>
      <c r="CQ128" s="1133"/>
      <c r="CR128" s="1133"/>
      <c r="CS128" s="1133"/>
      <c r="CT128" s="1133"/>
      <c r="CU128" s="1133"/>
      <c r="CV128" s="1133"/>
      <c r="CW128" s="1133"/>
      <c r="CX128" s="1133"/>
      <c r="CY128" s="1133"/>
      <c r="CZ128" s="1133"/>
      <c r="DA128" s="1133"/>
      <c r="DB128" s="1133"/>
      <c r="DC128" s="1133"/>
      <c r="DD128" s="1133"/>
      <c r="DE128" s="1133"/>
      <c r="DF128" s="1134"/>
      <c r="DG128" s="1135">
        <v>15000</v>
      </c>
      <c r="DH128" s="1136"/>
      <c r="DI128" s="1136"/>
      <c r="DJ128" s="1136"/>
      <c r="DK128" s="1136"/>
      <c r="DL128" s="1136">
        <v>12000</v>
      </c>
      <c r="DM128" s="1136"/>
      <c r="DN128" s="1136"/>
      <c r="DO128" s="1136"/>
      <c r="DP128" s="1136"/>
      <c r="DQ128" s="1136">
        <v>9000</v>
      </c>
      <c r="DR128" s="1136"/>
      <c r="DS128" s="1136"/>
      <c r="DT128" s="1136"/>
      <c r="DU128" s="1136"/>
      <c r="DV128" s="1137">
        <v>0.2</v>
      </c>
      <c r="DW128" s="1137"/>
      <c r="DX128" s="1137"/>
      <c r="DY128" s="1137"/>
      <c r="DZ128" s="1138"/>
    </row>
    <row r="129" spans="1:131" s="248" customFormat="1" ht="26.25" customHeight="1">
      <c r="A129" s="1026" t="s">
        <v>105</v>
      </c>
      <c r="B129" s="1027"/>
      <c r="C129" s="1027"/>
      <c r="D129" s="1027"/>
      <c r="E129" s="1027"/>
      <c r="F129" s="1027"/>
      <c r="G129" s="1027"/>
      <c r="H129" s="1027"/>
      <c r="I129" s="1027"/>
      <c r="J129" s="1027"/>
      <c r="K129" s="1027"/>
      <c r="L129" s="1027"/>
      <c r="M129" s="1027"/>
      <c r="N129" s="1027"/>
      <c r="O129" s="1027"/>
      <c r="P129" s="1027"/>
      <c r="Q129" s="1027"/>
      <c r="R129" s="1027"/>
      <c r="S129" s="1027"/>
      <c r="T129" s="1027"/>
      <c r="U129" s="1027"/>
      <c r="V129" s="1027"/>
      <c r="W129" s="1169" t="s">
        <v>494</v>
      </c>
      <c r="X129" s="1170"/>
      <c r="Y129" s="1170"/>
      <c r="Z129" s="1171"/>
      <c r="AA129" s="1054">
        <v>6396175</v>
      </c>
      <c r="AB129" s="1055"/>
      <c r="AC129" s="1055"/>
      <c r="AD129" s="1055"/>
      <c r="AE129" s="1056"/>
      <c r="AF129" s="1057">
        <v>6400136</v>
      </c>
      <c r="AG129" s="1055"/>
      <c r="AH129" s="1055"/>
      <c r="AI129" s="1055"/>
      <c r="AJ129" s="1056"/>
      <c r="AK129" s="1057">
        <v>6678998</v>
      </c>
      <c r="AL129" s="1055"/>
      <c r="AM129" s="1055"/>
      <c r="AN129" s="1055"/>
      <c r="AO129" s="1056"/>
      <c r="AP129" s="1172"/>
      <c r="AQ129" s="1173"/>
      <c r="AR129" s="1173"/>
      <c r="AS129" s="1173"/>
      <c r="AT129" s="1174"/>
      <c r="AU129" s="286"/>
      <c r="AV129" s="286"/>
      <c r="AW129" s="286"/>
      <c r="AX129" s="1163" t="s">
        <v>495</v>
      </c>
      <c r="AY129" s="1046"/>
      <c r="AZ129" s="1046"/>
      <c r="BA129" s="1046"/>
      <c r="BB129" s="1046"/>
      <c r="BC129" s="1046"/>
      <c r="BD129" s="1046"/>
      <c r="BE129" s="1047"/>
      <c r="BF129" s="1164" t="s">
        <v>496</v>
      </c>
      <c r="BG129" s="1165"/>
      <c r="BH129" s="1165"/>
      <c r="BI129" s="1165"/>
      <c r="BJ129" s="1165"/>
      <c r="BK129" s="1165"/>
      <c r="BL129" s="1166"/>
      <c r="BM129" s="1164">
        <v>19.16</v>
      </c>
      <c r="BN129" s="1165"/>
      <c r="BO129" s="1165"/>
      <c r="BP129" s="1165"/>
      <c r="BQ129" s="1165"/>
      <c r="BR129" s="1165"/>
      <c r="BS129" s="1166"/>
      <c r="BT129" s="1164">
        <v>30</v>
      </c>
      <c r="BU129" s="1167"/>
      <c r="BV129" s="1167"/>
      <c r="BW129" s="1167"/>
      <c r="BX129" s="1167"/>
      <c r="BY129" s="1167"/>
      <c r="BZ129" s="1168"/>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26" t="s">
        <v>497</v>
      </c>
      <c r="B130" s="1027"/>
      <c r="C130" s="1027"/>
      <c r="D130" s="1027"/>
      <c r="E130" s="1027"/>
      <c r="F130" s="1027"/>
      <c r="G130" s="1027"/>
      <c r="H130" s="1027"/>
      <c r="I130" s="1027"/>
      <c r="J130" s="1027"/>
      <c r="K130" s="1027"/>
      <c r="L130" s="1027"/>
      <c r="M130" s="1027"/>
      <c r="N130" s="1027"/>
      <c r="O130" s="1027"/>
      <c r="P130" s="1027"/>
      <c r="Q130" s="1027"/>
      <c r="R130" s="1027"/>
      <c r="S130" s="1027"/>
      <c r="T130" s="1027"/>
      <c r="U130" s="1027"/>
      <c r="V130" s="1027"/>
      <c r="W130" s="1169" t="s">
        <v>498</v>
      </c>
      <c r="X130" s="1170"/>
      <c r="Y130" s="1170"/>
      <c r="Z130" s="1171"/>
      <c r="AA130" s="1054">
        <v>1027873</v>
      </c>
      <c r="AB130" s="1055"/>
      <c r="AC130" s="1055"/>
      <c r="AD130" s="1055"/>
      <c r="AE130" s="1056"/>
      <c r="AF130" s="1057">
        <v>1044332</v>
      </c>
      <c r="AG130" s="1055"/>
      <c r="AH130" s="1055"/>
      <c r="AI130" s="1055"/>
      <c r="AJ130" s="1056"/>
      <c r="AK130" s="1057">
        <v>1040118</v>
      </c>
      <c r="AL130" s="1055"/>
      <c r="AM130" s="1055"/>
      <c r="AN130" s="1055"/>
      <c r="AO130" s="1056"/>
      <c r="AP130" s="1172"/>
      <c r="AQ130" s="1173"/>
      <c r="AR130" s="1173"/>
      <c r="AS130" s="1173"/>
      <c r="AT130" s="1174"/>
      <c r="AU130" s="286"/>
      <c r="AV130" s="286"/>
      <c r="AW130" s="286"/>
      <c r="AX130" s="1163" t="s">
        <v>499</v>
      </c>
      <c r="AY130" s="1046"/>
      <c r="AZ130" s="1046"/>
      <c r="BA130" s="1046"/>
      <c r="BB130" s="1046"/>
      <c r="BC130" s="1046"/>
      <c r="BD130" s="1046"/>
      <c r="BE130" s="1047"/>
      <c r="BF130" s="1200">
        <v>9.3000000000000007</v>
      </c>
      <c r="BG130" s="1201"/>
      <c r="BH130" s="1201"/>
      <c r="BI130" s="1201"/>
      <c r="BJ130" s="1201"/>
      <c r="BK130" s="1201"/>
      <c r="BL130" s="1202"/>
      <c r="BM130" s="1200">
        <v>25</v>
      </c>
      <c r="BN130" s="1201"/>
      <c r="BO130" s="1201"/>
      <c r="BP130" s="1201"/>
      <c r="BQ130" s="1201"/>
      <c r="BR130" s="1201"/>
      <c r="BS130" s="1202"/>
      <c r="BT130" s="1200">
        <v>35</v>
      </c>
      <c r="BU130" s="1203"/>
      <c r="BV130" s="1203"/>
      <c r="BW130" s="1203"/>
      <c r="BX130" s="1203"/>
      <c r="BY130" s="1203"/>
      <c r="BZ130" s="1204"/>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05"/>
      <c r="B131" s="1206"/>
      <c r="C131" s="1206"/>
      <c r="D131" s="1206"/>
      <c r="E131" s="1206"/>
      <c r="F131" s="1206"/>
      <c r="G131" s="1206"/>
      <c r="H131" s="1206"/>
      <c r="I131" s="1206"/>
      <c r="J131" s="1206"/>
      <c r="K131" s="1206"/>
      <c r="L131" s="1206"/>
      <c r="M131" s="1206"/>
      <c r="N131" s="1206"/>
      <c r="O131" s="1206"/>
      <c r="P131" s="1206"/>
      <c r="Q131" s="1206"/>
      <c r="R131" s="1206"/>
      <c r="S131" s="1206"/>
      <c r="T131" s="1206"/>
      <c r="U131" s="1206"/>
      <c r="V131" s="1206"/>
      <c r="W131" s="1207" t="s">
        <v>500</v>
      </c>
      <c r="X131" s="1208"/>
      <c r="Y131" s="1208"/>
      <c r="Z131" s="1209"/>
      <c r="AA131" s="1101">
        <v>5368302</v>
      </c>
      <c r="AB131" s="1080"/>
      <c r="AC131" s="1080"/>
      <c r="AD131" s="1080"/>
      <c r="AE131" s="1081"/>
      <c r="AF131" s="1079">
        <v>5355804</v>
      </c>
      <c r="AG131" s="1080"/>
      <c r="AH131" s="1080"/>
      <c r="AI131" s="1080"/>
      <c r="AJ131" s="1081"/>
      <c r="AK131" s="1079">
        <v>5638880</v>
      </c>
      <c r="AL131" s="1080"/>
      <c r="AM131" s="1080"/>
      <c r="AN131" s="1080"/>
      <c r="AO131" s="1081"/>
      <c r="AP131" s="1210"/>
      <c r="AQ131" s="1211"/>
      <c r="AR131" s="1211"/>
      <c r="AS131" s="1211"/>
      <c r="AT131" s="1212"/>
      <c r="AU131" s="286"/>
      <c r="AV131" s="286"/>
      <c r="AW131" s="286"/>
      <c r="AX131" s="1182" t="s">
        <v>501</v>
      </c>
      <c r="AY131" s="1133"/>
      <c r="AZ131" s="1133"/>
      <c r="BA131" s="1133"/>
      <c r="BB131" s="1133"/>
      <c r="BC131" s="1133"/>
      <c r="BD131" s="1133"/>
      <c r="BE131" s="1134"/>
      <c r="BF131" s="1183">
        <v>52.5</v>
      </c>
      <c r="BG131" s="1184"/>
      <c r="BH131" s="1184"/>
      <c r="BI131" s="1184"/>
      <c r="BJ131" s="1184"/>
      <c r="BK131" s="1184"/>
      <c r="BL131" s="1185"/>
      <c r="BM131" s="1183">
        <v>350</v>
      </c>
      <c r="BN131" s="1184"/>
      <c r="BO131" s="1184"/>
      <c r="BP131" s="1184"/>
      <c r="BQ131" s="1184"/>
      <c r="BR131" s="1184"/>
      <c r="BS131" s="1185"/>
      <c r="BT131" s="1186"/>
      <c r="BU131" s="1187"/>
      <c r="BV131" s="1187"/>
      <c r="BW131" s="1187"/>
      <c r="BX131" s="1187"/>
      <c r="BY131" s="1187"/>
      <c r="BZ131" s="1188"/>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189" t="s">
        <v>502</v>
      </c>
      <c r="B132" s="1190"/>
      <c r="C132" s="1190"/>
      <c r="D132" s="1190"/>
      <c r="E132" s="1190"/>
      <c r="F132" s="1190"/>
      <c r="G132" s="1190"/>
      <c r="H132" s="1190"/>
      <c r="I132" s="1190"/>
      <c r="J132" s="1190"/>
      <c r="K132" s="1190"/>
      <c r="L132" s="1190"/>
      <c r="M132" s="1190"/>
      <c r="N132" s="1190"/>
      <c r="O132" s="1190"/>
      <c r="P132" s="1190"/>
      <c r="Q132" s="1190"/>
      <c r="R132" s="1190"/>
      <c r="S132" s="1190"/>
      <c r="T132" s="1190"/>
      <c r="U132" s="1190"/>
      <c r="V132" s="1193" t="s">
        <v>503</v>
      </c>
      <c r="W132" s="1193"/>
      <c r="X132" s="1193"/>
      <c r="Y132" s="1193"/>
      <c r="Z132" s="1194"/>
      <c r="AA132" s="1195">
        <v>9.8248198410000001</v>
      </c>
      <c r="AB132" s="1196"/>
      <c r="AC132" s="1196"/>
      <c r="AD132" s="1196"/>
      <c r="AE132" s="1197"/>
      <c r="AF132" s="1198">
        <v>9.5127267539999991</v>
      </c>
      <c r="AG132" s="1196"/>
      <c r="AH132" s="1196"/>
      <c r="AI132" s="1196"/>
      <c r="AJ132" s="1197"/>
      <c r="AK132" s="1198">
        <v>8.5882480210000001</v>
      </c>
      <c r="AL132" s="1196"/>
      <c r="AM132" s="1196"/>
      <c r="AN132" s="1196"/>
      <c r="AO132" s="1197"/>
      <c r="AP132" s="1095"/>
      <c r="AQ132" s="1096"/>
      <c r="AR132" s="1096"/>
      <c r="AS132" s="1096"/>
      <c r="AT132" s="1199"/>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191"/>
      <c r="B133" s="1192"/>
      <c r="C133" s="1192"/>
      <c r="D133" s="1192"/>
      <c r="E133" s="1192"/>
      <c r="F133" s="1192"/>
      <c r="G133" s="1192"/>
      <c r="H133" s="1192"/>
      <c r="I133" s="1192"/>
      <c r="J133" s="1192"/>
      <c r="K133" s="1192"/>
      <c r="L133" s="1192"/>
      <c r="M133" s="1192"/>
      <c r="N133" s="1192"/>
      <c r="O133" s="1192"/>
      <c r="P133" s="1192"/>
      <c r="Q133" s="1192"/>
      <c r="R133" s="1192"/>
      <c r="S133" s="1192"/>
      <c r="T133" s="1192"/>
      <c r="U133" s="1192"/>
      <c r="V133" s="1176" t="s">
        <v>504</v>
      </c>
      <c r="W133" s="1176"/>
      <c r="X133" s="1176"/>
      <c r="Y133" s="1176"/>
      <c r="Z133" s="1177"/>
      <c r="AA133" s="1178">
        <v>9.1</v>
      </c>
      <c r="AB133" s="1179"/>
      <c r="AC133" s="1179"/>
      <c r="AD133" s="1179"/>
      <c r="AE133" s="1180"/>
      <c r="AF133" s="1178">
        <v>9.6</v>
      </c>
      <c r="AG133" s="1179"/>
      <c r="AH133" s="1179"/>
      <c r="AI133" s="1179"/>
      <c r="AJ133" s="1180"/>
      <c r="AK133" s="1178">
        <v>9.3000000000000007</v>
      </c>
      <c r="AL133" s="1179"/>
      <c r="AM133" s="1179"/>
      <c r="AN133" s="1179"/>
      <c r="AO133" s="1180"/>
      <c r="AP133" s="1125"/>
      <c r="AQ133" s="1126"/>
      <c r="AR133" s="1126"/>
      <c r="AS133" s="1126"/>
      <c r="AT133" s="1181"/>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mJG3fBeXN1T1NajivbB8AtgvLBMMp7a8fJFNNX27TPhfWbaleCzdHHgQJhSpEzTH4klq2luu2vwWAJf6ysBL4g==" saltValue="IOJnb4k+FPVzteZX6vBhcg=="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Q105"/>
  <sheetViews>
    <sheetView showGridLines="0" view="pageBreakPreview" topLeftCell="A25"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505</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7UqFpNt4Z7/DNj32kftiOg/A6F9lcRkN+MGC6L88Wpo1N8/BwQ1ntOifLsCMzOdm8Layfd3kQHKvqHqRMjYWeg==" saltValue="JFlBUGYNep1fbhzltEgFI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L89"/>
  <sheetViews>
    <sheetView showGridLines="0" topLeftCell="AB1"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qGELkEhn1HBH6KBx0Jfze2NnxFbjVOR9MK9TmzNZzmlg1pNxE+E75AI/e/9qvmZn8jCK/MaIpdyAvV0+mkR9Qg==" saltValue="mvCIwR9EL+zI7X+CNKZv9Q=="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506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507</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3" t="s">
        <v>508</v>
      </c>
      <c r="AP7" s="305"/>
      <c r="AQ7" s="306" t="s">
        <v>509</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4"/>
      <c r="AP8" s="311" t="s">
        <v>510</v>
      </c>
      <c r="AQ8" s="312" t="s">
        <v>511</v>
      </c>
      <c r="AR8" s="313" t="s">
        <v>512</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15" t="s">
        <v>513</v>
      </c>
      <c r="AL9" s="1216"/>
      <c r="AM9" s="1216"/>
      <c r="AN9" s="1217"/>
      <c r="AO9" s="314">
        <v>2589888</v>
      </c>
      <c r="AP9" s="314">
        <v>143595</v>
      </c>
      <c r="AQ9" s="315">
        <v>100177</v>
      </c>
      <c r="AR9" s="316">
        <v>43.3</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15" t="s">
        <v>514</v>
      </c>
      <c r="AL10" s="1216"/>
      <c r="AM10" s="1216"/>
      <c r="AN10" s="1217"/>
      <c r="AO10" s="317">
        <v>13639</v>
      </c>
      <c r="AP10" s="317">
        <v>756</v>
      </c>
      <c r="AQ10" s="318">
        <v>9943</v>
      </c>
      <c r="AR10" s="319">
        <v>-92.4</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15" t="s">
        <v>515</v>
      </c>
      <c r="AL11" s="1216"/>
      <c r="AM11" s="1216"/>
      <c r="AN11" s="1217"/>
      <c r="AO11" s="317" t="s">
        <v>516</v>
      </c>
      <c r="AP11" s="317" t="s">
        <v>516</v>
      </c>
      <c r="AQ11" s="318">
        <v>1487</v>
      </c>
      <c r="AR11" s="319" t="s">
        <v>516</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15" t="s">
        <v>517</v>
      </c>
      <c r="AL12" s="1216"/>
      <c r="AM12" s="1216"/>
      <c r="AN12" s="1217"/>
      <c r="AO12" s="317" t="s">
        <v>516</v>
      </c>
      <c r="AP12" s="317" t="s">
        <v>516</v>
      </c>
      <c r="AQ12" s="318">
        <v>23</v>
      </c>
      <c r="AR12" s="319" t="s">
        <v>516</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15" t="s">
        <v>518</v>
      </c>
      <c r="AL13" s="1216"/>
      <c r="AM13" s="1216"/>
      <c r="AN13" s="1217"/>
      <c r="AO13" s="317">
        <v>49273</v>
      </c>
      <c r="AP13" s="317">
        <v>2732</v>
      </c>
      <c r="AQ13" s="318">
        <v>4025</v>
      </c>
      <c r="AR13" s="319">
        <v>-32.1</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15" t="s">
        <v>519</v>
      </c>
      <c r="AL14" s="1216"/>
      <c r="AM14" s="1216"/>
      <c r="AN14" s="1217"/>
      <c r="AO14" s="317">
        <v>50293</v>
      </c>
      <c r="AP14" s="317">
        <v>2788</v>
      </c>
      <c r="AQ14" s="318">
        <v>2366</v>
      </c>
      <c r="AR14" s="319">
        <v>17.8</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1" t="s">
        <v>520</v>
      </c>
      <c r="AL15" s="1222"/>
      <c r="AM15" s="1222"/>
      <c r="AN15" s="1223"/>
      <c r="AO15" s="317">
        <v>-216629</v>
      </c>
      <c r="AP15" s="317">
        <v>-12011</v>
      </c>
      <c r="AQ15" s="318">
        <v>-7732</v>
      </c>
      <c r="AR15" s="319">
        <v>55.3</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1" t="s">
        <v>186</v>
      </c>
      <c r="AL16" s="1222"/>
      <c r="AM16" s="1222"/>
      <c r="AN16" s="1223"/>
      <c r="AO16" s="317">
        <v>2486464</v>
      </c>
      <c r="AP16" s="317">
        <v>137861</v>
      </c>
      <c r="AQ16" s="318">
        <v>110288</v>
      </c>
      <c r="AR16" s="319">
        <v>25</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521</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522</v>
      </c>
      <c r="AP20" s="326" t="s">
        <v>523</v>
      </c>
      <c r="AQ20" s="327" t="s">
        <v>524</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4" t="s">
        <v>525</v>
      </c>
      <c r="AL21" s="1225"/>
      <c r="AM21" s="1225"/>
      <c r="AN21" s="1226"/>
      <c r="AO21" s="330">
        <v>16.13</v>
      </c>
      <c r="AP21" s="331">
        <v>10.26</v>
      </c>
      <c r="AQ21" s="332">
        <v>5.87</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4" t="s">
        <v>526</v>
      </c>
      <c r="AL22" s="1225"/>
      <c r="AM22" s="1225"/>
      <c r="AN22" s="1226"/>
      <c r="AO22" s="335">
        <v>96.2</v>
      </c>
      <c r="AP22" s="336">
        <v>97.6</v>
      </c>
      <c r="AQ22" s="337">
        <v>-1.4</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527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528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529</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3" t="s">
        <v>508</v>
      </c>
      <c r="AP30" s="305"/>
      <c r="AQ30" s="306" t="s">
        <v>509</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4"/>
      <c r="AP31" s="311" t="s">
        <v>510</v>
      </c>
      <c r="AQ31" s="312" t="s">
        <v>511</v>
      </c>
      <c r="AR31" s="313" t="s">
        <v>512</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18" t="s">
        <v>530</v>
      </c>
      <c r="AL32" s="1219"/>
      <c r="AM32" s="1219"/>
      <c r="AN32" s="1220"/>
      <c r="AO32" s="345">
        <v>1335746</v>
      </c>
      <c r="AP32" s="345">
        <v>74060</v>
      </c>
      <c r="AQ32" s="346">
        <v>68741</v>
      </c>
      <c r="AR32" s="347">
        <v>7.7</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18" t="s">
        <v>531</v>
      </c>
      <c r="AL33" s="1219"/>
      <c r="AM33" s="1219"/>
      <c r="AN33" s="1220"/>
      <c r="AO33" s="345" t="s">
        <v>516</v>
      </c>
      <c r="AP33" s="345" t="s">
        <v>516</v>
      </c>
      <c r="AQ33" s="346" t="s">
        <v>516</v>
      </c>
      <c r="AR33" s="347" t="s">
        <v>516</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18" t="s">
        <v>532</v>
      </c>
      <c r="AL34" s="1219"/>
      <c r="AM34" s="1219"/>
      <c r="AN34" s="1220"/>
      <c r="AO34" s="345" t="s">
        <v>516</v>
      </c>
      <c r="AP34" s="345" t="s">
        <v>516</v>
      </c>
      <c r="AQ34" s="346">
        <v>1</v>
      </c>
      <c r="AR34" s="347" t="s">
        <v>516</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18" t="s">
        <v>533</v>
      </c>
      <c r="AL35" s="1219"/>
      <c r="AM35" s="1219"/>
      <c r="AN35" s="1220"/>
      <c r="AO35" s="345">
        <v>118631</v>
      </c>
      <c r="AP35" s="345">
        <v>6577</v>
      </c>
      <c r="AQ35" s="346">
        <v>17075</v>
      </c>
      <c r="AR35" s="347">
        <v>-61.5</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18" t="s">
        <v>534</v>
      </c>
      <c r="AL36" s="1219"/>
      <c r="AM36" s="1219"/>
      <c r="AN36" s="1220"/>
      <c r="AO36" s="345">
        <v>184722</v>
      </c>
      <c r="AP36" s="345">
        <v>10242</v>
      </c>
      <c r="AQ36" s="346">
        <v>2445</v>
      </c>
      <c r="AR36" s="347">
        <v>318.89999999999998</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18" t="s">
        <v>535</v>
      </c>
      <c r="AL37" s="1219"/>
      <c r="AM37" s="1219"/>
      <c r="AN37" s="1220"/>
      <c r="AO37" s="345" t="s">
        <v>516</v>
      </c>
      <c r="AP37" s="345" t="s">
        <v>516</v>
      </c>
      <c r="AQ37" s="346">
        <v>621</v>
      </c>
      <c r="AR37" s="347" t="s">
        <v>516</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27" t="s">
        <v>536</v>
      </c>
      <c r="AL38" s="1228"/>
      <c r="AM38" s="1228"/>
      <c r="AN38" s="1229"/>
      <c r="AO38" s="348" t="s">
        <v>516</v>
      </c>
      <c r="AP38" s="348" t="s">
        <v>516</v>
      </c>
      <c r="AQ38" s="349">
        <v>4</v>
      </c>
      <c r="AR38" s="337" t="s">
        <v>516</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27" t="s">
        <v>537</v>
      </c>
      <c r="AL39" s="1228"/>
      <c r="AM39" s="1228"/>
      <c r="AN39" s="1229"/>
      <c r="AO39" s="345">
        <v>-114700</v>
      </c>
      <c r="AP39" s="345">
        <v>-6360</v>
      </c>
      <c r="AQ39" s="346">
        <v>-4161</v>
      </c>
      <c r="AR39" s="347">
        <v>52.8</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18" t="s">
        <v>538</v>
      </c>
      <c r="AL40" s="1219"/>
      <c r="AM40" s="1219"/>
      <c r="AN40" s="1220"/>
      <c r="AO40" s="345">
        <v>-1040118</v>
      </c>
      <c r="AP40" s="345">
        <v>-57669</v>
      </c>
      <c r="AQ40" s="346">
        <v>-59663</v>
      </c>
      <c r="AR40" s="347">
        <v>-3.3</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0" t="s">
        <v>301</v>
      </c>
      <c r="AL41" s="1231"/>
      <c r="AM41" s="1231"/>
      <c r="AN41" s="1232"/>
      <c r="AO41" s="345">
        <v>484281</v>
      </c>
      <c r="AP41" s="345">
        <v>26851</v>
      </c>
      <c r="AQ41" s="346">
        <v>25063</v>
      </c>
      <c r="AR41" s="347">
        <v>7.1</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539</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541</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3" t="s">
        <v>508</v>
      </c>
      <c r="AN49" s="1235" t="s">
        <v>542</v>
      </c>
      <c r="AO49" s="1236"/>
      <c r="AP49" s="1236"/>
      <c r="AQ49" s="1236"/>
      <c r="AR49" s="1237"/>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4"/>
      <c r="AN50" s="361" t="s">
        <v>543</v>
      </c>
      <c r="AO50" s="362" t="s">
        <v>544</v>
      </c>
      <c r="AP50" s="363" t="s">
        <v>545</v>
      </c>
      <c r="AQ50" s="364" t="s">
        <v>546</v>
      </c>
      <c r="AR50" s="365" t="s">
        <v>547</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548</v>
      </c>
      <c r="AL51" s="358"/>
      <c r="AM51" s="366">
        <v>1318429</v>
      </c>
      <c r="AN51" s="367">
        <v>66956</v>
      </c>
      <c r="AO51" s="368">
        <v>11.6</v>
      </c>
      <c r="AP51" s="369">
        <v>83280</v>
      </c>
      <c r="AQ51" s="370">
        <v>-2.5</v>
      </c>
      <c r="AR51" s="371">
        <v>14.1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549</v>
      </c>
      <c r="AM52" s="374">
        <v>592135</v>
      </c>
      <c r="AN52" s="375">
        <v>30071</v>
      </c>
      <c r="AO52" s="376">
        <v>-27.3</v>
      </c>
      <c r="AP52" s="377">
        <v>43123</v>
      </c>
      <c r="AQ52" s="378">
        <v>-2.8</v>
      </c>
      <c r="AR52" s="379">
        <v>-24.5</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550</v>
      </c>
      <c r="AL53" s="358"/>
      <c r="AM53" s="366">
        <v>1011697</v>
      </c>
      <c r="AN53" s="367">
        <v>52586</v>
      </c>
      <c r="AO53" s="368">
        <v>-21.5</v>
      </c>
      <c r="AP53" s="369">
        <v>88968</v>
      </c>
      <c r="AQ53" s="370">
        <v>6.8</v>
      </c>
      <c r="AR53" s="371">
        <v>-28.3</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549</v>
      </c>
      <c r="AM54" s="374">
        <v>474281</v>
      </c>
      <c r="AN54" s="375">
        <v>24652</v>
      </c>
      <c r="AO54" s="376">
        <v>-18</v>
      </c>
      <c r="AP54" s="377">
        <v>45482</v>
      </c>
      <c r="AQ54" s="378">
        <v>5.5</v>
      </c>
      <c r="AR54" s="379">
        <v>-23.5</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551</v>
      </c>
      <c r="AL55" s="358"/>
      <c r="AM55" s="366">
        <v>994101</v>
      </c>
      <c r="AN55" s="367">
        <v>52668</v>
      </c>
      <c r="AO55" s="368">
        <v>0.2</v>
      </c>
      <c r="AP55" s="369">
        <v>85173</v>
      </c>
      <c r="AQ55" s="370">
        <v>-4.3</v>
      </c>
      <c r="AR55" s="371">
        <v>4.5</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549</v>
      </c>
      <c r="AM56" s="374">
        <v>614310</v>
      </c>
      <c r="AN56" s="375">
        <v>32546</v>
      </c>
      <c r="AO56" s="376">
        <v>32</v>
      </c>
      <c r="AP56" s="377">
        <v>43913</v>
      </c>
      <c r="AQ56" s="378">
        <v>-3.4</v>
      </c>
      <c r="AR56" s="379">
        <v>35.4</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552</v>
      </c>
      <c r="AL57" s="358"/>
      <c r="AM57" s="366">
        <v>1679149</v>
      </c>
      <c r="AN57" s="367">
        <v>90652</v>
      </c>
      <c r="AO57" s="368">
        <v>72.099999999999994</v>
      </c>
      <c r="AP57" s="369">
        <v>94081</v>
      </c>
      <c r="AQ57" s="370">
        <v>10.5</v>
      </c>
      <c r="AR57" s="371">
        <v>61.6</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549</v>
      </c>
      <c r="AM58" s="374">
        <v>421222</v>
      </c>
      <c r="AN58" s="375">
        <v>22740</v>
      </c>
      <c r="AO58" s="376">
        <v>-30.1</v>
      </c>
      <c r="AP58" s="377">
        <v>48949</v>
      </c>
      <c r="AQ58" s="378">
        <v>11.5</v>
      </c>
      <c r="AR58" s="379">
        <v>-41.6</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553</v>
      </c>
      <c r="AL59" s="358"/>
      <c r="AM59" s="366">
        <v>2147463</v>
      </c>
      <c r="AN59" s="367">
        <v>119065</v>
      </c>
      <c r="AO59" s="368">
        <v>31.3</v>
      </c>
      <c r="AP59" s="369">
        <v>92632</v>
      </c>
      <c r="AQ59" s="370">
        <v>-1.5</v>
      </c>
      <c r="AR59" s="371">
        <v>32.799999999999997</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549</v>
      </c>
      <c r="AM60" s="374">
        <v>730836</v>
      </c>
      <c r="AN60" s="375">
        <v>40521</v>
      </c>
      <c r="AO60" s="376">
        <v>78.2</v>
      </c>
      <c r="AP60" s="377">
        <v>47978</v>
      </c>
      <c r="AQ60" s="378">
        <v>-2</v>
      </c>
      <c r="AR60" s="379">
        <v>80.2</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554</v>
      </c>
      <c r="AL61" s="380"/>
      <c r="AM61" s="381">
        <v>1430168</v>
      </c>
      <c r="AN61" s="382">
        <v>76385</v>
      </c>
      <c r="AO61" s="383">
        <v>18.7</v>
      </c>
      <c r="AP61" s="384">
        <v>88827</v>
      </c>
      <c r="AQ61" s="385">
        <v>1.8</v>
      </c>
      <c r="AR61" s="371">
        <v>16.899999999999999</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549</v>
      </c>
      <c r="AM62" s="374">
        <v>566557</v>
      </c>
      <c r="AN62" s="375">
        <v>30106</v>
      </c>
      <c r="AO62" s="376">
        <v>7</v>
      </c>
      <c r="AP62" s="377">
        <v>45889</v>
      </c>
      <c r="AQ62" s="378">
        <v>1.8</v>
      </c>
      <c r="AR62" s="379">
        <v>5.2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G6Y6JA0oBFgXU689oEjyZo4Y5JlQnBIw/OndOWQOosjVpTPFCsr+p26BDxgVJ3ky803dxqJg0QLh9lUTvxId3w==" saltValue="JrqG1rrcV6kCnVpaJGFrB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DU121"/>
  <sheetViews>
    <sheetView showGridLines="0" topLeftCell="A73"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556</v>
      </c>
    </row>
    <row r="121" spans="125:125" ht="13.5" hidden="1" customHeight="1">
      <c r="DU121" s="292"/>
    </row>
  </sheetData>
  <sheetProtection algorithmName="SHA-512" hashValue="Y2MIubQgIIx7ofCi0eB7EUHiOeQqoWv4wyEKROKWqGFO6fxdRiJrRhDlm4rDrLp7l3nQGpWH4pQ511ctN+LyZA==" saltValue="wAPdsSF7Yh9m45BZ7U1Rs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pageSetUpPr fitToPage="1"/>
  </sheetPr>
  <dimension ref="A1:EL116"/>
  <sheetViews>
    <sheetView showGridLines="0" topLeftCell="A62"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557</v>
      </c>
    </row>
  </sheetData>
  <sheetProtection algorithmName="SHA-512" hashValue="dddIO868vEEw43mcvCrj0BKleWE0vLsgF+fBG997SAoKm5pu30PcLwvNNnTDRKa+J+LHV5QC2/IruH7+JDdZIA==" saltValue="IRxjuJ0YSb9UKp01esOgd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FF00"/>
    <pageSetUpPr fitToPage="1"/>
  </sheetPr>
  <dimension ref="B1:J50"/>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558</v>
      </c>
      <c r="G46" s="8" t="s">
        <v>559</v>
      </c>
      <c r="H46" s="8" t="s">
        <v>560</v>
      </c>
      <c r="I46" s="8" t="s">
        <v>561</v>
      </c>
      <c r="J46" s="9" t="s">
        <v>562</v>
      </c>
    </row>
    <row r="47" spans="2:10" ht="57.75" customHeight="1">
      <c r="B47" s="10"/>
      <c r="C47" s="1238" t="s">
        <v>3</v>
      </c>
      <c r="D47" s="1238"/>
      <c r="E47" s="1239"/>
      <c r="F47" s="11">
        <v>11.41</v>
      </c>
      <c r="G47" s="12">
        <v>10.66</v>
      </c>
      <c r="H47" s="12">
        <v>9.0299999999999994</v>
      </c>
      <c r="I47" s="12">
        <v>8.66</v>
      </c>
      <c r="J47" s="13">
        <v>10.77</v>
      </c>
    </row>
    <row r="48" spans="2:10" ht="57.75" customHeight="1">
      <c r="B48" s="14"/>
      <c r="C48" s="1240" t="s">
        <v>4</v>
      </c>
      <c r="D48" s="1240"/>
      <c r="E48" s="1241"/>
      <c r="F48" s="15">
        <v>4.26</v>
      </c>
      <c r="G48" s="16">
        <v>3.34</v>
      </c>
      <c r="H48" s="16">
        <v>5.37</v>
      </c>
      <c r="I48" s="16">
        <v>5.43</v>
      </c>
      <c r="J48" s="17">
        <v>7.57</v>
      </c>
    </row>
    <row r="49" spans="2:10" ht="57.75" customHeight="1" thickBot="1">
      <c r="B49" s="18"/>
      <c r="C49" s="1242" t="s">
        <v>5</v>
      </c>
      <c r="D49" s="1242"/>
      <c r="E49" s="1243"/>
      <c r="F49" s="19">
        <v>1.85</v>
      </c>
      <c r="G49" s="20" t="s">
        <v>563</v>
      </c>
      <c r="H49" s="20">
        <v>0.48</v>
      </c>
      <c r="I49" s="20" t="s">
        <v>564</v>
      </c>
      <c r="J49" s="21">
        <v>4.83</v>
      </c>
    </row>
    <row r="50" spans="2:10" ht="13.5" customHeight="1"/>
  </sheetData>
  <sheetProtection algorithmName="SHA-512" hashValue="0MXOi425izQsuu6z2pYOIYF8U2BOqHHK+dElnMZX2v3bhd2SN9jZOXAXVS7szGoCPwRWt+0xKtX1FiwqhN/pXA==" saltValue="WivDK9wiEZPSp26BeaphQ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2022-09-12T07:10:56Z</cp:lastPrinted>
  <dcterms:created xsi:type="dcterms:W3CDTF">2022-02-02T05:37:47Z</dcterms:created>
  <dcterms:modified xsi:type="dcterms:W3CDTF">2022-09-26T11:41:51Z</dcterms:modified>
  <cp:category/>
</cp:coreProperties>
</file>